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drawings/drawing4.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6.xml" ContentType="application/vnd.openxmlformats-officedocument.drawing+xml"/>
  <Override PartName="/xl/worksheets/sheet4.xml" ContentType="application/vnd.openxmlformats-officedocument.spreadsheetml.worksheet+xml"/>
  <Override PartName="/xl/charts/colors4.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style4.xml" ContentType="application/vnd.ms-office.chartstyle+xml"/>
  <Override PartName="/xl/worksheets/sheet5.xml" ContentType="application/vnd.openxmlformats-officedocument.spreadsheetml.worksheet+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olors1.xml" ContentType="application/vnd.ms-office.chartcolorstyle+xml"/>
  <Override PartName="/xl/charts/chart1.xml" ContentType="application/vnd.openxmlformats-officedocument.drawingml.chart+xml"/>
  <Override PartName="/xl/drawings/drawing3.xml" ContentType="application/vnd.openxmlformats-officedocument.drawing+xml"/>
  <Override PartName="/xl/charts/colors2.xml" ContentType="application/vnd.ms-office.chartcolorstyle+xml"/>
  <Override PartName="/xl/charts/style2.xml" ContentType="application/vnd.ms-office.chartstyle+xml"/>
  <Override PartName="/xl/charts/chart3.xml" ContentType="application/vnd.openxmlformats-officedocument.drawingml.chart+xml"/>
  <Override PartName="/xl/charts/style3.xml" ContentType="application/vnd.ms-office.chartstyle+xml"/>
  <Override PartName="/xl/charts/chart2.xml" ContentType="application/vnd.openxmlformats-officedocument.drawingml.chart+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tables/table2.xml" ContentType="application/vnd.openxmlformats-officedocument.spreadsheetml.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Corporate Services\Knowledge Management\Knowledge Zone - Ad hoc processing\Processing\"/>
    </mc:Choice>
  </mc:AlternateContent>
  <bookViews>
    <workbookView xWindow="0" yWindow="0" windowWidth="24000" windowHeight="14835" tabRatio="751"/>
  </bookViews>
  <sheets>
    <sheet name="Disclaimer" sheetId="14" r:id="rId1"/>
    <sheet name="Version control" sheetId="11" r:id="rId2"/>
    <sheet name="Results for ECCo" sheetId="4" r:id="rId3"/>
    <sheet name="Results - All chemistries" sheetId="5" r:id="rId4"/>
    <sheet name="Cost Breakdown" sheetId="9" r:id="rId5"/>
    <sheet name="Industry trends" sheetId="10" r:id="rId6"/>
    <sheet name="Scenarios" sheetId="6" r:id="rId7"/>
    <sheet name="Post-lithium-ion costs" sheetId="12" r:id="rId8"/>
  </sheets>
  <definedNames>
    <definedName name="All_chemistries">'Results - All chemistries'!$H$60:$P$539</definedName>
    <definedName name="All_chemistries_band">'Results - All chemistries'!$G$60:$G$539</definedName>
    <definedName name="All_chemistries_cathode">'Results - All chemistries'!$E$60:$E$539</definedName>
    <definedName name="All_chemistries_level">'Results - All chemistries'!$D$60:$D$539</definedName>
    <definedName name="All_chemistries_parameter">'Results - All chemistries'!$A$60:$A$539</definedName>
    <definedName name="All_chemistries_scenario">'Results - All chemistries'!$C$60:$C$539</definedName>
    <definedName name="All_chemistries_unit">'Results - All chemistries'!$B$60:$B$539</definedName>
    <definedName name="Band">'Results for ECCo'!$D$61:$D$132</definedName>
    <definedName name="Band_comparison">'Results for ECCo'!$D$9:$D$33</definedName>
    <definedName name="Bat_scenario">'Results for ECCo'!$B$61:$B$132</definedName>
    <definedName name="Battery_costs">'Results for ECCo'!$E$61:$K$132</definedName>
    <definedName name="Case_overall">'Results - All chemistries'!$A$466:$A$587</definedName>
    <definedName name="Cathode_array" localSheetId="7">'Post-lithium-ion costs'!#REF!</definedName>
    <definedName name="Cathode_array">'Cost Breakdown'!$E$87:$E$3326</definedName>
    <definedName name="Cathode_overall">'Results - All chemistries'!$B$466:$B$587</definedName>
    <definedName name="Cost_component_array" localSheetId="7">'Post-lithium-ion costs'!#REF!</definedName>
    <definedName name="Cost_component_array">'Cost Breakdown'!$B$87:$B$3326</definedName>
    <definedName name="Costs_comparison">'Results for ECCo'!$E$9:$K$33</definedName>
    <definedName name="Currency">'Results for ECCo'!$A$61:$A$132</definedName>
    <definedName name="Currency_array" localSheetId="7">'Post-lithium-ion costs'!#REF!</definedName>
    <definedName name="Currency_array">'Cost Breakdown'!$C$87:$C$3326</definedName>
    <definedName name="Data_array" localSheetId="7">'Post-lithium-ion costs'!$A$90:$D$3329</definedName>
    <definedName name="Data_array">'Cost Breakdown'!$G$87:$O$3326</definedName>
    <definedName name="Data_Overall">'Results - All chemistries'!$E$466:$AQ$587</definedName>
    <definedName name="density_comparison">'Results for ECCo'!$M$9:$S$33</definedName>
    <definedName name="ECCO_year">'Results for ECCo'!$E$60:$K$60</definedName>
    <definedName name="Property_overall">'Results - All chemistries'!$D$466:$D$587</definedName>
    <definedName name="Scenario_array" localSheetId="7">'Post-lithium-ion costs'!#REF!</definedName>
    <definedName name="Scenario_array">'Cost Breakdown'!$D$87:$D$3326</definedName>
    <definedName name="Scenario_comparison">'Results for ECCo'!$B$9:$B$33</definedName>
    <definedName name="Size_array" localSheetId="7">'Post-lithium-ion costs'!#REF!</definedName>
    <definedName name="Size_array">'Cost Breakdown'!$F$87:$F$3326</definedName>
    <definedName name="Size_overall">'Results - All chemistries'!$E$463:$AQ$463</definedName>
    <definedName name="Type_overall">'Results - All chemistries'!$C$466:$C$587</definedName>
    <definedName name="year">'Results - All chemistries'!$H$59:$P$59</definedName>
    <definedName name="Year_array" localSheetId="7">'Post-lithium-ion costs'!$A$89:$D$89</definedName>
    <definedName name="Year_array">'Cost Breakdown'!$G$86:$O$86</definedName>
    <definedName name="Year_overall">'Results - All chemistries'!$E$464:$AQ$464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12" l="1"/>
  <c r="J52" i="12"/>
  <c r="J56" i="12" l="1"/>
  <c r="H56" i="12" s="1"/>
  <c r="J55" i="12"/>
  <c r="H55" i="12" s="1"/>
  <c r="J54" i="12"/>
  <c r="G54" i="12" s="1"/>
  <c r="J53" i="12"/>
  <c r="G53" i="12" s="1"/>
  <c r="H52" i="12"/>
  <c r="H51" i="12"/>
  <c r="J50" i="12"/>
  <c r="G50" i="12" s="1"/>
  <c r="J49" i="12"/>
  <c r="G49" i="12" s="1"/>
  <c r="J48" i="12"/>
  <c r="H48" i="12" s="1"/>
  <c r="J47" i="12"/>
  <c r="H47" i="12" s="1"/>
  <c r="J46" i="12"/>
  <c r="G46" i="12" s="1"/>
  <c r="J45" i="12"/>
  <c r="G45" i="12" s="1"/>
  <c r="J44" i="12"/>
  <c r="H44" i="12" s="1"/>
  <c r="J43" i="12"/>
  <c r="H43" i="12" s="1"/>
  <c r="J42" i="12"/>
  <c r="G42" i="12" s="1"/>
  <c r="J41" i="12"/>
  <c r="G41" i="12" s="1"/>
  <c r="J40" i="12"/>
  <c r="H40" i="12" s="1"/>
  <c r="J39" i="12"/>
  <c r="H39" i="12" s="1"/>
  <c r="J38" i="12"/>
  <c r="G38" i="12" s="1"/>
  <c r="J37" i="12"/>
  <c r="G37" i="12" s="1"/>
  <c r="F48" i="12" l="1"/>
  <c r="E49" i="12"/>
  <c r="H41" i="12"/>
  <c r="C48" i="12"/>
  <c r="D49" i="12"/>
  <c r="G40" i="12"/>
  <c r="G48" i="12"/>
  <c r="H49" i="12"/>
  <c r="C56" i="12"/>
  <c r="C40" i="12"/>
  <c r="D41" i="12"/>
  <c r="F40" i="12"/>
  <c r="E41" i="12"/>
  <c r="D37" i="12"/>
  <c r="E37" i="12"/>
  <c r="F44" i="12"/>
  <c r="E45" i="12"/>
  <c r="F52" i="12"/>
  <c r="E53" i="12"/>
  <c r="E55" i="12"/>
  <c r="F56" i="12"/>
  <c r="C44" i="12"/>
  <c r="D45" i="12"/>
  <c r="C52" i="12"/>
  <c r="D53" i="12"/>
  <c r="E56" i="12"/>
  <c r="H37" i="12"/>
  <c r="G44" i="12"/>
  <c r="H45" i="12"/>
  <c r="G52" i="12"/>
  <c r="H53" i="12"/>
  <c r="G56" i="12"/>
  <c r="F37" i="12"/>
  <c r="D38" i="12"/>
  <c r="F41" i="12"/>
  <c r="D42" i="12"/>
  <c r="F45" i="12"/>
  <c r="D46" i="12"/>
  <c r="F49" i="12"/>
  <c r="D50" i="12"/>
  <c r="F53" i="12"/>
  <c r="D54" i="12"/>
  <c r="C37" i="12"/>
  <c r="H38" i="12"/>
  <c r="E40" i="12"/>
  <c r="C41" i="12"/>
  <c r="H42" i="12"/>
  <c r="E44" i="12"/>
  <c r="C45" i="12"/>
  <c r="H46" i="12"/>
  <c r="E48" i="12"/>
  <c r="C49" i="12"/>
  <c r="H50" i="12"/>
  <c r="E52" i="12"/>
  <c r="C53" i="12"/>
  <c r="H54" i="12"/>
  <c r="E47" i="12"/>
  <c r="E51" i="12"/>
  <c r="F39" i="12"/>
  <c r="F43" i="12"/>
  <c r="E46" i="12"/>
  <c r="F51" i="12"/>
  <c r="F38" i="12"/>
  <c r="C39" i="12"/>
  <c r="G39" i="12"/>
  <c r="D40" i="12"/>
  <c r="F42" i="12"/>
  <c r="C43" i="12"/>
  <c r="G43" i="12"/>
  <c r="D44" i="12"/>
  <c r="F46" i="12"/>
  <c r="C47" i="12"/>
  <c r="G47" i="12"/>
  <c r="D48" i="12"/>
  <c r="F50" i="12"/>
  <c r="C51" i="12"/>
  <c r="G51" i="12"/>
  <c r="D52" i="12"/>
  <c r="F54" i="12"/>
  <c r="C55" i="12"/>
  <c r="G55" i="12"/>
  <c r="D56" i="12"/>
  <c r="E39" i="12"/>
  <c r="E43" i="12"/>
  <c r="E38" i="12"/>
  <c r="E42" i="12"/>
  <c r="F47" i="12"/>
  <c r="E50" i="12"/>
  <c r="E54" i="12"/>
  <c r="F55" i="12"/>
  <c r="C38" i="12"/>
  <c r="D39" i="12"/>
  <c r="C42" i="12"/>
  <c r="D43" i="12"/>
  <c r="C46" i="12"/>
  <c r="D47" i="12"/>
  <c r="C50" i="12"/>
  <c r="D51" i="12"/>
  <c r="C54" i="12"/>
  <c r="D55" i="12"/>
  <c r="H57" i="12" l="1"/>
  <c r="H58" i="12" s="1"/>
  <c r="C57" i="12"/>
  <c r="C58" i="12" s="1"/>
  <c r="F57" i="12"/>
  <c r="F58" i="12" s="1"/>
  <c r="E57" i="12"/>
  <c r="E58" i="12" s="1"/>
  <c r="G57" i="12"/>
  <c r="G58" i="12" s="1"/>
  <c r="D57" i="12"/>
  <c r="D58" i="12" s="1"/>
  <c r="B41" i="9" l="1"/>
  <c r="B13" i="9"/>
  <c r="O21" i="10" l="1"/>
  <c r="O31" i="10"/>
  <c r="O27" i="10"/>
  <c r="O34" i="10"/>
  <c r="O22" i="10"/>
  <c r="O38" i="10"/>
  <c r="O28" i="10"/>
  <c r="O29" i="10"/>
  <c r="O32" i="10"/>
  <c r="O19" i="10"/>
  <c r="O20" i="10"/>
  <c r="O37" i="10"/>
  <c r="O25" i="10"/>
  <c r="O26" i="10"/>
  <c r="O23" i="10"/>
  <c r="O30" i="10"/>
  <c r="O40" i="10"/>
  <c r="O41" i="10"/>
  <c r="O35" i="10"/>
  <c r="O24" i="10"/>
  <c r="O33" i="10"/>
  <c r="M21" i="10"/>
  <c r="M31" i="10"/>
  <c r="M27" i="10"/>
  <c r="M34" i="10"/>
  <c r="M22" i="10"/>
  <c r="M38" i="10"/>
  <c r="M28" i="10"/>
  <c r="M29" i="10"/>
  <c r="M32" i="10"/>
  <c r="M19" i="10"/>
  <c r="M20" i="10"/>
  <c r="M37" i="10"/>
  <c r="M25" i="10"/>
  <c r="M26" i="10"/>
  <c r="M23" i="10"/>
  <c r="M30" i="10"/>
  <c r="M40" i="10"/>
  <c r="M41" i="10"/>
  <c r="M35" i="10"/>
  <c r="M24" i="10"/>
  <c r="M33" i="10"/>
  <c r="L48" i="5" l="1" a="1"/>
  <c r="L48" i="5" s="1"/>
  <c r="E45" i="9" l="1" a="1"/>
  <c r="E45" i="9" s="1"/>
  <c r="F45" i="9" a="1"/>
  <c r="F45" i="9" s="1"/>
  <c r="G45" i="9" a="1"/>
  <c r="G45" i="9" s="1"/>
  <c r="H45" i="9" a="1"/>
  <c r="H45" i="9" s="1"/>
  <c r="I45" i="9" a="1"/>
  <c r="I45" i="9" s="1"/>
  <c r="E46" i="9" a="1"/>
  <c r="E46" i="9" s="1"/>
  <c r="F46" i="9" a="1"/>
  <c r="F46" i="9" s="1"/>
  <c r="G46" i="9" a="1"/>
  <c r="G46" i="9" s="1"/>
  <c r="H46" i="9" a="1"/>
  <c r="H46" i="9" s="1"/>
  <c r="I46" i="9" a="1"/>
  <c r="I46" i="9" s="1"/>
  <c r="E47" i="9" a="1"/>
  <c r="E47" i="9" s="1"/>
  <c r="F47" i="9" a="1"/>
  <c r="F47" i="9" s="1"/>
  <c r="G47" i="9" a="1"/>
  <c r="G47" i="9" s="1"/>
  <c r="H47" i="9" a="1"/>
  <c r="H47" i="9" s="1"/>
  <c r="I47" i="9" a="1"/>
  <c r="I47" i="9" s="1"/>
  <c r="E48" i="9" a="1"/>
  <c r="E48" i="9" s="1"/>
  <c r="F48" i="9" a="1"/>
  <c r="F48" i="9" s="1"/>
  <c r="G48" i="9" a="1"/>
  <c r="G48" i="9" s="1"/>
  <c r="H48" i="9" a="1"/>
  <c r="H48" i="9" s="1"/>
  <c r="I48" i="9" a="1"/>
  <c r="I48" i="9" s="1"/>
  <c r="E49" i="9" a="1"/>
  <c r="E49" i="9" s="1"/>
  <c r="F49" i="9" a="1"/>
  <c r="F49" i="9" s="1"/>
  <c r="G49" i="9" a="1"/>
  <c r="G49" i="9" s="1"/>
  <c r="H49" i="9" a="1"/>
  <c r="H49" i="9" s="1"/>
  <c r="I49" i="9" a="1"/>
  <c r="I49" i="9" s="1"/>
  <c r="E50" i="9" a="1"/>
  <c r="E50" i="9" s="1"/>
  <c r="F50" i="9" a="1"/>
  <c r="F50" i="9" s="1"/>
  <c r="G50" i="9" a="1"/>
  <c r="G50" i="9" s="1"/>
  <c r="H50" i="9" a="1"/>
  <c r="H50" i="9" s="1"/>
  <c r="I50" i="9" a="1"/>
  <c r="I50" i="9" s="1"/>
  <c r="E51" i="9" a="1"/>
  <c r="E51" i="9" s="1"/>
  <c r="F51" i="9" a="1"/>
  <c r="F51" i="9" s="1"/>
  <c r="G51" i="9" a="1"/>
  <c r="G51" i="9" s="1"/>
  <c r="H51" i="9" a="1"/>
  <c r="H51" i="9" s="1"/>
  <c r="I51" i="9" a="1"/>
  <c r="I51" i="9" s="1"/>
  <c r="E52" i="9" a="1"/>
  <c r="E52" i="9" s="1"/>
  <c r="F52" i="9" a="1"/>
  <c r="F52" i="9" s="1"/>
  <c r="G52" i="9" a="1"/>
  <c r="G52" i="9" s="1"/>
  <c r="H52" i="9" a="1"/>
  <c r="H52" i="9" s="1"/>
  <c r="I52" i="9" a="1"/>
  <c r="I52" i="9" s="1"/>
  <c r="E53" i="9" a="1"/>
  <c r="E53" i="9" s="1"/>
  <c r="F53" i="9" a="1"/>
  <c r="F53" i="9" s="1"/>
  <c r="G53" i="9" a="1"/>
  <c r="G53" i="9" s="1"/>
  <c r="H53" i="9" a="1"/>
  <c r="H53" i="9" s="1"/>
  <c r="I53" i="9" a="1"/>
  <c r="I53" i="9" s="1"/>
  <c r="E54" i="9" a="1"/>
  <c r="E54" i="9" s="1"/>
  <c r="F54" i="9" a="1"/>
  <c r="F54" i="9" s="1"/>
  <c r="G54" i="9" a="1"/>
  <c r="G54" i="9" s="1"/>
  <c r="H54" i="9" a="1"/>
  <c r="H54" i="9" s="1"/>
  <c r="I54" i="9" a="1"/>
  <c r="I54" i="9" s="1"/>
  <c r="E55" i="9" a="1"/>
  <c r="E55" i="9" s="1"/>
  <c r="F55" i="9" a="1"/>
  <c r="F55" i="9" s="1"/>
  <c r="G55" i="9" a="1"/>
  <c r="G55" i="9" s="1"/>
  <c r="H55" i="9" a="1"/>
  <c r="H55" i="9" s="1"/>
  <c r="I55" i="9" a="1"/>
  <c r="I55" i="9" s="1"/>
  <c r="E56" i="9" a="1"/>
  <c r="E56" i="9" s="1"/>
  <c r="F56" i="9" a="1"/>
  <c r="F56" i="9" s="1"/>
  <c r="G56" i="9" a="1"/>
  <c r="G56" i="9" s="1"/>
  <c r="H56" i="9" a="1"/>
  <c r="H56" i="9" s="1"/>
  <c r="I56" i="9" a="1"/>
  <c r="I56" i="9" s="1"/>
  <c r="E57" i="9" a="1"/>
  <c r="E57" i="9" s="1"/>
  <c r="F57" i="9" a="1"/>
  <c r="F57" i="9" s="1"/>
  <c r="G57" i="9" a="1"/>
  <c r="G57" i="9" s="1"/>
  <c r="H57" i="9" a="1"/>
  <c r="H57" i="9" s="1"/>
  <c r="I57" i="9" a="1"/>
  <c r="I57" i="9" s="1"/>
  <c r="E58" i="9" a="1"/>
  <c r="E58" i="9" s="1"/>
  <c r="F58" i="9" a="1"/>
  <c r="F58" i="9" s="1"/>
  <c r="G58" i="9" a="1"/>
  <c r="G58" i="9" s="1"/>
  <c r="H58" i="9" a="1"/>
  <c r="H58" i="9" s="1"/>
  <c r="I58" i="9" a="1"/>
  <c r="I58" i="9" s="1"/>
  <c r="E59" i="9" a="1"/>
  <c r="E59" i="9" s="1"/>
  <c r="F59" i="9" a="1"/>
  <c r="F59" i="9" s="1"/>
  <c r="G59" i="9" a="1"/>
  <c r="G59" i="9" s="1"/>
  <c r="H59" i="9" a="1"/>
  <c r="H59" i="9" s="1"/>
  <c r="I59" i="9" a="1"/>
  <c r="I59" i="9" s="1"/>
  <c r="E60" i="9" a="1"/>
  <c r="E60" i="9" s="1"/>
  <c r="F60" i="9" a="1"/>
  <c r="F60" i="9" s="1"/>
  <c r="G60" i="9" a="1"/>
  <c r="G60" i="9" s="1"/>
  <c r="H60" i="9" a="1"/>
  <c r="H60" i="9" s="1"/>
  <c r="I60" i="9" a="1"/>
  <c r="I60" i="9" s="1"/>
  <c r="E61" i="9" a="1"/>
  <c r="E61" i="9" s="1"/>
  <c r="F61" i="9" a="1"/>
  <c r="F61" i="9" s="1"/>
  <c r="G61" i="9" a="1"/>
  <c r="G61" i="9" s="1"/>
  <c r="H61" i="9" a="1"/>
  <c r="H61" i="9" s="1"/>
  <c r="I61" i="9" a="1"/>
  <c r="I61" i="9" s="1"/>
  <c r="E62" i="9" a="1"/>
  <c r="E62" i="9" s="1"/>
  <c r="F62" i="9" a="1"/>
  <c r="F62" i="9" s="1"/>
  <c r="G62" i="9" a="1"/>
  <c r="G62" i="9" s="1"/>
  <c r="H62" i="9" a="1"/>
  <c r="H62" i="9" s="1"/>
  <c r="I62" i="9" a="1"/>
  <c r="I62" i="9" s="1"/>
  <c r="E63" i="9" a="1"/>
  <c r="E63" i="9" s="1"/>
  <c r="F63" i="9" a="1"/>
  <c r="F63" i="9" s="1"/>
  <c r="G63" i="9" a="1"/>
  <c r="G63" i="9" s="1"/>
  <c r="H63" i="9" a="1"/>
  <c r="H63" i="9" s="1"/>
  <c r="I63" i="9" a="1"/>
  <c r="I63" i="9" s="1"/>
  <c r="E64" i="9" a="1"/>
  <c r="E64" i="9" s="1"/>
  <c r="F64" i="9" a="1"/>
  <c r="F64" i="9" s="1"/>
  <c r="G64" i="9" a="1"/>
  <c r="G64" i="9" s="1"/>
  <c r="H64" i="9" a="1"/>
  <c r="H64" i="9" s="1"/>
  <c r="I64" i="9" a="1"/>
  <c r="I64" i="9" s="1"/>
  <c r="D46" i="9" a="1"/>
  <c r="D46" i="9" s="1"/>
  <c r="D47" i="9" a="1"/>
  <c r="D47" i="9" s="1"/>
  <c r="D48" i="9" a="1"/>
  <c r="D48" i="9" s="1"/>
  <c r="D49" i="9" a="1"/>
  <c r="D49" i="9" s="1"/>
  <c r="D50" i="9" a="1"/>
  <c r="D50" i="9" s="1"/>
  <c r="D51" i="9" a="1"/>
  <c r="D51" i="9" s="1"/>
  <c r="D52" i="9" a="1"/>
  <c r="D52" i="9" s="1"/>
  <c r="D53" i="9" a="1"/>
  <c r="D53" i="9" s="1"/>
  <c r="D54" i="9" a="1"/>
  <c r="D54" i="9" s="1"/>
  <c r="D55" i="9" a="1"/>
  <c r="D55" i="9" s="1"/>
  <c r="D56" i="9" a="1"/>
  <c r="D56" i="9" s="1"/>
  <c r="D57" i="9" a="1"/>
  <c r="D57" i="9" s="1"/>
  <c r="D58" i="9" a="1"/>
  <c r="D58" i="9" s="1"/>
  <c r="D59" i="9" a="1"/>
  <c r="D59" i="9" s="1"/>
  <c r="D60" i="9" a="1"/>
  <c r="D60" i="9" s="1"/>
  <c r="D61" i="9" a="1"/>
  <c r="D61" i="9" s="1"/>
  <c r="D62" i="9" a="1"/>
  <c r="D62" i="9" s="1"/>
  <c r="D63" i="9" a="1"/>
  <c r="D63" i="9" s="1"/>
  <c r="D64" i="9" a="1"/>
  <c r="D64" i="9" s="1"/>
  <c r="D45" i="9" a="1"/>
  <c r="D45" i="9" s="1"/>
  <c r="K46" i="5" l="1" a="1"/>
  <c r="K46" i="5" s="1"/>
  <c r="L46" i="5" a="1"/>
  <c r="L46" i="5" s="1"/>
  <c r="M46" i="5" a="1"/>
  <c r="M46" i="5" s="1"/>
  <c r="N46" i="5" a="1"/>
  <c r="N46" i="5" s="1"/>
  <c r="O46" i="5" a="1"/>
  <c r="O46" i="5" s="1"/>
  <c r="K47" i="5" a="1"/>
  <c r="K47" i="5" s="1"/>
  <c r="L47" i="5" a="1"/>
  <c r="L47" i="5" s="1"/>
  <c r="M47" i="5" a="1"/>
  <c r="M47" i="5" s="1"/>
  <c r="N47" i="5" a="1"/>
  <c r="N47" i="5" s="1"/>
  <c r="O47" i="5" a="1"/>
  <c r="O47" i="5" s="1"/>
  <c r="K48" i="5" a="1"/>
  <c r="K48" i="5" s="1"/>
  <c r="M48" i="5" a="1"/>
  <c r="M48" i="5" s="1"/>
  <c r="N48" i="5" a="1"/>
  <c r="N48" i="5" s="1"/>
  <c r="O48" i="5" a="1"/>
  <c r="O48" i="5" s="1"/>
  <c r="K49" i="5" a="1"/>
  <c r="K49" i="5" s="1"/>
  <c r="L49" i="5" a="1"/>
  <c r="L49" i="5" s="1"/>
  <c r="M49" i="5" a="1"/>
  <c r="M49" i="5" s="1"/>
  <c r="N49" i="5" a="1"/>
  <c r="N49" i="5" s="1"/>
  <c r="O49" i="5" a="1"/>
  <c r="O49" i="5" s="1"/>
  <c r="K50" i="5" a="1"/>
  <c r="K50" i="5" s="1"/>
  <c r="L50" i="5" a="1"/>
  <c r="L50" i="5" s="1"/>
  <c r="M50" i="5" a="1"/>
  <c r="M50" i="5" s="1"/>
  <c r="N50" i="5" a="1"/>
  <c r="N50" i="5" s="1"/>
  <c r="O50" i="5" a="1"/>
  <c r="O50" i="5" s="1"/>
  <c r="L45" i="5" a="1"/>
  <c r="L45" i="5" s="1"/>
  <c r="M45" i="5" a="1"/>
  <c r="M45" i="5" s="1"/>
  <c r="N45" i="5" a="1"/>
  <c r="N45" i="5" s="1"/>
  <c r="O45" i="5" a="1"/>
  <c r="O45" i="5" s="1"/>
  <c r="K39" i="5" a="1"/>
  <c r="K39" i="5" s="1"/>
  <c r="L39" i="5" a="1"/>
  <c r="L39" i="5" s="1"/>
  <c r="M39" i="5" a="1"/>
  <c r="M39" i="5" s="1"/>
  <c r="N39" i="5" a="1"/>
  <c r="N39" i="5" s="1"/>
  <c r="O39" i="5" a="1"/>
  <c r="O39" i="5" s="1"/>
  <c r="K40" i="5" a="1"/>
  <c r="K40" i="5" s="1"/>
  <c r="L40" i="5" a="1"/>
  <c r="L40" i="5" s="1"/>
  <c r="M40" i="5" a="1"/>
  <c r="M40" i="5" s="1"/>
  <c r="N40" i="5" a="1"/>
  <c r="N40" i="5" s="1"/>
  <c r="O40" i="5" a="1"/>
  <c r="O40" i="5" s="1"/>
  <c r="K41" i="5" a="1"/>
  <c r="K41" i="5" s="1"/>
  <c r="L41" i="5" a="1"/>
  <c r="L41" i="5" s="1"/>
  <c r="M41" i="5" a="1"/>
  <c r="M41" i="5" s="1"/>
  <c r="N41" i="5" a="1"/>
  <c r="N41" i="5" s="1"/>
  <c r="O41" i="5" a="1"/>
  <c r="O41" i="5" s="1"/>
  <c r="K42" i="5" a="1"/>
  <c r="K42" i="5" s="1"/>
  <c r="L42" i="5" a="1"/>
  <c r="L42" i="5" s="1"/>
  <c r="M42" i="5" a="1"/>
  <c r="M42" i="5" s="1"/>
  <c r="N42" i="5" a="1"/>
  <c r="N42" i="5" s="1"/>
  <c r="O42" i="5" a="1"/>
  <c r="O42" i="5" s="1"/>
  <c r="K43" i="5" a="1"/>
  <c r="K43" i="5" s="1"/>
  <c r="L43" i="5" a="1"/>
  <c r="L43" i="5" s="1"/>
  <c r="M43" i="5" a="1"/>
  <c r="M43" i="5" s="1"/>
  <c r="N43" i="5" a="1"/>
  <c r="N43" i="5" s="1"/>
  <c r="O43" i="5" a="1"/>
  <c r="O43" i="5" s="1"/>
  <c r="L38" i="5" a="1"/>
  <c r="L38" i="5" s="1"/>
  <c r="M38" i="5" a="1"/>
  <c r="M38" i="5" s="1"/>
  <c r="N38" i="5" a="1"/>
  <c r="N38" i="5" s="1"/>
  <c r="O38" i="5" a="1"/>
  <c r="O38" i="5" s="1"/>
  <c r="U46" i="5" l="1" a="1"/>
  <c r="U46" i="5" s="1"/>
  <c r="V46" i="5" a="1"/>
  <c r="V46" i="5" s="1"/>
  <c r="W46" i="5" a="1"/>
  <c r="W46" i="5" s="1"/>
  <c r="X46" i="5" a="1"/>
  <c r="X46" i="5" s="1"/>
  <c r="Y46" i="5" a="1"/>
  <c r="Y46" i="5" s="1"/>
  <c r="U47" i="5" a="1"/>
  <c r="U47" i="5" s="1"/>
  <c r="V47" i="5" a="1"/>
  <c r="V47" i="5" s="1"/>
  <c r="W47" i="5" a="1"/>
  <c r="W47" i="5" s="1"/>
  <c r="X47" i="5" a="1"/>
  <c r="X47" i="5" s="1"/>
  <c r="Y47" i="5" a="1"/>
  <c r="Y47" i="5" s="1"/>
  <c r="U48" i="5" a="1"/>
  <c r="U48" i="5" s="1"/>
  <c r="V48" i="5" a="1"/>
  <c r="V48" i="5" s="1"/>
  <c r="W48" i="5" a="1"/>
  <c r="W48" i="5" s="1"/>
  <c r="X48" i="5" a="1"/>
  <c r="X48" i="5" s="1"/>
  <c r="Y48" i="5" a="1"/>
  <c r="Y48" i="5" s="1"/>
  <c r="U49" i="5" a="1"/>
  <c r="U49" i="5" s="1"/>
  <c r="V49" i="5" a="1"/>
  <c r="V49" i="5" s="1"/>
  <c r="W49" i="5" a="1"/>
  <c r="W49" i="5" s="1"/>
  <c r="X49" i="5" a="1"/>
  <c r="X49" i="5" s="1"/>
  <c r="Y49" i="5" a="1"/>
  <c r="Y49" i="5" s="1"/>
  <c r="U50" i="5" a="1"/>
  <c r="U50" i="5" s="1"/>
  <c r="V50" i="5" a="1"/>
  <c r="V50" i="5" s="1"/>
  <c r="W50" i="5" a="1"/>
  <c r="W50" i="5" s="1"/>
  <c r="X50" i="5" a="1"/>
  <c r="X50" i="5" s="1"/>
  <c r="Y50" i="5" a="1"/>
  <c r="Y50" i="5" s="1"/>
  <c r="V45" i="5" a="1"/>
  <c r="V45" i="5" s="1"/>
  <c r="W45" i="5" a="1"/>
  <c r="W45" i="5" s="1"/>
  <c r="X45" i="5" a="1"/>
  <c r="X45" i="5" s="1"/>
  <c r="Y45" i="5" a="1"/>
  <c r="Y45" i="5" s="1"/>
  <c r="W39" i="5" a="1"/>
  <c r="W39" i="5" s="1"/>
  <c r="U40" i="5" a="1"/>
  <c r="U40" i="5" s="1"/>
  <c r="V40" i="5" a="1"/>
  <c r="V40" i="5" s="1"/>
  <c r="W40" i="5" a="1"/>
  <c r="W40" i="5" s="1"/>
  <c r="X40" i="5" a="1"/>
  <c r="X40" i="5" s="1"/>
  <c r="Y40" i="5" a="1"/>
  <c r="Y40" i="5" s="1"/>
  <c r="U41" i="5" a="1"/>
  <c r="U41" i="5" s="1"/>
  <c r="V41" i="5" a="1"/>
  <c r="V41" i="5" s="1"/>
  <c r="W41" i="5" a="1"/>
  <c r="W41" i="5" s="1"/>
  <c r="X41" i="5" a="1"/>
  <c r="X41" i="5" s="1"/>
  <c r="Y41" i="5" a="1"/>
  <c r="Y41" i="5" s="1"/>
  <c r="U42" i="5" a="1"/>
  <c r="U42" i="5" s="1"/>
  <c r="V42" i="5" a="1"/>
  <c r="V42" i="5" s="1"/>
  <c r="W42" i="5" a="1"/>
  <c r="W42" i="5" s="1"/>
  <c r="X42" i="5" a="1"/>
  <c r="X42" i="5" s="1"/>
  <c r="Y42" i="5" a="1"/>
  <c r="Y42" i="5" s="1"/>
  <c r="U43" i="5" a="1"/>
  <c r="U43" i="5" s="1"/>
  <c r="V43" i="5" a="1"/>
  <c r="V43" i="5" s="1"/>
  <c r="W43" i="5" a="1"/>
  <c r="W43" i="5" s="1"/>
  <c r="X43" i="5" a="1"/>
  <c r="X43" i="5" s="1"/>
  <c r="Y43" i="5" a="1"/>
  <c r="Y43" i="5" s="1"/>
  <c r="V38" i="5" a="1"/>
  <c r="V38" i="5" s="1"/>
  <c r="W38" i="5" a="1"/>
  <c r="W38" i="5" s="1"/>
  <c r="X38" i="5" a="1"/>
  <c r="X38" i="5" s="1"/>
  <c r="U39" i="5" s="1" a="1"/>
  <c r="U39" i="5" s="1"/>
  <c r="Y38" i="5" a="1"/>
  <c r="Y38" i="5" s="1"/>
  <c r="V39" i="5" s="1" a="1"/>
  <c r="V39" i="5" s="1"/>
  <c r="K38" i="5" l="1" a="1"/>
  <c r="K38" i="5" s="1"/>
  <c r="D17" i="9" a="1"/>
  <c r="D17" i="9" s="1"/>
  <c r="H18" i="9" l="1" a="1"/>
  <c r="H18" i="9" s="1"/>
  <c r="I18" i="9" a="1"/>
  <c r="I18" i="9" s="1"/>
  <c r="J18" i="9" a="1"/>
  <c r="J18" i="9" s="1"/>
  <c r="H19" i="9" a="1"/>
  <c r="H19" i="9" s="1"/>
  <c r="I19" i="9" a="1"/>
  <c r="I19" i="9" s="1"/>
  <c r="J19" i="9" a="1"/>
  <c r="J19" i="9" s="1"/>
  <c r="H20" i="9" a="1"/>
  <c r="H20" i="9" s="1"/>
  <c r="I20" i="9" a="1"/>
  <c r="I20" i="9" s="1"/>
  <c r="J20" i="9" a="1"/>
  <c r="J20" i="9" s="1"/>
  <c r="H21" i="9" a="1"/>
  <c r="H21" i="9" s="1"/>
  <c r="I21" i="9" a="1"/>
  <c r="I21" i="9" s="1"/>
  <c r="J21" i="9" a="1"/>
  <c r="J21" i="9" s="1"/>
  <c r="H22" i="9" a="1"/>
  <c r="H22" i="9" s="1"/>
  <c r="I22" i="9" a="1"/>
  <c r="I22" i="9" s="1"/>
  <c r="J22" i="9" a="1"/>
  <c r="J22" i="9" s="1"/>
  <c r="H23" i="9" a="1"/>
  <c r="H23" i="9" s="1"/>
  <c r="I23" i="9" a="1"/>
  <c r="I23" i="9" s="1"/>
  <c r="J23" i="9" a="1"/>
  <c r="J23" i="9" s="1"/>
  <c r="H24" i="9" a="1"/>
  <c r="H24" i="9" s="1"/>
  <c r="I24" i="9" a="1"/>
  <c r="I24" i="9" s="1"/>
  <c r="J24" i="9" a="1"/>
  <c r="J24" i="9" s="1"/>
  <c r="H25" i="9" a="1"/>
  <c r="H25" i="9" s="1"/>
  <c r="I25" i="9" a="1"/>
  <c r="I25" i="9" s="1"/>
  <c r="J25" i="9" a="1"/>
  <c r="J25" i="9" s="1"/>
  <c r="H26" i="9" a="1"/>
  <c r="H26" i="9" s="1"/>
  <c r="I26" i="9" a="1"/>
  <c r="I26" i="9" s="1"/>
  <c r="J26" i="9" a="1"/>
  <c r="J26" i="9" s="1"/>
  <c r="H27" i="9" a="1"/>
  <c r="H27" i="9" s="1"/>
  <c r="I27" i="9" a="1"/>
  <c r="I27" i="9" s="1"/>
  <c r="J27" i="9" a="1"/>
  <c r="J27" i="9" s="1"/>
  <c r="H28" i="9" a="1"/>
  <c r="H28" i="9" s="1"/>
  <c r="I28" i="9" a="1"/>
  <c r="I28" i="9" s="1"/>
  <c r="J28" i="9" a="1"/>
  <c r="J28" i="9" s="1"/>
  <c r="H29" i="9" a="1"/>
  <c r="H29" i="9" s="1"/>
  <c r="I29" i="9" a="1"/>
  <c r="I29" i="9" s="1"/>
  <c r="J29" i="9" a="1"/>
  <c r="J29" i="9" s="1"/>
  <c r="H30" i="9" a="1"/>
  <c r="H30" i="9" s="1"/>
  <c r="I30" i="9" a="1"/>
  <c r="I30" i="9" s="1"/>
  <c r="J30" i="9" a="1"/>
  <c r="J30" i="9" s="1"/>
  <c r="H31" i="9" a="1"/>
  <c r="H31" i="9" s="1"/>
  <c r="I31" i="9" a="1"/>
  <c r="I31" i="9" s="1"/>
  <c r="J31" i="9" a="1"/>
  <c r="J31" i="9" s="1"/>
  <c r="H32" i="9" a="1"/>
  <c r="H32" i="9" s="1"/>
  <c r="I32" i="9" a="1"/>
  <c r="I32" i="9" s="1"/>
  <c r="J32" i="9" a="1"/>
  <c r="J32" i="9" s="1"/>
  <c r="H33" i="9" a="1"/>
  <c r="H33" i="9" s="1"/>
  <c r="I33" i="9" a="1"/>
  <c r="I33" i="9" s="1"/>
  <c r="J33" i="9" a="1"/>
  <c r="J33" i="9" s="1"/>
  <c r="H34" i="9" a="1"/>
  <c r="H34" i="9" s="1"/>
  <c r="I34" i="9" a="1"/>
  <c r="I34" i="9" s="1"/>
  <c r="J34" i="9" a="1"/>
  <c r="J34" i="9" s="1"/>
  <c r="H35" i="9" a="1"/>
  <c r="H35" i="9" s="1"/>
  <c r="I35" i="9" a="1"/>
  <c r="I35" i="9" s="1"/>
  <c r="J35" i="9" a="1"/>
  <c r="J35" i="9" s="1"/>
  <c r="H36" i="9" a="1"/>
  <c r="H36" i="9" s="1"/>
  <c r="I36" i="9" a="1"/>
  <c r="I36" i="9" s="1"/>
  <c r="J36" i="9" a="1"/>
  <c r="J36" i="9" s="1"/>
  <c r="I17" i="9" a="1"/>
  <c r="I17" i="9" s="1"/>
  <c r="J17" i="9" a="1"/>
  <c r="J17" i="9" s="1"/>
  <c r="I37" i="9" l="1"/>
  <c r="J37" i="9"/>
  <c r="E17" i="9" l="1" a="1"/>
  <c r="E17" i="9" s="1"/>
  <c r="F17" i="9" a="1"/>
  <c r="F17" i="9" s="1"/>
  <c r="G17" i="9" a="1"/>
  <c r="G17" i="9" s="1"/>
  <c r="H17" i="9" a="1"/>
  <c r="H17" i="9" s="1"/>
  <c r="H37" i="9" s="1"/>
  <c r="K17" i="9" a="1"/>
  <c r="K17" i="9" s="1"/>
  <c r="L17" i="9" a="1"/>
  <c r="L17" i="9" s="1"/>
  <c r="E18" i="9" a="1"/>
  <c r="E18" i="9" s="1"/>
  <c r="F18" i="9" a="1"/>
  <c r="F18" i="9" s="1"/>
  <c r="G18" i="9" a="1"/>
  <c r="G18" i="9" s="1"/>
  <c r="K18" i="9" a="1"/>
  <c r="K18" i="9" s="1"/>
  <c r="L18" i="9" a="1"/>
  <c r="L18" i="9" s="1"/>
  <c r="E19" i="9" a="1"/>
  <c r="E19" i="9" s="1"/>
  <c r="F19" i="9" a="1"/>
  <c r="F19" i="9" s="1"/>
  <c r="G19" i="9" a="1"/>
  <c r="G19" i="9" s="1"/>
  <c r="K19" i="9" a="1"/>
  <c r="K19" i="9" s="1"/>
  <c r="L19" i="9" a="1"/>
  <c r="L19" i="9" s="1"/>
  <c r="E20" i="9" a="1"/>
  <c r="E20" i="9" s="1"/>
  <c r="F20" i="9" a="1"/>
  <c r="F20" i="9" s="1"/>
  <c r="G20" i="9" a="1"/>
  <c r="G20" i="9" s="1"/>
  <c r="K20" i="9" a="1"/>
  <c r="K20" i="9" s="1"/>
  <c r="L20" i="9" a="1"/>
  <c r="L20" i="9" s="1"/>
  <c r="E21" i="9" a="1"/>
  <c r="E21" i="9" s="1"/>
  <c r="F21" i="9" a="1"/>
  <c r="F21" i="9" s="1"/>
  <c r="G21" i="9" a="1"/>
  <c r="G21" i="9" s="1"/>
  <c r="K21" i="9" a="1"/>
  <c r="K21" i="9" s="1"/>
  <c r="L21" i="9" a="1"/>
  <c r="L21" i="9" s="1"/>
  <c r="E22" i="9" a="1"/>
  <c r="E22" i="9" s="1"/>
  <c r="F22" i="9" a="1"/>
  <c r="F22" i="9" s="1"/>
  <c r="G22" i="9" a="1"/>
  <c r="G22" i="9" s="1"/>
  <c r="K22" i="9" a="1"/>
  <c r="K22" i="9" s="1"/>
  <c r="L22" i="9" a="1"/>
  <c r="L22" i="9" s="1"/>
  <c r="E23" i="9" a="1"/>
  <c r="E23" i="9" s="1"/>
  <c r="F23" i="9" a="1"/>
  <c r="F23" i="9" s="1"/>
  <c r="G23" i="9" a="1"/>
  <c r="G23" i="9" s="1"/>
  <c r="K23" i="9" a="1"/>
  <c r="K23" i="9" s="1"/>
  <c r="L23" i="9" a="1"/>
  <c r="L23" i="9" s="1"/>
  <c r="E24" i="9" a="1"/>
  <c r="E24" i="9" s="1"/>
  <c r="F24" i="9" a="1"/>
  <c r="F24" i="9" s="1"/>
  <c r="G24" i="9" a="1"/>
  <c r="G24" i="9" s="1"/>
  <c r="K24" i="9" a="1"/>
  <c r="K24" i="9" s="1"/>
  <c r="L24" i="9" a="1"/>
  <c r="L24" i="9" s="1"/>
  <c r="E25" i="9" a="1"/>
  <c r="E25" i="9" s="1"/>
  <c r="F25" i="9" a="1"/>
  <c r="F25" i="9" s="1"/>
  <c r="G25" i="9" a="1"/>
  <c r="G25" i="9" s="1"/>
  <c r="K25" i="9" a="1"/>
  <c r="K25" i="9" s="1"/>
  <c r="L25" i="9" a="1"/>
  <c r="L25" i="9" s="1"/>
  <c r="E26" i="9" a="1"/>
  <c r="E26" i="9" s="1"/>
  <c r="F26" i="9" a="1"/>
  <c r="F26" i="9" s="1"/>
  <c r="G26" i="9" a="1"/>
  <c r="G26" i="9" s="1"/>
  <c r="K26" i="9" a="1"/>
  <c r="K26" i="9" s="1"/>
  <c r="L26" i="9" a="1"/>
  <c r="L26" i="9" s="1"/>
  <c r="E27" i="9" a="1"/>
  <c r="E27" i="9" s="1"/>
  <c r="F27" i="9" a="1"/>
  <c r="F27" i="9" s="1"/>
  <c r="G27" i="9" a="1"/>
  <c r="G27" i="9" s="1"/>
  <c r="K27" i="9" a="1"/>
  <c r="K27" i="9" s="1"/>
  <c r="L27" i="9" a="1"/>
  <c r="L27" i="9" s="1"/>
  <c r="E28" i="9" a="1"/>
  <c r="E28" i="9" s="1"/>
  <c r="F28" i="9" a="1"/>
  <c r="F28" i="9" s="1"/>
  <c r="G28" i="9" a="1"/>
  <c r="G28" i="9" s="1"/>
  <c r="K28" i="9" a="1"/>
  <c r="K28" i="9" s="1"/>
  <c r="L28" i="9" a="1"/>
  <c r="L28" i="9" s="1"/>
  <c r="E29" i="9" a="1"/>
  <c r="E29" i="9" s="1"/>
  <c r="F29" i="9" a="1"/>
  <c r="F29" i="9" s="1"/>
  <c r="G29" i="9" a="1"/>
  <c r="G29" i="9" s="1"/>
  <c r="K29" i="9" a="1"/>
  <c r="K29" i="9" s="1"/>
  <c r="L29" i="9" a="1"/>
  <c r="L29" i="9" s="1"/>
  <c r="E30" i="9" a="1"/>
  <c r="E30" i="9" s="1"/>
  <c r="F30" i="9" a="1"/>
  <c r="F30" i="9" s="1"/>
  <c r="G30" i="9" a="1"/>
  <c r="G30" i="9" s="1"/>
  <c r="K30" i="9" a="1"/>
  <c r="K30" i="9" s="1"/>
  <c r="L30" i="9" a="1"/>
  <c r="L30" i="9" s="1"/>
  <c r="E31" i="9" a="1"/>
  <c r="E31" i="9" s="1"/>
  <c r="F31" i="9" a="1"/>
  <c r="F31" i="9" s="1"/>
  <c r="G31" i="9" a="1"/>
  <c r="G31" i="9" s="1"/>
  <c r="K31" i="9" a="1"/>
  <c r="K31" i="9" s="1"/>
  <c r="L31" i="9" a="1"/>
  <c r="L31" i="9" s="1"/>
  <c r="E32" i="9" a="1"/>
  <c r="E32" i="9" s="1"/>
  <c r="F32" i="9" a="1"/>
  <c r="F32" i="9" s="1"/>
  <c r="G32" i="9" a="1"/>
  <c r="G32" i="9" s="1"/>
  <c r="K32" i="9" a="1"/>
  <c r="K32" i="9" s="1"/>
  <c r="L32" i="9" a="1"/>
  <c r="L32" i="9" s="1"/>
  <c r="E33" i="9" a="1"/>
  <c r="E33" i="9" s="1"/>
  <c r="F33" i="9" a="1"/>
  <c r="F33" i="9" s="1"/>
  <c r="G33" i="9" a="1"/>
  <c r="G33" i="9" s="1"/>
  <c r="K33" i="9" a="1"/>
  <c r="K33" i="9" s="1"/>
  <c r="L33" i="9" a="1"/>
  <c r="L33" i="9" s="1"/>
  <c r="E34" i="9" a="1"/>
  <c r="E34" i="9" s="1"/>
  <c r="F34" i="9" a="1"/>
  <c r="F34" i="9" s="1"/>
  <c r="G34" i="9" a="1"/>
  <c r="G34" i="9" s="1"/>
  <c r="K34" i="9" a="1"/>
  <c r="K34" i="9" s="1"/>
  <c r="L34" i="9" a="1"/>
  <c r="L34" i="9" s="1"/>
  <c r="E35" i="9" a="1"/>
  <c r="E35" i="9" s="1"/>
  <c r="F35" i="9" a="1"/>
  <c r="F35" i="9" s="1"/>
  <c r="G35" i="9" a="1"/>
  <c r="G35" i="9" s="1"/>
  <c r="K35" i="9" a="1"/>
  <c r="K35" i="9" s="1"/>
  <c r="L35" i="9" a="1"/>
  <c r="L35" i="9" s="1"/>
  <c r="E36" i="9" a="1"/>
  <c r="E36" i="9" s="1"/>
  <c r="F36" i="9" a="1"/>
  <c r="F36" i="9" s="1"/>
  <c r="G36" i="9" a="1"/>
  <c r="G36" i="9" s="1"/>
  <c r="K36" i="9" a="1"/>
  <c r="K36" i="9" s="1"/>
  <c r="L36" i="9" a="1"/>
  <c r="L36" i="9" s="1"/>
  <c r="D18" i="9" a="1"/>
  <c r="D18" i="9" s="1"/>
  <c r="D19" i="9" a="1"/>
  <c r="D19" i="9" s="1"/>
  <c r="D20" i="9" a="1"/>
  <c r="D20" i="9" s="1"/>
  <c r="D21" i="9" a="1"/>
  <c r="D21" i="9" s="1"/>
  <c r="D22" i="9" a="1"/>
  <c r="D22" i="9" s="1"/>
  <c r="D23" i="9" a="1"/>
  <c r="D23" i="9" s="1"/>
  <c r="D24" i="9" a="1"/>
  <c r="D24" i="9" s="1"/>
  <c r="D25" i="9" a="1"/>
  <c r="D25" i="9" s="1"/>
  <c r="D26" i="9" a="1"/>
  <c r="D26" i="9" s="1"/>
  <c r="D27" i="9" a="1"/>
  <c r="D27" i="9" s="1"/>
  <c r="D28" i="9" a="1"/>
  <c r="D28" i="9" s="1"/>
  <c r="D29" i="9" a="1"/>
  <c r="D29" i="9" s="1"/>
  <c r="D30" i="9" a="1"/>
  <c r="D30" i="9" s="1"/>
  <c r="D31" i="9" a="1"/>
  <c r="D31" i="9" s="1"/>
  <c r="D32" i="9" a="1"/>
  <c r="D32" i="9" s="1"/>
  <c r="D33" i="9" a="1"/>
  <c r="D33" i="9" s="1"/>
  <c r="D34" i="9" a="1"/>
  <c r="D34" i="9" s="1"/>
  <c r="D35" i="9" a="1"/>
  <c r="D35" i="9" s="1"/>
  <c r="D36" i="9" a="1"/>
  <c r="D36" i="9" s="1"/>
  <c r="K37" i="9" l="1"/>
  <c r="L37" i="9"/>
  <c r="B37" i="4"/>
  <c r="B38" i="4"/>
  <c r="B39" i="4"/>
  <c r="B40" i="4"/>
  <c r="B41" i="4"/>
  <c r="B36" i="4"/>
  <c r="E35" i="4"/>
  <c r="F46" i="4" l="1"/>
  <c r="G46" i="4"/>
  <c r="H46" i="4"/>
  <c r="F47" i="4"/>
  <c r="G47" i="4"/>
  <c r="H47" i="4"/>
  <c r="E47" i="4"/>
  <c r="E46" i="4"/>
  <c r="T50" i="5" a="1"/>
  <c r="T50" i="5" s="1"/>
  <c r="J50" i="5" a="1"/>
  <c r="J50" i="5" s="1"/>
  <c r="T49" i="5" a="1"/>
  <c r="T49" i="5" s="1"/>
  <c r="J49" i="5" a="1"/>
  <c r="J49" i="5" s="1"/>
  <c r="T48" i="5" a="1"/>
  <c r="T48" i="5" s="1"/>
  <c r="J48" i="5" a="1"/>
  <c r="J48" i="5" s="1"/>
  <c r="T47" i="5" a="1"/>
  <c r="T47" i="5" s="1"/>
  <c r="J47" i="5" a="1"/>
  <c r="J47" i="5" s="1"/>
  <c r="T46" i="5" a="1"/>
  <c r="T46" i="5" s="1"/>
  <c r="J46" i="5" a="1"/>
  <c r="J46" i="5" s="1"/>
  <c r="U45" i="5" a="1"/>
  <c r="U45" i="5" s="1"/>
  <c r="T45" i="5" a="1"/>
  <c r="T45" i="5" s="1"/>
  <c r="K45" i="5" a="1"/>
  <c r="K45" i="5" s="1"/>
  <c r="J45" i="5" a="1"/>
  <c r="J45" i="5" s="1"/>
  <c r="U38" i="5" l="1" a="1"/>
  <c r="U38" i="5" s="1"/>
  <c r="D29" i="5" l="1"/>
  <c r="D30" i="5" s="1"/>
  <c r="D20" i="5"/>
  <c r="D21" i="5" s="1"/>
  <c r="D22" i="5" s="1"/>
  <c r="D23" i="5" s="1"/>
  <c r="D24" i="5" s="1"/>
  <c r="D25" i="5" s="1"/>
  <c r="D11" i="5"/>
  <c r="C11" i="5"/>
  <c r="D12" i="5"/>
  <c r="C12" i="5"/>
  <c r="D13" i="5"/>
  <c r="C13" i="5"/>
  <c r="D14" i="5"/>
  <c r="C14" i="5"/>
  <c r="D15" i="5"/>
  <c r="C15" i="5"/>
  <c r="D16" i="5"/>
  <c r="C16" i="5"/>
  <c r="R39" i="10"/>
  <c r="F39" i="10"/>
  <c r="F33" i="10"/>
  <c r="F31" i="10"/>
  <c r="F21" i="10"/>
  <c r="F22" i="10"/>
  <c r="F28" i="10"/>
  <c r="F27" i="10"/>
  <c r="F29" i="10"/>
  <c r="F34" i="10"/>
  <c r="F19" i="10"/>
  <c r="F20" i="10"/>
  <c r="F25" i="10"/>
  <c r="F37" i="10"/>
  <c r="F23" i="10"/>
  <c r="F30" i="10"/>
  <c r="F26" i="10"/>
  <c r="F38" i="10"/>
  <c r="F40" i="10"/>
  <c r="F41" i="10"/>
  <c r="F32" i="10"/>
  <c r="F35" i="10"/>
  <c r="F24" i="10"/>
  <c r="F36" i="10"/>
  <c r="P33" i="10"/>
  <c r="R33" i="10" s="1"/>
  <c r="P31" i="10"/>
  <c r="R31" i="10" s="1"/>
  <c r="P21" i="10"/>
  <c r="R21" i="10" s="1"/>
  <c r="P22" i="10"/>
  <c r="R22" i="10" s="1"/>
  <c r="P28" i="10"/>
  <c r="R28" i="10" s="1"/>
  <c r="P29" i="10"/>
  <c r="R29" i="10" s="1"/>
  <c r="P34" i="10"/>
  <c r="R34" i="10" s="1"/>
  <c r="P19" i="10"/>
  <c r="R19" i="10" s="1"/>
  <c r="P20" i="10"/>
  <c r="R20" i="10" s="1"/>
  <c r="P25" i="10"/>
  <c r="R25" i="10" s="1"/>
  <c r="P37" i="10"/>
  <c r="R37" i="10" s="1"/>
  <c r="P26" i="10"/>
  <c r="R26" i="10" s="1"/>
  <c r="P38" i="10"/>
  <c r="R38" i="10" s="1"/>
  <c r="P41" i="10"/>
  <c r="R41" i="10" s="1"/>
  <c r="P32" i="10"/>
  <c r="R32" i="10" s="1"/>
  <c r="P24" i="10"/>
  <c r="R24" i="10" s="1"/>
  <c r="R36" i="10"/>
  <c r="Q37" i="5"/>
  <c r="G37" i="5"/>
  <c r="Q28" i="5"/>
  <c r="Q19" i="5"/>
  <c r="C30" i="5"/>
  <c r="C31" i="5"/>
  <c r="C32" i="5"/>
  <c r="C33" i="5"/>
  <c r="C34" i="5"/>
  <c r="C29" i="5"/>
  <c r="C21" i="5"/>
  <c r="C22" i="5"/>
  <c r="C23" i="5"/>
  <c r="C24" i="5"/>
  <c r="C25" i="5"/>
  <c r="C20" i="5"/>
  <c r="A97" i="4"/>
  <c r="A101" i="4" s="1"/>
  <c r="A79" i="4"/>
  <c r="A95" i="4" s="1"/>
  <c r="A61" i="4"/>
  <c r="G28" i="5"/>
  <c r="G19" i="5"/>
  <c r="E26" i="4"/>
  <c r="E17" i="4"/>
  <c r="B32" i="4"/>
  <c r="B31" i="4"/>
  <c r="B30" i="4"/>
  <c r="B29" i="4"/>
  <c r="B28" i="4"/>
  <c r="B27" i="4"/>
  <c r="B23" i="4"/>
  <c r="B22" i="4"/>
  <c r="B21" i="4"/>
  <c r="B20" i="4"/>
  <c r="B19" i="4"/>
  <c r="B18" i="4"/>
  <c r="B14" i="4"/>
  <c r="B13" i="4"/>
  <c r="B12" i="4"/>
  <c r="B11" i="4"/>
  <c r="B10" i="4"/>
  <c r="B9" i="4"/>
  <c r="R30" i="5" l="1" a="1"/>
  <c r="R30" i="5" s="1"/>
  <c r="U30" i="5" a="1"/>
  <c r="U30" i="5" s="1"/>
  <c r="Q30" i="5" a="1"/>
  <c r="Q30" i="5" s="1"/>
  <c r="S30" i="5" a="1"/>
  <c r="S30" i="5" s="1"/>
  <c r="T30" i="5" a="1"/>
  <c r="T30" i="5" s="1"/>
  <c r="R29" i="5" a="1"/>
  <c r="R29" i="5" s="1"/>
  <c r="S29" i="5" a="1"/>
  <c r="S29" i="5" s="1"/>
  <c r="T29" i="5" a="1"/>
  <c r="T29" i="5" s="1"/>
  <c r="U29" i="5" a="1"/>
  <c r="U29" i="5" s="1"/>
  <c r="Q29" i="5" a="1"/>
  <c r="Q29" i="5" s="1"/>
  <c r="W20" i="5" a="1"/>
  <c r="W20" i="5" s="1"/>
  <c r="L20" i="5" a="1"/>
  <c r="L20" i="5" s="1"/>
  <c r="Y20" i="5" a="1"/>
  <c r="Y20" i="5" s="1"/>
  <c r="X20" i="5" a="1"/>
  <c r="X20" i="5" s="1"/>
  <c r="M20" i="5" a="1"/>
  <c r="M20" i="5" s="1"/>
  <c r="N20" i="5" a="1"/>
  <c r="N20" i="5" s="1"/>
  <c r="O20" i="5" a="1"/>
  <c r="O20" i="5" s="1"/>
  <c r="V20" i="5" a="1"/>
  <c r="V20" i="5" s="1"/>
  <c r="U22" i="5" a="1"/>
  <c r="U22" i="5" s="1"/>
  <c r="W22" i="5" a="1"/>
  <c r="W22" i="5" s="1"/>
  <c r="Y22" i="5" a="1"/>
  <c r="Y22" i="5" s="1"/>
  <c r="K22" i="5" a="1"/>
  <c r="K22" i="5" s="1"/>
  <c r="M22" i="5" a="1"/>
  <c r="M22" i="5" s="1"/>
  <c r="O22" i="5" a="1"/>
  <c r="O22" i="5" s="1"/>
  <c r="V22" i="5" a="1"/>
  <c r="V22" i="5" s="1"/>
  <c r="X22" i="5" a="1"/>
  <c r="X22" i="5" s="1"/>
  <c r="L22" i="5" a="1"/>
  <c r="L22" i="5" s="1"/>
  <c r="N22" i="5" a="1"/>
  <c r="N22" i="5" s="1"/>
  <c r="A64" i="4"/>
  <c r="V25" i="5" a="1"/>
  <c r="V25" i="5" s="1"/>
  <c r="X25" i="5" a="1"/>
  <c r="X25" i="5" s="1"/>
  <c r="U25" i="5" a="1"/>
  <c r="U25" i="5" s="1"/>
  <c r="W25" i="5" a="1"/>
  <c r="W25" i="5" s="1"/>
  <c r="K25" i="5" a="1"/>
  <c r="K25" i="5" s="1"/>
  <c r="O25" i="5" a="1"/>
  <c r="O25" i="5" s="1"/>
  <c r="L25" i="5" a="1"/>
  <c r="L25" i="5" s="1"/>
  <c r="Y25" i="5" a="1"/>
  <c r="Y25" i="5" s="1"/>
  <c r="M25" i="5" a="1"/>
  <c r="M25" i="5" s="1"/>
  <c r="N25" i="5" a="1"/>
  <c r="N25" i="5" s="1"/>
  <c r="V21" i="5" a="1"/>
  <c r="V21" i="5" s="1"/>
  <c r="X21" i="5" a="1"/>
  <c r="X21" i="5" s="1"/>
  <c r="U21" i="5" a="1"/>
  <c r="U21" i="5" s="1"/>
  <c r="W21" i="5" a="1"/>
  <c r="W21" i="5" s="1"/>
  <c r="Y21" i="5" a="1"/>
  <c r="Y21" i="5" s="1"/>
  <c r="O21" i="5" a="1"/>
  <c r="O21" i="5" s="1"/>
  <c r="L21" i="5" a="1"/>
  <c r="L21" i="5" s="1"/>
  <c r="M21" i="5" a="1"/>
  <c r="M21" i="5" s="1"/>
  <c r="N21" i="5" a="1"/>
  <c r="N21" i="5" s="1"/>
  <c r="K21" i="5" a="1"/>
  <c r="K21" i="5" s="1"/>
  <c r="U24" i="5" a="1"/>
  <c r="U24" i="5" s="1"/>
  <c r="W24" i="5" a="1"/>
  <c r="W24" i="5" s="1"/>
  <c r="Y24" i="5" a="1"/>
  <c r="Y24" i="5" s="1"/>
  <c r="V24" i="5" a="1"/>
  <c r="V24" i="5" s="1"/>
  <c r="X24" i="5" a="1"/>
  <c r="X24" i="5" s="1"/>
  <c r="L24" i="5" a="1"/>
  <c r="L24" i="5" s="1"/>
  <c r="M24" i="5" a="1"/>
  <c r="M24" i="5" s="1"/>
  <c r="N24" i="5" a="1"/>
  <c r="N24" i="5" s="1"/>
  <c r="K24" i="5" a="1"/>
  <c r="K24" i="5" s="1"/>
  <c r="O24" i="5" a="1"/>
  <c r="O24" i="5" s="1"/>
  <c r="W29" i="5" a="1"/>
  <c r="W29" i="5" s="1"/>
  <c r="Y29" i="5" a="1"/>
  <c r="Y29" i="5" s="1"/>
  <c r="L29" i="5" a="1"/>
  <c r="L29" i="5" s="1"/>
  <c r="N29" i="5" a="1"/>
  <c r="N29" i="5" s="1"/>
  <c r="V29" i="5" a="1"/>
  <c r="V29" i="5" s="1"/>
  <c r="X29" i="5" a="1"/>
  <c r="X29" i="5" s="1"/>
  <c r="M29" i="5" a="1"/>
  <c r="M29" i="5" s="1"/>
  <c r="O29" i="5" a="1"/>
  <c r="O29" i="5" s="1"/>
  <c r="V23" i="5" a="1"/>
  <c r="V23" i="5" s="1"/>
  <c r="X23" i="5" a="1"/>
  <c r="X23" i="5" s="1"/>
  <c r="U23" i="5" a="1"/>
  <c r="U23" i="5" s="1"/>
  <c r="W23" i="5" a="1"/>
  <c r="W23" i="5" s="1"/>
  <c r="Y23" i="5" a="1"/>
  <c r="Y23" i="5" s="1"/>
  <c r="M23" i="5" a="1"/>
  <c r="M23" i="5" s="1"/>
  <c r="N23" i="5" a="1"/>
  <c r="N23" i="5" s="1"/>
  <c r="K23" i="5" a="1"/>
  <c r="K23" i="5" s="1"/>
  <c r="O23" i="5" a="1"/>
  <c r="O23" i="5" s="1"/>
  <c r="L23" i="5" a="1"/>
  <c r="L23" i="5" s="1"/>
  <c r="Y30" i="5" a="1"/>
  <c r="Y30" i="5" s="1"/>
  <c r="N30" i="5" a="1"/>
  <c r="N30" i="5" s="1"/>
  <c r="X30" i="5" a="1"/>
  <c r="X30" i="5" s="1"/>
  <c r="M30" i="5" a="1"/>
  <c r="M30" i="5" s="1"/>
  <c r="V30" i="5" a="1"/>
  <c r="V30" i="5" s="1"/>
  <c r="O30" i="5" a="1"/>
  <c r="O30" i="5" s="1"/>
  <c r="K30" i="5" a="1"/>
  <c r="K30" i="5" s="1"/>
  <c r="L30" i="5" a="1"/>
  <c r="L30" i="5" s="1"/>
  <c r="W30" i="5" a="1"/>
  <c r="W30" i="5" s="1"/>
  <c r="W14" i="5" a="1"/>
  <c r="W14" i="5" s="1"/>
  <c r="L14" i="5" a="1"/>
  <c r="L14" i="5" s="1"/>
  <c r="N14" i="5" a="1"/>
  <c r="N14" i="5" s="1"/>
  <c r="V14" i="5" a="1"/>
  <c r="V14" i="5" s="1"/>
  <c r="M14" i="5" a="1"/>
  <c r="M14" i="5" s="1"/>
  <c r="Y14" i="5" a="1"/>
  <c r="Y14" i="5" s="1"/>
  <c r="U14" i="5" a="1"/>
  <c r="U14" i="5" s="1"/>
  <c r="X14" i="5" a="1"/>
  <c r="X14" i="5" s="1"/>
  <c r="K14" i="5" a="1"/>
  <c r="K14" i="5" s="1"/>
  <c r="O14" i="5" a="1"/>
  <c r="O14" i="5" s="1"/>
  <c r="U15" i="5" a="1"/>
  <c r="U15" i="5" s="1"/>
  <c r="K15" i="5" a="1"/>
  <c r="K15" i="5" s="1"/>
  <c r="O15" i="5" a="1"/>
  <c r="O15" i="5" s="1"/>
  <c r="X15" i="5" a="1"/>
  <c r="X15" i="5" s="1"/>
  <c r="Y15" i="5" a="1"/>
  <c r="Y15" i="5" s="1"/>
  <c r="N15" i="5" a="1"/>
  <c r="N15" i="5" s="1"/>
  <c r="W15" i="5" a="1"/>
  <c r="W15" i="5" s="1"/>
  <c r="M15" i="5" a="1"/>
  <c r="M15" i="5" s="1"/>
  <c r="V15" i="5" a="1"/>
  <c r="V15" i="5" s="1"/>
  <c r="L15" i="5" a="1"/>
  <c r="L15" i="5" s="1"/>
  <c r="M11" i="5" a="1"/>
  <c r="M11" i="5" s="1"/>
  <c r="X11" i="5" a="1"/>
  <c r="X11" i="5" s="1"/>
  <c r="N11" i="5" a="1"/>
  <c r="N11" i="5" s="1"/>
  <c r="W11" i="5" a="1"/>
  <c r="W11" i="5" s="1"/>
  <c r="L11" i="5" a="1"/>
  <c r="L11" i="5" s="1"/>
  <c r="O11" i="5" a="1"/>
  <c r="O11" i="5" s="1"/>
  <c r="V11" i="5" a="1"/>
  <c r="V11" i="5" s="1"/>
  <c r="Y11" i="5" a="1"/>
  <c r="Y11" i="5" s="1"/>
  <c r="W13" i="5" a="1"/>
  <c r="W13" i="5" s="1"/>
  <c r="K13" i="5" a="1"/>
  <c r="K13" i="5" s="1"/>
  <c r="M13" i="5" a="1"/>
  <c r="M13" i="5" s="1"/>
  <c r="O13" i="5" a="1"/>
  <c r="O13" i="5" s="1"/>
  <c r="N13" i="5" a="1"/>
  <c r="N13" i="5" s="1"/>
  <c r="V13" i="5" a="1"/>
  <c r="V13" i="5" s="1"/>
  <c r="Y13" i="5" a="1"/>
  <c r="Y13" i="5" s="1"/>
  <c r="U13" i="5" a="1"/>
  <c r="U13" i="5" s="1"/>
  <c r="X13" i="5" a="1"/>
  <c r="X13" i="5" s="1"/>
  <c r="L13" i="5" a="1"/>
  <c r="L13" i="5" s="1"/>
  <c r="U16" i="5" a="1"/>
  <c r="U16" i="5" s="1"/>
  <c r="X16" i="5" a="1"/>
  <c r="X16" i="5" s="1"/>
  <c r="K16" i="5" a="1"/>
  <c r="K16" i="5" s="1"/>
  <c r="W16" i="5" a="1"/>
  <c r="W16" i="5" s="1"/>
  <c r="L16" i="5" a="1"/>
  <c r="L16" i="5" s="1"/>
  <c r="N16" i="5" a="1"/>
  <c r="N16" i="5" s="1"/>
  <c r="V16" i="5" a="1"/>
  <c r="V16" i="5" s="1"/>
  <c r="Y16" i="5" a="1"/>
  <c r="Y16" i="5" s="1"/>
  <c r="M16" i="5" a="1"/>
  <c r="M16" i="5" s="1"/>
  <c r="O16" i="5" a="1"/>
  <c r="O16" i="5" s="1"/>
  <c r="Y12" i="5" a="1"/>
  <c r="Y12" i="5" s="1"/>
  <c r="L12" i="5" a="1"/>
  <c r="L12" i="5" s="1"/>
  <c r="N12" i="5" a="1"/>
  <c r="N12" i="5" s="1"/>
  <c r="X12" i="5" a="1"/>
  <c r="X12" i="5" s="1"/>
  <c r="K12" i="5" a="1"/>
  <c r="K12" i="5" s="1"/>
  <c r="V12" i="5" a="1"/>
  <c r="V12" i="5" s="1"/>
  <c r="W12" i="5" a="1"/>
  <c r="W12" i="5" s="1"/>
  <c r="U12" i="5" a="1"/>
  <c r="U12" i="5" s="1"/>
  <c r="M12" i="5" a="1"/>
  <c r="M12" i="5" s="1"/>
  <c r="O12" i="5" a="1"/>
  <c r="O12" i="5" s="1"/>
  <c r="A93" i="4"/>
  <c r="G23" i="5" a="1"/>
  <c r="G23" i="5" s="1"/>
  <c r="A67" i="4"/>
  <c r="U20" i="5" a="1"/>
  <c r="U20" i="5" s="1"/>
  <c r="S22" i="5" a="1"/>
  <c r="S22" i="5" s="1"/>
  <c r="A70" i="4"/>
  <c r="S23" i="5" a="1"/>
  <c r="S23" i="5" s="1"/>
  <c r="R25" i="5" a="1"/>
  <c r="R25" i="5" s="1"/>
  <c r="A92" i="4"/>
  <c r="A94" i="4"/>
  <c r="S24" i="5" a="1"/>
  <c r="S24" i="5" s="1"/>
  <c r="A90" i="4"/>
  <c r="A82" i="4"/>
  <c r="A88" i="4"/>
  <c r="J29" i="5" a="1"/>
  <c r="J29" i="5" s="1"/>
  <c r="I29" i="5" a="1"/>
  <c r="I29" i="5" s="1"/>
  <c r="A74" i="4"/>
  <c r="R21" i="5" a="1"/>
  <c r="R21" i="5" s="1"/>
  <c r="Q20" i="5" a="1"/>
  <c r="Q20" i="5" s="1"/>
  <c r="A62" i="4"/>
  <c r="J9" i="4" s="1" a="1"/>
  <c r="J9" i="4" s="1"/>
  <c r="A99" i="4"/>
  <c r="A65" i="4"/>
  <c r="A63" i="4"/>
  <c r="A68" i="4"/>
  <c r="A69" i="4"/>
  <c r="T25" i="5" a="1"/>
  <c r="T25" i="5" s="1"/>
  <c r="A110" i="4"/>
  <c r="H23" i="5" a="1"/>
  <c r="H23" i="5" s="1"/>
  <c r="T22" i="5" a="1"/>
  <c r="T22" i="5" s="1"/>
  <c r="A78" i="4"/>
  <c r="A107" i="4"/>
  <c r="A104" i="4"/>
  <c r="A113" i="4"/>
  <c r="A112" i="4"/>
  <c r="H25" i="5" a="1"/>
  <c r="H25" i="5" s="1"/>
  <c r="J20" i="5" a="1"/>
  <c r="J20" i="5" s="1"/>
  <c r="T21" i="5" a="1"/>
  <c r="T21" i="5" s="1"/>
  <c r="A105" i="4"/>
  <c r="A98" i="4"/>
  <c r="A103" i="4"/>
  <c r="R23" i="5" a="1"/>
  <c r="R23" i="5" s="1"/>
  <c r="A111" i="4"/>
  <c r="A114" i="4"/>
  <c r="H21" i="5" a="1"/>
  <c r="H21" i="5" s="1"/>
  <c r="R22" i="5" a="1"/>
  <c r="R22" i="5" s="1"/>
  <c r="A72" i="4"/>
  <c r="A77" i="4"/>
  <c r="A76" i="4"/>
  <c r="A66" i="4"/>
  <c r="A71" i="4"/>
  <c r="S21" i="5" a="1"/>
  <c r="S21" i="5" s="1"/>
  <c r="J25" i="5" a="1"/>
  <c r="J25" i="5" s="1"/>
  <c r="G25" i="5" a="1"/>
  <c r="G25" i="5" s="1"/>
  <c r="A75" i="4"/>
  <c r="P35" i="10"/>
  <c r="R35" i="10" s="1"/>
  <c r="A83" i="4"/>
  <c r="A91" i="4"/>
  <c r="A73" i="4"/>
  <c r="I22" i="5" a="1"/>
  <c r="I22" i="5" s="1"/>
  <c r="G20" i="5" a="1"/>
  <c r="G20" i="5" s="1"/>
  <c r="T20" i="5" a="1"/>
  <c r="T20" i="5" s="1"/>
  <c r="S25" i="5" a="1"/>
  <c r="S25" i="5" s="1"/>
  <c r="Q25" i="5" a="1"/>
  <c r="Q25" i="5" s="1"/>
  <c r="I25" i="5" a="1"/>
  <c r="I25" i="5" s="1"/>
  <c r="G29" i="5" a="1"/>
  <c r="G29" i="5" s="1"/>
  <c r="K20" i="5" a="1"/>
  <c r="K20" i="5" s="1"/>
  <c r="R16" i="5" a="1"/>
  <c r="R16" i="5" s="1"/>
  <c r="H14" i="5" a="1"/>
  <c r="H14" i="5" s="1"/>
  <c r="D31" i="5"/>
  <c r="S31" i="5" s="1" a="1"/>
  <c r="S31" i="5" s="1"/>
  <c r="J12" i="5" a="1"/>
  <c r="J12" i="5" s="1"/>
  <c r="I20" i="5" a="1"/>
  <c r="I20" i="5" s="1"/>
  <c r="I24" i="5" a="1"/>
  <c r="I24" i="5" s="1"/>
  <c r="G22" i="5" a="1"/>
  <c r="G22" i="5" s="1"/>
  <c r="J24" i="5" a="1"/>
  <c r="J24" i="5" s="1"/>
  <c r="R20" i="5" a="1"/>
  <c r="R20" i="5" s="1"/>
  <c r="H20" i="5" a="1"/>
  <c r="H20" i="5" s="1"/>
  <c r="H30" i="5" a="1"/>
  <c r="H30" i="5" s="1"/>
  <c r="I30" i="5" a="1"/>
  <c r="I30" i="5" s="1"/>
  <c r="G30" i="5" a="1"/>
  <c r="G30" i="5" s="1"/>
  <c r="Q22" i="5" a="1"/>
  <c r="Q22" i="5" s="1"/>
  <c r="K29" i="5" a="1"/>
  <c r="K29" i="5" s="1"/>
  <c r="A80" i="4"/>
  <c r="A86" i="4"/>
  <c r="A84" i="4"/>
  <c r="A87" i="4"/>
  <c r="S20" i="5" a="1"/>
  <c r="S20" i="5" s="1"/>
  <c r="J30" i="5" a="1"/>
  <c r="J30" i="5" s="1"/>
  <c r="T24" i="5" a="1"/>
  <c r="T24" i="5" s="1"/>
  <c r="P40" i="10"/>
  <c r="R40" i="10" s="1"/>
  <c r="P23" i="10"/>
  <c r="R23" i="10" s="1"/>
  <c r="P30" i="10"/>
  <c r="R30" i="10" s="1"/>
  <c r="P27" i="10"/>
  <c r="R27" i="10" s="1"/>
  <c r="A89" i="4"/>
  <c r="A81" i="4"/>
  <c r="A96" i="4"/>
  <c r="A85" i="4"/>
  <c r="H24" i="5" a="1"/>
  <c r="H24" i="5" s="1"/>
  <c r="R24" i="5" a="1"/>
  <c r="R24" i="5" s="1"/>
  <c r="Q24" i="5" a="1"/>
  <c r="Q24" i="5" s="1"/>
  <c r="G24" i="5" a="1"/>
  <c r="G24" i="5" s="1"/>
  <c r="I21" i="5" a="1"/>
  <c r="I21" i="5" s="1"/>
  <c r="G21" i="5" a="1"/>
  <c r="G21" i="5" s="1"/>
  <c r="Q21" i="5" a="1"/>
  <c r="Q21" i="5" s="1"/>
  <c r="J21" i="5" a="1"/>
  <c r="J21" i="5" s="1"/>
  <c r="A109" i="4"/>
  <c r="A102" i="4"/>
  <c r="A100" i="4"/>
  <c r="A106" i="4"/>
  <c r="A108" i="4"/>
  <c r="H29" i="5" a="1"/>
  <c r="H29" i="5" s="1"/>
  <c r="T23" i="5" a="1"/>
  <c r="T23" i="5" s="1"/>
  <c r="Q23" i="5" a="1"/>
  <c r="Q23" i="5" s="1"/>
  <c r="J23" i="5" a="1"/>
  <c r="J23" i="5" s="1"/>
  <c r="I23" i="5" a="1"/>
  <c r="I23" i="5" s="1"/>
  <c r="J13" i="5" a="1"/>
  <c r="J13" i="5" s="1"/>
  <c r="I11" i="5" a="1"/>
  <c r="I11" i="5" s="1"/>
  <c r="S11" i="5" a="1"/>
  <c r="S11" i="5" s="1"/>
  <c r="T15" i="5" a="1"/>
  <c r="T15" i="5" s="1"/>
  <c r="J11" i="5" a="1"/>
  <c r="J11" i="5" s="1"/>
  <c r="R13" i="5" a="1"/>
  <c r="R13" i="5" s="1"/>
  <c r="H11" i="5" a="1"/>
  <c r="H11" i="5" s="1"/>
  <c r="J15" i="5" a="1"/>
  <c r="J15" i="5" s="1"/>
  <c r="Q15" i="5" a="1"/>
  <c r="Q15" i="5" s="1"/>
  <c r="R15" i="5" a="1"/>
  <c r="R15" i="5" s="1"/>
  <c r="R11" i="5" a="1"/>
  <c r="R11" i="5" s="1"/>
  <c r="R14" i="5" a="1"/>
  <c r="R14" i="5" s="1"/>
  <c r="T16" i="5" a="1"/>
  <c r="T16" i="5" s="1"/>
  <c r="R12" i="5" a="1"/>
  <c r="R12" i="5" s="1"/>
  <c r="G16" i="5" a="1"/>
  <c r="G16" i="5" s="1"/>
  <c r="I13" i="5" a="1"/>
  <c r="I13" i="5" s="1"/>
  <c r="H15" i="5" a="1"/>
  <c r="H15" i="5" s="1"/>
  <c r="H13" i="5" a="1"/>
  <c r="H13" i="5" s="1"/>
  <c r="Q11" i="5" a="1"/>
  <c r="Q11" i="5" s="1"/>
  <c r="U11" i="5" a="1"/>
  <c r="U11" i="5" s="1"/>
  <c r="G14" i="5" a="1"/>
  <c r="G14" i="5" s="1"/>
  <c r="H16" i="5" a="1"/>
  <c r="H16" i="5" s="1"/>
  <c r="S16" i="5" a="1"/>
  <c r="S16" i="5" s="1"/>
  <c r="Q12" i="5" a="1"/>
  <c r="Q12" i="5" s="1"/>
  <c r="Q14" i="5" a="1"/>
  <c r="Q14" i="5" s="1"/>
  <c r="I16" i="5" a="1"/>
  <c r="I16" i="5" s="1"/>
  <c r="S12" i="5" a="1"/>
  <c r="S12" i="5" s="1"/>
  <c r="I12" i="5" a="1"/>
  <c r="I12" i="5" s="1"/>
  <c r="Q16" i="5" a="1"/>
  <c r="Q16" i="5" s="1"/>
  <c r="G13" i="5" a="1"/>
  <c r="G13" i="5" s="1"/>
  <c r="G15" i="5" a="1"/>
  <c r="G15" i="5" s="1"/>
  <c r="G12" i="5" a="1"/>
  <c r="G12" i="5" s="1"/>
  <c r="I15" i="5" a="1"/>
  <c r="I15" i="5" s="1"/>
  <c r="I14" i="5" a="1"/>
  <c r="I14" i="5" s="1"/>
  <c r="T14" i="5" a="1"/>
  <c r="T14" i="5" s="1"/>
  <c r="H12" i="5" a="1"/>
  <c r="H12" i="5" s="1"/>
  <c r="T13" i="5" a="1"/>
  <c r="T13" i="5" s="1"/>
  <c r="S15" i="5" a="1"/>
  <c r="S15" i="5" s="1"/>
  <c r="K11" i="5" a="1"/>
  <c r="K11" i="5" s="1"/>
  <c r="T11" i="5" a="1"/>
  <c r="T11" i="5" s="1"/>
  <c r="S13" i="5" a="1"/>
  <c r="S13" i="5" s="1"/>
  <c r="G11" i="5" a="1"/>
  <c r="G11" i="5" s="1"/>
  <c r="Q13" i="5" a="1"/>
  <c r="Q13" i="5" s="1"/>
  <c r="T12" i="5" a="1"/>
  <c r="T12" i="5" s="1"/>
  <c r="S14" i="5" a="1"/>
  <c r="S14" i="5" s="1"/>
  <c r="J14" i="5" a="1"/>
  <c r="J14" i="5" s="1"/>
  <c r="J16" i="5" a="1"/>
  <c r="J16" i="5" s="1"/>
  <c r="H22" i="5" a="1"/>
  <c r="H22" i="5" s="1"/>
  <c r="J22" i="5" a="1"/>
  <c r="J22" i="5" s="1"/>
  <c r="R31" i="5" l="1" a="1"/>
  <c r="R31" i="5" s="1"/>
  <c r="T31" i="5" a="1"/>
  <c r="T31" i="5" s="1"/>
  <c r="Q31" i="5" a="1"/>
  <c r="Q31" i="5" s="1"/>
  <c r="U31" i="5" a="1"/>
  <c r="U31" i="5" s="1"/>
  <c r="H9" i="4" a="1"/>
  <c r="H9" i="4" s="1"/>
  <c r="G9" i="4" a="1"/>
  <c r="G9" i="4" s="1"/>
  <c r="K10" i="4" a="1"/>
  <c r="K10" i="4" s="1"/>
  <c r="K9" i="4" a="1"/>
  <c r="K9" i="4" s="1"/>
  <c r="F9" i="4" a="1"/>
  <c r="F9" i="4" s="1"/>
  <c r="E9" i="4" a="1"/>
  <c r="E9" i="4" s="1"/>
  <c r="I9" i="4" a="1"/>
  <c r="I9" i="4" s="1"/>
  <c r="Y39" i="5" a="1"/>
  <c r="Y39" i="5" s="1"/>
  <c r="X39" i="5" a="1"/>
  <c r="X39" i="5" s="1"/>
  <c r="G31" i="4" a="1"/>
  <c r="G31" i="4" s="1"/>
  <c r="F27" i="4" a="1"/>
  <c r="F27" i="4" s="1"/>
  <c r="G27" i="4" a="1"/>
  <c r="G27" i="4" s="1"/>
  <c r="I20" i="4" a="1"/>
  <c r="I20" i="4" s="1"/>
  <c r="J20" i="4" a="1"/>
  <c r="J20" i="4" s="1"/>
  <c r="E13" i="4" a="1"/>
  <c r="E13" i="4" s="1"/>
  <c r="F13" i="4" a="1"/>
  <c r="F13" i="4" s="1"/>
  <c r="X31" i="5" a="1"/>
  <c r="X31" i="5" s="1"/>
  <c r="G30" i="4" a="1"/>
  <c r="G30" i="4" s="1"/>
  <c r="K23" i="4" a="1"/>
  <c r="K23" i="4" s="1"/>
  <c r="I23" i="4" a="1"/>
  <c r="I23" i="4" s="1"/>
  <c r="K19" i="4" a="1"/>
  <c r="K19" i="4" s="1"/>
  <c r="E19" i="4" a="1"/>
  <c r="E19" i="4" s="1"/>
  <c r="G12" i="4" a="1"/>
  <c r="G12" i="4" s="1"/>
  <c r="E12" i="4" a="1"/>
  <c r="E12" i="4" s="1"/>
  <c r="H39" i="4" a="1"/>
  <c r="H39" i="4" s="1"/>
  <c r="G37" i="4" a="1"/>
  <c r="G37" i="4" s="1"/>
  <c r="K36" i="4" a="1"/>
  <c r="K36" i="4" s="1"/>
  <c r="I40" i="4" a="1"/>
  <c r="I40" i="4" s="1"/>
  <c r="K41" i="4" a="1"/>
  <c r="K41" i="4" s="1"/>
  <c r="G39" i="4" a="1"/>
  <c r="G39" i="4" s="1"/>
  <c r="F40" i="4" a="1"/>
  <c r="F40" i="4" s="1"/>
  <c r="H36" i="4" a="1"/>
  <c r="H36" i="4" s="1"/>
  <c r="H38" i="4" a="1"/>
  <c r="H38" i="4" s="1"/>
  <c r="E37" i="4" a="1"/>
  <c r="E37" i="4" s="1"/>
  <c r="F36" i="4" a="1"/>
  <c r="F36" i="4" s="1"/>
  <c r="G29" i="4" a="1"/>
  <c r="G29" i="4" s="1"/>
  <c r="H29" i="4" a="1"/>
  <c r="H29" i="4" s="1"/>
  <c r="K22" i="4" a="1"/>
  <c r="K22" i="4" s="1"/>
  <c r="I18" i="4" a="1"/>
  <c r="I18" i="4" s="1"/>
  <c r="G18" i="4" a="1"/>
  <c r="G18" i="4" s="1"/>
  <c r="F11" i="4" a="1"/>
  <c r="F11" i="4" s="1"/>
  <c r="E11" i="4" a="1"/>
  <c r="E11" i="4" s="1"/>
  <c r="I32" i="4" a="1"/>
  <c r="I32" i="4" s="1"/>
  <c r="F32" i="4" a="1"/>
  <c r="F32" i="4" s="1"/>
  <c r="K28" i="4" a="1"/>
  <c r="K28" i="4" s="1"/>
  <c r="E21" i="4" a="1"/>
  <c r="E21" i="4" s="1"/>
  <c r="K21" i="4" a="1"/>
  <c r="K21" i="4" s="1"/>
  <c r="E14" i="4" a="1"/>
  <c r="E14" i="4" s="1"/>
  <c r="K14" i="4" a="1"/>
  <c r="K14" i="4" s="1"/>
  <c r="E10" i="4" a="1"/>
  <c r="E10" i="4" s="1"/>
  <c r="G10" i="4" a="1"/>
  <c r="G10" i="4" s="1"/>
  <c r="F31" i="4" a="1"/>
  <c r="F31" i="4" s="1"/>
  <c r="E31" i="4" a="1"/>
  <c r="E31" i="4" s="1"/>
  <c r="K27" i="4" a="1"/>
  <c r="K27" i="4" s="1"/>
  <c r="I27" i="4" a="1"/>
  <c r="I27" i="4" s="1"/>
  <c r="E20" i="4" a="1"/>
  <c r="E20" i="4" s="1"/>
  <c r="F20" i="4" a="1"/>
  <c r="F20" i="4" s="1"/>
  <c r="K13" i="4" a="1"/>
  <c r="K13" i="4" s="1"/>
  <c r="O31" i="5" a="1"/>
  <c r="O31" i="5" s="1"/>
  <c r="Y31" i="5" a="1"/>
  <c r="Y31" i="5" s="1"/>
  <c r="M31" i="5" a="1"/>
  <c r="M31" i="5" s="1"/>
  <c r="I30" i="4" a="1"/>
  <c r="I30" i="4" s="1"/>
  <c r="E30" i="4" a="1"/>
  <c r="E30" i="4" s="1"/>
  <c r="F23" i="4" a="1"/>
  <c r="F23" i="4" s="1"/>
  <c r="E23" i="4" a="1"/>
  <c r="E23" i="4" s="1"/>
  <c r="J19" i="4" a="1"/>
  <c r="J19" i="4" s="1"/>
  <c r="H19" i="4" a="1"/>
  <c r="H19" i="4" s="1"/>
  <c r="J12" i="4" a="1"/>
  <c r="J12" i="4" s="1"/>
  <c r="K38" i="4" a="1"/>
  <c r="K38" i="4" s="1"/>
  <c r="I37" i="4" a="1"/>
  <c r="I37" i="4" s="1"/>
  <c r="J39" i="4" a="1"/>
  <c r="J39" i="4" s="1"/>
  <c r="J40" i="4" a="1"/>
  <c r="J40" i="4" s="1"/>
  <c r="I36" i="4" a="1"/>
  <c r="I36" i="4" s="1"/>
  <c r="E38" i="4" a="1"/>
  <c r="E38" i="4" s="1"/>
  <c r="K37" i="4" a="1"/>
  <c r="K37" i="4" s="1"/>
  <c r="J36" i="4" a="1"/>
  <c r="J36" i="4" s="1"/>
  <c r="F38" i="4" a="1"/>
  <c r="F38" i="4" s="1"/>
  <c r="G41" i="4" a="1"/>
  <c r="G41" i="4" s="1"/>
  <c r="F29" i="4" a="1"/>
  <c r="F29" i="4" s="1"/>
  <c r="I22" i="4" a="1"/>
  <c r="I22" i="4" s="1"/>
  <c r="G22" i="4" a="1"/>
  <c r="G22" i="4" s="1"/>
  <c r="H18" i="4" a="1"/>
  <c r="H18" i="4" s="1"/>
  <c r="J18" i="4" a="1"/>
  <c r="J18" i="4" s="1"/>
  <c r="G11" i="4" a="1"/>
  <c r="G11" i="4" s="1"/>
  <c r="H11" i="4" a="1"/>
  <c r="H11" i="4" s="1"/>
  <c r="K32" i="4" a="1"/>
  <c r="K32" i="4" s="1"/>
  <c r="H28" i="4" a="1"/>
  <c r="H28" i="4" s="1"/>
  <c r="G28" i="4" a="1"/>
  <c r="G28" i="4" s="1"/>
  <c r="J21" i="4" a="1"/>
  <c r="J21" i="4" s="1"/>
  <c r="I21" i="4" a="1"/>
  <c r="I21" i="4" s="1"/>
  <c r="I14" i="4" a="1"/>
  <c r="I14" i="4" s="1"/>
  <c r="G14" i="4" a="1"/>
  <c r="G14" i="4" s="1"/>
  <c r="J10" i="4" a="1"/>
  <c r="J10" i="4" s="1"/>
  <c r="K31" i="4" a="1"/>
  <c r="K31" i="4" s="1"/>
  <c r="I31" i="4" a="1"/>
  <c r="I31" i="4" s="1"/>
  <c r="J27" i="4" a="1"/>
  <c r="J27" i="4" s="1"/>
  <c r="H27" i="4" a="1"/>
  <c r="H27" i="4" s="1"/>
  <c r="K20" i="4" a="1"/>
  <c r="K20" i="4" s="1"/>
  <c r="I13" i="4" a="1"/>
  <c r="I13" i="4" s="1"/>
  <c r="G13" i="4" a="1"/>
  <c r="G13" i="4" s="1"/>
  <c r="N31" i="5" a="1"/>
  <c r="N31" i="5" s="1"/>
  <c r="V31" i="5" a="1"/>
  <c r="V31" i="5" s="1"/>
  <c r="W31" i="5" a="1"/>
  <c r="W31" i="5" s="1"/>
  <c r="H30" i="4" a="1"/>
  <c r="H30" i="4" s="1"/>
  <c r="J30" i="4" a="1"/>
  <c r="J30" i="4" s="1"/>
  <c r="J23" i="4" a="1"/>
  <c r="J23" i="4" s="1"/>
  <c r="H23" i="4" a="1"/>
  <c r="H23" i="4" s="1"/>
  <c r="G19" i="4" a="1"/>
  <c r="G19" i="4" s="1"/>
  <c r="K12" i="4" a="1"/>
  <c r="K12" i="4" s="1"/>
  <c r="F12" i="4" a="1"/>
  <c r="F12" i="4" s="1"/>
  <c r="H40" i="4" a="1"/>
  <c r="H40" i="4" s="1"/>
  <c r="F41" i="4" a="1"/>
  <c r="F41" i="4" s="1"/>
  <c r="I38" i="4" a="1"/>
  <c r="I38" i="4" s="1"/>
  <c r="F37" i="4" a="1"/>
  <c r="F37" i="4" s="1"/>
  <c r="G36" i="4" a="1"/>
  <c r="G36" i="4" s="1"/>
  <c r="J38" i="4" a="1"/>
  <c r="J38" i="4" s="1"/>
  <c r="J41" i="4" a="1"/>
  <c r="J41" i="4" s="1"/>
  <c r="E39" i="4" a="1"/>
  <c r="E39" i="4" s="1"/>
  <c r="G40" i="4" a="1"/>
  <c r="G40" i="4" s="1"/>
  <c r="E41" i="4" a="1"/>
  <c r="E41" i="4" s="1"/>
  <c r="J29" i="4" a="1"/>
  <c r="J29" i="4" s="1"/>
  <c r="K29" i="4" a="1"/>
  <c r="K29" i="4" s="1"/>
  <c r="H22" i="4" a="1"/>
  <c r="H22" i="4" s="1"/>
  <c r="J22" i="4" a="1"/>
  <c r="J22" i="4" s="1"/>
  <c r="E18" i="4" a="1"/>
  <c r="E18" i="4" s="1"/>
  <c r="F18" i="4" a="1"/>
  <c r="F18" i="4" s="1"/>
  <c r="K11" i="4" a="1"/>
  <c r="K11" i="4" s="1"/>
  <c r="E32" i="4" a="1"/>
  <c r="E32" i="4" s="1"/>
  <c r="G32" i="4" a="1"/>
  <c r="G32" i="4" s="1"/>
  <c r="E28" i="4" a="1"/>
  <c r="E28" i="4" s="1"/>
  <c r="J28" i="4" a="1"/>
  <c r="J28" i="4" s="1"/>
  <c r="F21" i="4" a="1"/>
  <c r="F21" i="4" s="1"/>
  <c r="H21" i="4" a="1"/>
  <c r="H21" i="4" s="1"/>
  <c r="F14" i="4" a="1"/>
  <c r="F14" i="4" s="1"/>
  <c r="I10" i="4" a="1"/>
  <c r="I10" i="4" s="1"/>
  <c r="H10" i="4" a="1"/>
  <c r="H10" i="4" s="1"/>
  <c r="J31" i="4" a="1"/>
  <c r="J31" i="4" s="1"/>
  <c r="H31" i="4" a="1"/>
  <c r="H31" i="4" s="1"/>
  <c r="E27" i="4" a="1"/>
  <c r="E27" i="4" s="1"/>
  <c r="H20" i="4" a="1"/>
  <c r="H20" i="4" s="1"/>
  <c r="G20" i="4" a="1"/>
  <c r="G20" i="4" s="1"/>
  <c r="H13" i="4" a="1"/>
  <c r="H13" i="4" s="1"/>
  <c r="J13" i="4" a="1"/>
  <c r="J13" i="4" s="1"/>
  <c r="L31" i="5" a="1"/>
  <c r="L31" i="5" s="1"/>
  <c r="K31" i="5" a="1"/>
  <c r="K31" i="5" s="1"/>
  <c r="K30" i="4" a="1"/>
  <c r="K30" i="4" s="1"/>
  <c r="F30" i="4" a="1"/>
  <c r="F30" i="4" s="1"/>
  <c r="G23" i="4" a="1"/>
  <c r="G23" i="4" s="1"/>
  <c r="F19" i="4" a="1"/>
  <c r="F19" i="4" s="1"/>
  <c r="I19" i="4" a="1"/>
  <c r="I19" i="4" s="1"/>
  <c r="H12" i="4" a="1"/>
  <c r="H12" i="4" s="1"/>
  <c r="I12" i="4" a="1"/>
  <c r="I12" i="4" s="1"/>
  <c r="K39" i="4" a="1"/>
  <c r="K39" i="4" s="1"/>
  <c r="E40" i="4" a="1"/>
  <c r="E40" i="4" s="1"/>
  <c r="H41" i="4" a="1"/>
  <c r="H41" i="4" s="1"/>
  <c r="G38" i="4" a="1"/>
  <c r="G38" i="4" s="1"/>
  <c r="H37" i="4" a="1"/>
  <c r="H37" i="4" s="1"/>
  <c r="F39" i="4" a="1"/>
  <c r="F39" i="4" s="1"/>
  <c r="K40" i="4" a="1"/>
  <c r="K40" i="4" s="1"/>
  <c r="I41" i="4" a="1"/>
  <c r="I41" i="4" s="1"/>
  <c r="I39" i="4" a="1"/>
  <c r="I39" i="4" s="1"/>
  <c r="J37" i="4" a="1"/>
  <c r="J37" i="4" s="1"/>
  <c r="E36" i="4" a="1"/>
  <c r="E36" i="4" s="1"/>
  <c r="E29" i="4" a="1"/>
  <c r="E29" i="4" s="1"/>
  <c r="I29" i="4" a="1"/>
  <c r="I29" i="4" s="1"/>
  <c r="E22" i="4" a="1"/>
  <c r="E22" i="4" s="1"/>
  <c r="F22" i="4" a="1"/>
  <c r="F22" i="4" s="1"/>
  <c r="K18" i="4" a="1"/>
  <c r="K18" i="4" s="1"/>
  <c r="J11" i="4" a="1"/>
  <c r="J11" i="4" s="1"/>
  <c r="I11" i="4" a="1"/>
  <c r="I11" i="4" s="1"/>
  <c r="H32" i="4" a="1"/>
  <c r="H32" i="4" s="1"/>
  <c r="J32" i="4" a="1"/>
  <c r="J32" i="4" s="1"/>
  <c r="I28" i="4" a="1"/>
  <c r="I28" i="4" s="1"/>
  <c r="F28" i="4" a="1"/>
  <c r="F28" i="4" s="1"/>
  <c r="G21" i="4" a="1"/>
  <c r="G21" i="4" s="1"/>
  <c r="J14" i="4" a="1"/>
  <c r="J14" i="4" s="1"/>
  <c r="H14" i="4" a="1"/>
  <c r="H14" i="4" s="1"/>
  <c r="F10" i="4" a="1"/>
  <c r="F10" i="4" s="1"/>
  <c r="D32" i="5"/>
  <c r="G31" i="5" a="1"/>
  <c r="G31" i="5" s="1"/>
  <c r="H31" i="5" a="1"/>
  <c r="H31" i="5" s="1"/>
  <c r="I31" i="5" a="1"/>
  <c r="I31" i="5" s="1"/>
  <c r="J31" i="5" a="1"/>
  <c r="J31" i="5" s="1"/>
  <c r="U32" i="5" l="1" a="1"/>
  <c r="U32" i="5" s="1"/>
  <c r="Q32" i="5" a="1"/>
  <c r="Q32" i="5" s="1"/>
  <c r="T32" i="5" a="1"/>
  <c r="T32" i="5" s="1"/>
  <c r="S32" i="5" a="1"/>
  <c r="S32" i="5" s="1"/>
  <c r="R32" i="5" a="1"/>
  <c r="R32" i="5" s="1"/>
  <c r="V32" i="5" a="1"/>
  <c r="V32" i="5" s="1"/>
  <c r="W32" i="5" a="1"/>
  <c r="W32" i="5" s="1"/>
  <c r="L32" i="5" a="1"/>
  <c r="L32" i="5" s="1"/>
  <c r="O32" i="5" a="1"/>
  <c r="O32" i="5" s="1"/>
  <c r="K32" i="5" a="1"/>
  <c r="K32" i="5" s="1"/>
  <c r="Y32" i="5" a="1"/>
  <c r="Y32" i="5" s="1"/>
  <c r="X32" i="5" a="1"/>
  <c r="X32" i="5" s="1"/>
  <c r="N32" i="5" a="1"/>
  <c r="N32" i="5" s="1"/>
  <c r="M32" i="5" a="1"/>
  <c r="M32" i="5" s="1"/>
  <c r="D33" i="5"/>
  <c r="H32" i="5" a="1"/>
  <c r="H32" i="5" s="1"/>
  <c r="G32" i="5" a="1"/>
  <c r="G32" i="5" s="1"/>
  <c r="J32" i="5" a="1"/>
  <c r="J32" i="5" s="1"/>
  <c r="I32" i="5" a="1"/>
  <c r="I32" i="5" s="1"/>
  <c r="Q33" i="5" l="1" a="1"/>
  <c r="Q33" i="5" s="1"/>
  <c r="T33" i="5" a="1"/>
  <c r="T33" i="5" s="1"/>
  <c r="S33" i="5" a="1"/>
  <c r="S33" i="5" s="1"/>
  <c r="U33" i="5" a="1"/>
  <c r="U33" i="5" s="1"/>
  <c r="R33" i="5" a="1"/>
  <c r="R33" i="5" s="1"/>
  <c r="M33" i="5" a="1"/>
  <c r="M33" i="5" s="1"/>
  <c r="O33" i="5" a="1"/>
  <c r="O33" i="5" s="1"/>
  <c r="L33" i="5" a="1"/>
  <c r="L33" i="5" s="1"/>
  <c r="W33" i="5" a="1"/>
  <c r="W33" i="5" s="1"/>
  <c r="K33" i="5" a="1"/>
  <c r="K33" i="5" s="1"/>
  <c r="V33" i="5" a="1"/>
  <c r="V33" i="5" s="1"/>
  <c r="X33" i="5" a="1"/>
  <c r="X33" i="5" s="1"/>
  <c r="Y33" i="5" a="1"/>
  <c r="Y33" i="5" s="1"/>
  <c r="N33" i="5" a="1"/>
  <c r="N33" i="5" s="1"/>
  <c r="D34" i="5"/>
  <c r="I33" i="5" a="1"/>
  <c r="I33" i="5" s="1"/>
  <c r="G33" i="5" a="1"/>
  <c r="G33" i="5" s="1"/>
  <c r="H33" i="5" a="1"/>
  <c r="H33" i="5" s="1"/>
  <c r="J33" i="5" a="1"/>
  <c r="J33" i="5" s="1"/>
  <c r="Q34" i="5" l="1" a="1"/>
  <c r="Q34" i="5" s="1"/>
  <c r="R34" i="5" a="1"/>
  <c r="R34" i="5" s="1"/>
  <c r="T34" i="5" a="1"/>
  <c r="T34" i="5" s="1"/>
  <c r="S34" i="5" a="1"/>
  <c r="S34" i="5" s="1"/>
  <c r="U34" i="5" a="1"/>
  <c r="U34" i="5" s="1"/>
  <c r="K34" i="5" a="1"/>
  <c r="K34" i="5" s="1"/>
  <c r="V34" i="5" a="1"/>
  <c r="V34" i="5" s="1"/>
  <c r="O34" i="5" a="1"/>
  <c r="O34" i="5" s="1"/>
  <c r="Y34" i="5" a="1"/>
  <c r="Y34" i="5" s="1"/>
  <c r="M34" i="5" a="1"/>
  <c r="M34" i="5" s="1"/>
  <c r="X34" i="5" a="1"/>
  <c r="X34" i="5" s="1"/>
  <c r="L34" i="5" a="1"/>
  <c r="L34" i="5" s="1"/>
  <c r="W34" i="5" a="1"/>
  <c r="W34" i="5" s="1"/>
  <c r="N34" i="5" a="1"/>
  <c r="N34" i="5" s="1"/>
  <c r="H34" i="5" a="1"/>
  <c r="H34" i="5" s="1"/>
  <c r="J34" i="5" a="1"/>
  <c r="J34" i="5" s="1"/>
  <c r="I34" i="5" a="1"/>
  <c r="I34" i="5" s="1"/>
  <c r="G34" i="5" a="1"/>
  <c r="G34" i="5" s="1"/>
  <c r="F37" i="9" l="1"/>
  <c r="H65" i="9"/>
  <c r="D37" i="9"/>
  <c r="I65" i="9"/>
  <c r="E37" i="9"/>
  <c r="G37" i="9"/>
  <c r="G65" i="9"/>
  <c r="F65" i="9"/>
  <c r="E65" i="9"/>
  <c r="D65" i="9"/>
</calcChain>
</file>

<file path=xl/comments1.xml><?xml version="1.0" encoding="utf-8"?>
<comments xmlns="http://schemas.openxmlformats.org/spreadsheetml/2006/main">
  <authors>
    <author>Sara De La Serna</author>
  </authors>
  <commentList>
    <comment ref="C51" authorId="0" shapeId="0">
      <text>
        <r>
          <rPr>
            <sz val="9"/>
            <color indexed="81"/>
            <rFont val="Tahoma"/>
            <family val="2"/>
          </rPr>
          <t>As per EE for CCC, 2012</t>
        </r>
      </text>
    </comment>
    <comment ref="C52" authorId="0" shapeId="0">
      <text>
        <r>
          <rPr>
            <sz val="9"/>
            <color indexed="81"/>
            <rFont val="Tahoma"/>
            <family val="2"/>
          </rPr>
          <t>http://www.bankofengland.co.uk/education/Pages/resources/inflationtools/calculator/flash/default.aspx</t>
        </r>
      </text>
    </comment>
  </commentList>
</comments>
</file>

<file path=xl/sharedStrings.xml><?xml version="1.0" encoding="utf-8"?>
<sst xmlns="http://schemas.openxmlformats.org/spreadsheetml/2006/main" count="20652" uniqueCount="341">
  <si>
    <t>PH/RE EV</t>
  </si>
  <si>
    <t>&gt;60kWh</t>
  </si>
  <si>
    <t>All Evs</t>
  </si>
  <si>
    <t>base case</t>
  </si>
  <si>
    <t xml:space="preserve"> =&lt;15kWh</t>
  </si>
  <si>
    <t>15-=20kWh</t>
  </si>
  <si>
    <t>&gt;20, =&lt;25kWh</t>
  </si>
  <si>
    <t>&gt;25, =&lt;35kWh</t>
  </si>
  <si>
    <t>&gt;35, =&lt;60kWh</t>
  </si>
  <si>
    <t>BASE R&amp;D</t>
  </si>
  <si>
    <t>BASE EV UPTAKE</t>
  </si>
  <si>
    <t>niche EV</t>
  </si>
  <si>
    <t>SLOW R&amp;D</t>
  </si>
  <si>
    <t>LOW UPTAKE</t>
  </si>
  <si>
    <t>STRETCH UPTAKE</t>
  </si>
  <si>
    <t>Wh/kg (pack)</t>
  </si>
  <si>
    <t>GBP2010 per kWh</t>
  </si>
  <si>
    <t>GBP2014 per kWh</t>
  </si>
  <si>
    <t>DOLLAR2010 per kWh</t>
  </si>
  <si>
    <t>EV push</t>
  </si>
  <si>
    <t>Currency</t>
  </si>
  <si>
    <t>Scenario</t>
  </si>
  <si>
    <t>Powertrain</t>
  </si>
  <si>
    <t>Band</t>
  </si>
  <si>
    <t>Choose from drop-in list:</t>
  </si>
  <si>
    <t>New batteries technologies</t>
  </si>
  <si>
    <t>RESULTS</t>
  </si>
  <si>
    <t>WP3 Deliverable D3.1</t>
  </si>
  <si>
    <t>ETI EV CI</t>
  </si>
  <si>
    <t>Project</t>
  </si>
  <si>
    <t>Element Energy</t>
  </si>
  <si>
    <t>Authors</t>
  </si>
  <si>
    <t>Spinel</t>
  </si>
  <si>
    <t>NMC</t>
  </si>
  <si>
    <t>Cathode</t>
  </si>
  <si>
    <t>Anode</t>
  </si>
  <si>
    <t>Graphite</t>
  </si>
  <si>
    <t>Si/C</t>
  </si>
  <si>
    <t>Polyanion</t>
  </si>
  <si>
    <t>Wh/kg</t>
  </si>
  <si>
    <t>GBP2014 per kWh (pack)</t>
  </si>
  <si>
    <t>GBP2010 per kWh (pack)</t>
  </si>
  <si>
    <t>DOLLAR2010 per kWh (pack)</t>
  </si>
  <si>
    <t>Cell</t>
  </si>
  <si>
    <t>Pack</t>
  </si>
  <si>
    <t>Level:</t>
  </si>
  <si>
    <t>Cathode chemistry:</t>
  </si>
  <si>
    <t>Level</t>
  </si>
  <si>
    <t>Cathode chemistry</t>
  </si>
  <si>
    <t>Unit</t>
  </si>
  <si>
    <t>Parameter</t>
  </si>
  <si>
    <t>Cost</t>
  </si>
  <si>
    <t>Density</t>
  </si>
  <si>
    <t>USD2010 =</t>
  </si>
  <si>
    <t>GBP2010</t>
  </si>
  <si>
    <t>GBP2010=</t>
  </si>
  <si>
    <t>GBP2014</t>
  </si>
  <si>
    <t>n/a</t>
  </si>
  <si>
    <t>R&amp;D path</t>
  </si>
  <si>
    <t>EV uptake</t>
  </si>
  <si>
    <t>RESULTS - lithium-ion based packs</t>
  </si>
  <si>
    <t>Niche EV</t>
  </si>
  <si>
    <t>NMC441</t>
  </si>
  <si>
    <t>Adv. NMC</t>
  </si>
  <si>
    <t>Total</t>
  </si>
  <si>
    <t>Baseline case</t>
  </si>
  <si>
    <t>Post 2030 assumptions</t>
  </si>
  <si>
    <t>Low uptake</t>
  </si>
  <si>
    <t>Baseline uptake</t>
  </si>
  <si>
    <t>Stretch uptake</t>
  </si>
  <si>
    <r>
      <t xml:space="preserve">Slow R&amp;D
</t>
    </r>
    <r>
      <rPr>
        <sz val="11"/>
        <color rgb="FF000000"/>
        <rFont val="Calibri"/>
        <family val="2"/>
        <scheme val="minor"/>
      </rPr>
      <t>Slow material improvements</t>
    </r>
  </si>
  <si>
    <t>Pack cost reduction: 0.5% p.a.
Pack energy density increase: 0.5% p.a.</t>
  </si>
  <si>
    <r>
      <t xml:space="preserve">Baseline R&amp;D
</t>
    </r>
    <r>
      <rPr>
        <sz val="11"/>
        <color rgb="FF000000"/>
        <rFont val="Calibri"/>
        <family val="2"/>
        <scheme val="minor"/>
      </rPr>
      <t>Improvement of existing and development of new materials</t>
    </r>
  </si>
  <si>
    <r>
      <t xml:space="preserve">Baseline uptake
</t>
    </r>
    <r>
      <rPr>
        <sz val="11"/>
        <color rgb="FF000000"/>
        <rFont val="Calibri"/>
        <family val="2"/>
        <scheme val="minor"/>
      </rPr>
      <t>EV uptake, supported by policy, increases steadily</t>
    </r>
  </si>
  <si>
    <t>Pack cost reduction: 1.5% p.a.
Pack energy density increase: 1% p.a.</t>
  </si>
  <si>
    <t>Pack cost reduction: 2% p.a.
Pack energy density increase: 1% p.a.</t>
  </si>
  <si>
    <r>
      <rPr>
        <b/>
        <sz val="11"/>
        <color rgb="FF000000"/>
        <rFont val="Calibri"/>
        <family val="2"/>
        <scheme val="minor"/>
      </rPr>
      <t>Low uptake</t>
    </r>
    <r>
      <rPr>
        <sz val="11"/>
        <color rgb="FF000000"/>
        <rFont val="Calibri"/>
        <family val="2"/>
        <scheme val="minor"/>
      </rPr>
      <t xml:space="preserve">
EVs stay niche or localised markets</t>
    </r>
  </si>
  <si>
    <r>
      <rPr>
        <b/>
        <sz val="11"/>
        <color rgb="FF000000"/>
        <rFont val="Calibri"/>
        <family val="2"/>
        <scheme val="minor"/>
      </rPr>
      <t>Baseline R&amp;D</t>
    </r>
    <r>
      <rPr>
        <sz val="11"/>
        <color rgb="FF000000"/>
        <rFont val="Calibri"/>
        <family val="2"/>
        <scheme val="minor"/>
      </rPr>
      <t xml:space="preserve">
Improvement of existing and development of new materials</t>
    </r>
  </si>
  <si>
    <r>
      <rPr>
        <b/>
        <sz val="11"/>
        <color rgb="FF000000"/>
        <rFont val="Calibri"/>
        <family val="2"/>
        <scheme val="minor"/>
      </rPr>
      <t>Stretch uptake</t>
    </r>
    <r>
      <rPr>
        <sz val="11"/>
        <color rgb="FF000000"/>
        <rFont val="Calibri"/>
        <family val="2"/>
        <scheme val="minor"/>
      </rPr>
      <t xml:space="preserve">
Strong global policy push for EV uptake</t>
    </r>
  </si>
  <si>
    <t>Scenarios for the modelling of battery and performance costs</t>
  </si>
  <si>
    <t>Polyanion cathode</t>
  </si>
  <si>
    <t>Reversible mAh/g</t>
  </si>
  <si>
    <t>Voltage, V</t>
  </si>
  <si>
    <t>NMC cathode</t>
  </si>
  <si>
    <t>Spinel cathode</t>
  </si>
  <si>
    <t>Level of silicon blending</t>
  </si>
  <si>
    <r>
      <t>LiFePO</t>
    </r>
    <r>
      <rPr>
        <vertAlign val="subscript"/>
        <sz val="11"/>
        <color theme="1"/>
        <rFont val="Calibri"/>
        <family val="2"/>
        <scheme val="minor"/>
      </rPr>
      <t>4</t>
    </r>
  </si>
  <si>
    <r>
      <t>LiMnPO</t>
    </r>
    <r>
      <rPr>
        <vertAlign val="subscript"/>
        <sz val="11"/>
        <color theme="1"/>
        <rFont val="Calibri"/>
        <family val="2"/>
        <scheme val="minor"/>
      </rPr>
      <t>4</t>
    </r>
  </si>
  <si>
    <r>
      <t>Li(M)SO</t>
    </r>
    <r>
      <rPr>
        <vertAlign val="subscript"/>
        <sz val="11"/>
        <color theme="1"/>
        <rFont val="Calibri"/>
        <family val="2"/>
        <scheme val="minor"/>
      </rPr>
      <t>4</t>
    </r>
    <r>
      <rPr>
        <sz val="11"/>
        <color theme="1"/>
        <rFont val="Calibri"/>
        <family val="2"/>
        <scheme val="minor"/>
      </rPr>
      <t>F</t>
    </r>
  </si>
  <si>
    <r>
      <t>LiMn</t>
    </r>
    <r>
      <rPr>
        <vertAlign val="subscript"/>
        <sz val="11"/>
        <color theme="1"/>
        <rFont val="Calibri"/>
        <family val="2"/>
        <scheme val="minor"/>
      </rPr>
      <t>2</t>
    </r>
    <r>
      <rPr>
        <sz val="11"/>
        <color theme="1"/>
        <rFont val="Calibri"/>
        <family val="2"/>
        <scheme val="minor"/>
      </rPr>
      <t>O</t>
    </r>
    <r>
      <rPr>
        <vertAlign val="subscript"/>
        <sz val="11"/>
        <color theme="1"/>
        <rFont val="Calibri"/>
        <family val="2"/>
        <scheme val="minor"/>
      </rPr>
      <t>4</t>
    </r>
  </si>
  <si>
    <r>
      <t>LiMn</t>
    </r>
    <r>
      <rPr>
        <vertAlign val="subscript"/>
        <sz val="11"/>
        <color theme="1"/>
        <rFont val="Calibri"/>
        <family val="2"/>
        <scheme val="minor"/>
      </rPr>
      <t>1.5</t>
    </r>
    <r>
      <rPr>
        <sz val="11"/>
        <color theme="1"/>
        <rFont val="Calibri"/>
        <family val="2"/>
        <scheme val="minor"/>
      </rPr>
      <t>Ni</t>
    </r>
    <r>
      <rPr>
        <vertAlign val="subscript"/>
        <sz val="11"/>
        <color theme="1"/>
        <rFont val="Calibri"/>
        <family val="2"/>
        <scheme val="minor"/>
      </rPr>
      <t>0.5</t>
    </r>
    <r>
      <rPr>
        <sz val="11"/>
        <color theme="1"/>
        <rFont val="Calibri"/>
        <family val="2"/>
        <scheme val="minor"/>
      </rPr>
      <t>O</t>
    </r>
    <r>
      <rPr>
        <vertAlign val="subscript"/>
        <sz val="11"/>
        <color theme="1"/>
        <rFont val="Calibri"/>
        <family val="2"/>
        <scheme val="minor"/>
      </rPr>
      <t>4</t>
    </r>
  </si>
  <si>
    <t>Assumed cathode and anode chemistries, capacities and voltage – baseline and EV push R&amp;D case</t>
  </si>
  <si>
    <t>Assumed cathode and anode chemistries, capacities and voltage – niche EV R&amp;D case</t>
  </si>
  <si>
    <t>Separator ($2010/m2)</t>
  </si>
  <si>
    <t>Positive current collector ($2010/kg)</t>
  </si>
  <si>
    <t>Negative current collector ($2010/kg)</t>
  </si>
  <si>
    <t>Electrolyte ($2010/L)</t>
  </si>
  <si>
    <t>Base</t>
  </si>
  <si>
    <t>Stretch</t>
  </si>
  <si>
    <t>Low</t>
  </si>
  <si>
    <t>10 / 10 / 15 / 15</t>
  </si>
  <si>
    <t>10 / 11 / 17 / 17</t>
  </si>
  <si>
    <t>10 / 9 / 13 / 12</t>
  </si>
  <si>
    <t>Spinel active material cost ($2010/kg) (2015 / 2020 / 2025 / 2030)</t>
  </si>
  <si>
    <t>NMC active material cost ($2010/kg) (2015 / 2020 / 2025 / 2030)</t>
  </si>
  <si>
    <t>Polyanion active material cost ($2010/kg) (2015 / 2020 / 2025 / 2030)</t>
  </si>
  <si>
    <t>20 / 20 / 25 / 23</t>
  </si>
  <si>
    <t>22 / 22 / 27 / 25</t>
  </si>
  <si>
    <t>19 / 19 / 23 / 21</t>
  </si>
  <si>
    <t>17 / 15 / 14 / 12</t>
  </si>
  <si>
    <t>21 / 19 / 17 / 16</t>
  </si>
  <si>
    <t>16 / 11 / 13 / 12</t>
  </si>
  <si>
    <t>24 / 30 / 34 / 34</t>
  </si>
  <si>
    <t>24 / 19 / 34 / 34</t>
  </si>
  <si>
    <t>Summary of material costs</t>
  </si>
  <si>
    <t>Baseline</t>
  </si>
  <si>
    <t>Modelled plant production volumes in each scenario</t>
  </si>
  <si>
    <t>Global EV uptake (%) by 2020</t>
  </si>
  <si>
    <t>Global EV uptake (%) by 2030</t>
  </si>
  <si>
    <t>Global EV sales by 2020 (million)</t>
  </si>
  <si>
    <t>Global EV sales by 2030 (million)</t>
  </si>
  <si>
    <t>Cumulative EV sales by 2020 (million)</t>
  </si>
  <si>
    <t>Cumulative EV sales by 2030 (million)</t>
  </si>
  <si>
    <t>Assumptions behind EV uptake paths (includes cars and vans)</t>
  </si>
  <si>
    <t>Scenario:</t>
  </si>
  <si>
    <t>Pack size:</t>
  </si>
  <si>
    <t>Selection:</t>
  </si>
  <si>
    <t>Cost breakdown:</t>
  </si>
  <si>
    <t>USD2010 per kWh</t>
  </si>
  <si>
    <t xml:space="preserve">Key parameters of the battery packs in EVs available on the market </t>
  </si>
  <si>
    <t xml:space="preserve">https://avt.inl.gov/content/pubs-az </t>
  </si>
  <si>
    <t>Advanced Automotive Batteries xEV Battery Technology Status and Advances (January 2015)</t>
  </si>
  <si>
    <t xml:space="preserve">http://www.kia.co.uk/new-cars/range/compact-cars/soul-ev/specification/technical%20specification.aspx </t>
  </si>
  <si>
    <t>http://articles.sae.org/13535/</t>
  </si>
  <si>
    <t>http://insideevs.com/point-new-golf-gte/</t>
  </si>
  <si>
    <t xml:space="preserve">http://www.goauto.com.au/mellor/mellor.nsf/story2/5D58661F5EEB1710CA257CA1001206C1 </t>
  </si>
  <si>
    <t xml:space="preserve">https://transportevolved.com/2015/09/11/confirmed-30-kwh-nissan-leaf-battery-packs-incompatible-with-older-nissan-leafs/ </t>
  </si>
  <si>
    <t>http://insideevs.com/deep-dive-chevrolet-bolt-battery-pack-motor-and-more/</t>
  </si>
  <si>
    <t>Year</t>
  </si>
  <si>
    <t>EV type</t>
  </si>
  <si>
    <t>Vehicle OEM</t>
  </si>
  <si>
    <t>Model</t>
  </si>
  <si>
    <t>OEM and Model</t>
  </si>
  <si>
    <t>Battery OEM</t>
  </si>
  <si>
    <t>Cathode Material</t>
  </si>
  <si>
    <t>Thermal Management</t>
  </si>
  <si>
    <t>Number of cells</t>
  </si>
  <si>
    <t>Number of modules in parallel</t>
  </si>
  <si>
    <t>Nominal cell Voltage (V)</t>
  </si>
  <si>
    <t>Nominal pack voltage (V)</t>
  </si>
  <si>
    <t>Rated Pack Capacity (Ah)</t>
  </si>
  <si>
    <t>Cell capacity (Ah)</t>
  </si>
  <si>
    <t>Nominal Pack energy (kWh)</t>
  </si>
  <si>
    <t>Pack weight (kg)</t>
  </si>
  <si>
    <t>Pack specific energy (Wh/kg)</t>
  </si>
  <si>
    <t>BEV</t>
  </si>
  <si>
    <t>Nissan</t>
  </si>
  <si>
    <t>Leaf</t>
  </si>
  <si>
    <t>AESC</t>
  </si>
  <si>
    <t>LMO-LNO</t>
  </si>
  <si>
    <t>Passive</t>
  </si>
  <si>
    <t>Chevrolet</t>
  </si>
  <si>
    <t>LMO</t>
  </si>
  <si>
    <t>Air Cooled</t>
  </si>
  <si>
    <t>Mitsubishi</t>
  </si>
  <si>
    <t>i-MiEV</t>
  </si>
  <si>
    <t>GS Yuasa (LEJ)</t>
  </si>
  <si>
    <t>LMO-NMC</t>
  </si>
  <si>
    <t>Liquid cooled</t>
  </si>
  <si>
    <t>REEV</t>
  </si>
  <si>
    <t>Volt</t>
  </si>
  <si>
    <t>LG Chem</t>
  </si>
  <si>
    <t>Ford</t>
  </si>
  <si>
    <t>Panasonic</t>
  </si>
  <si>
    <t>PHEV</t>
  </si>
  <si>
    <t>C-Max Energi</t>
  </si>
  <si>
    <t>Focus</t>
  </si>
  <si>
    <t>Fusion</t>
  </si>
  <si>
    <t>LMO-NCA</t>
  </si>
  <si>
    <t>BMW</t>
  </si>
  <si>
    <t>i3</t>
  </si>
  <si>
    <t>Samsung SDI</t>
  </si>
  <si>
    <t>Refrigerant cooled</t>
  </si>
  <si>
    <t>Daimler</t>
  </si>
  <si>
    <t>Smart</t>
  </si>
  <si>
    <t>Li-Tec</t>
  </si>
  <si>
    <t>Tesla</t>
  </si>
  <si>
    <t>Model S</t>
  </si>
  <si>
    <t>NCA</t>
  </si>
  <si>
    <t>Spark</t>
  </si>
  <si>
    <t>KIA</t>
  </si>
  <si>
    <t>Soul</t>
  </si>
  <si>
    <t>SK Innovation</t>
  </si>
  <si>
    <t>B-Class</t>
  </si>
  <si>
    <t>Toyota</t>
  </si>
  <si>
    <t>Prius</t>
  </si>
  <si>
    <t>VW</t>
  </si>
  <si>
    <t>e-Golf</t>
  </si>
  <si>
    <t>Golf GTE</t>
  </si>
  <si>
    <t>Outlander</t>
  </si>
  <si>
    <t>Bolt</t>
  </si>
  <si>
    <t>NMC?</t>
  </si>
  <si>
    <t>EE model projection (LFP cathode)</t>
  </si>
  <si>
    <t>EE model projection (LMO cathode)</t>
  </si>
  <si>
    <t>EE model projection (NMC cathode)</t>
  </si>
  <si>
    <t>LMO-NMC-NCA?</t>
  </si>
  <si>
    <t>e-up!</t>
  </si>
  <si>
    <t>BEV, &gt;20, =&lt;25kWh</t>
  </si>
  <si>
    <t>BEV, &gt;25, =&lt;35kWh</t>
  </si>
  <si>
    <t>BEV, &gt;35, =&lt;60kWh</t>
  </si>
  <si>
    <t>BEV, &gt;60kWh</t>
  </si>
  <si>
    <t>Column1</t>
  </si>
  <si>
    <t>Low Uptake</t>
  </si>
  <si>
    <t>?</t>
  </si>
  <si>
    <t>Unknown</t>
  </si>
  <si>
    <t>Sources for actual EV battery pack data</t>
  </si>
  <si>
    <t>Top down approach</t>
  </si>
  <si>
    <t>Three scenarios for global EV uptake - global PHEV/BEV annual sales in million</t>
  </si>
  <si>
    <t>Modelled values for energy density on a pack level in Wh/kg (&gt;20, =&lt;25kWh pack)</t>
  </si>
  <si>
    <t>Margins and warranty are fixed at 10% and 5% respectively</t>
  </si>
  <si>
    <t>Depreciation: plant capex paid over 5 years, with a 7% financing rate</t>
  </si>
  <si>
    <t>Overheads: 30%</t>
  </si>
  <si>
    <t>Notes on some common assumptions:</t>
  </si>
  <si>
    <t>Source: EE for CCC, 2012</t>
  </si>
  <si>
    <t>Sources for reported cost of EV battery packs</t>
  </si>
  <si>
    <t>LFP</t>
  </si>
  <si>
    <t>GBP/kWh</t>
  </si>
  <si>
    <t>Green Car Congress, “Tesla Roadster 3.0 battery upgrade: $29,000 for ~78 kWh, 331 miles,” 2015. [Online]. Available: http://www.greencarcongress.com/2015/09/20140902-tesla.html. [Accessed: 29-Apr-2016].</t>
  </si>
  <si>
    <t>B. Nykvist and M. Nilsson, “Rapidly falling costs of battery packs for electric vehicles,” Nat. Clim. Chang., vol. 5, no. 4, pp. 329–332, Apr. 2015.</t>
  </si>
  <si>
    <t>O. Hazimeh, A. Tweadey, and N. Clute, “Battery update Can the Lithium-ion industry satisfy the growing demands of the auto market ?,” PwC, no. November, 2013.</t>
  </si>
  <si>
    <r>
      <t xml:space="preserve">P. Miller, “Automotive Lithium-ion Batteries,” </t>
    </r>
    <r>
      <rPr>
        <i/>
        <sz val="11"/>
        <color theme="1"/>
        <rFont val="Calibri"/>
        <family val="2"/>
        <scheme val="minor"/>
      </rPr>
      <t>Johnson Matthey Technol. Rev.</t>
    </r>
    <r>
      <rPr>
        <sz val="11"/>
        <color theme="1"/>
        <rFont val="Calibri"/>
        <family val="2"/>
        <scheme val="minor"/>
      </rPr>
      <t>, vol. 59, no. 1, pp. 4–13, 2015.</t>
    </r>
  </si>
  <si>
    <t xml:space="preserve">'New battery technologies' scenario </t>
  </si>
  <si>
    <t>New battery technologies</t>
  </si>
  <si>
    <t>Lithium air</t>
  </si>
  <si>
    <t>Lithium sulphur</t>
  </si>
  <si>
    <t xml:space="preserve">New battery technologies </t>
  </si>
  <si>
    <t>Porous carbon + catalyst</t>
  </si>
  <si>
    <t>Lithium-metal</t>
  </si>
  <si>
    <t>New battery technologies (transition from lithium-ion technologies to lithium-air)</t>
  </si>
  <si>
    <t>New battery technologies  (enter the automotive market in 2025 or 2030)</t>
  </si>
  <si>
    <t>Cell depreciation/financing</t>
  </si>
  <si>
    <t>Pack depreciation/financing</t>
  </si>
  <si>
    <t>Cell labour</t>
  </si>
  <si>
    <t>Pack labour</t>
  </si>
  <si>
    <t>Cell overheads</t>
  </si>
  <si>
    <t>Pack overheads</t>
  </si>
  <si>
    <t>Cell Cathode</t>
  </si>
  <si>
    <t>Cell Anode</t>
  </si>
  <si>
    <t>Cell Foils</t>
  </si>
  <si>
    <t>Cell Electrolyte</t>
  </si>
  <si>
    <t>Cell Separator</t>
  </si>
  <si>
    <t>Other cell components</t>
  </si>
  <si>
    <t>BMS</t>
  </si>
  <si>
    <t>Power electronics</t>
  </si>
  <si>
    <t>Wiring harness &amp; connectors</t>
  </si>
  <si>
    <t>Internal cell support</t>
  </si>
  <si>
    <t>Housing</t>
  </si>
  <si>
    <t>Thermal management</t>
  </si>
  <si>
    <t>Pack margin and warranty</t>
  </si>
  <si>
    <t>Cell margin and warranty</t>
  </si>
  <si>
    <t>Version control:</t>
  </si>
  <si>
    <t>Version</t>
  </si>
  <si>
    <t>Date</t>
  </si>
  <si>
    <t>Author</t>
  </si>
  <si>
    <t>V. Duboviks</t>
  </si>
  <si>
    <t>Costs post 2030 are calculated based on 2030 costs, assuming 1.5% annual reduction in base case scenario, 0.5% annual reduction in niche EV scenario and 2.0% in EV push scenario</t>
  </si>
  <si>
    <t>Bottom -up modelling 2015-2030 and top down approach post-2030
Li-ion technologies</t>
  </si>
  <si>
    <t>Anode active material cost ($2010/kg) (2015 / 2020 / 2025 / 2030)</t>
  </si>
  <si>
    <t>Note that the cathode chemistries with question marks are not fully disclosed yet</t>
  </si>
  <si>
    <t>V1</t>
  </si>
  <si>
    <t>V2</t>
  </si>
  <si>
    <t>S. de la Serna</t>
  </si>
  <si>
    <t>V3</t>
  </si>
  <si>
    <t>Reviewers</t>
  </si>
  <si>
    <t>C. Cluzel; 
E. Ravoire</t>
  </si>
  <si>
    <t>C. Cluzel; 
F. Tahir</t>
  </si>
  <si>
    <t>Comments</t>
  </si>
  <si>
    <t>First submission</t>
  </si>
  <si>
    <t>"Industry trends": tab added; 
"Results for ECCo": PHEV results based on NMC instead of spinel cathode. Impact on ECCo results checked and confirmed negligible.
"Cost breakdown" tab: made more dynamic</t>
  </si>
  <si>
    <t>Based on bottom up model</t>
  </si>
  <si>
    <t>Year:</t>
  </si>
  <si>
    <t>Notes on post-2030 costs:</t>
  </si>
  <si>
    <t>Drop down menu lists - DO NOT DELETE</t>
  </si>
  <si>
    <t>Base case, niche EV and EV push (improvement of lithium-ion technologies)</t>
  </si>
  <si>
    <t>Scenario underlying chemistries (all pack sizes)</t>
  </si>
  <si>
    <t>Battery type:</t>
  </si>
  <si>
    <t>Bottom up model results to  2030; top down approach post-2030</t>
  </si>
  <si>
    <t>Modelling results - DO NOT MODIFY</t>
  </si>
  <si>
    <t>drop-down menu</t>
  </si>
  <si>
    <t>Top down approach*</t>
  </si>
  <si>
    <t xml:space="preserve">* The costs breakdown post-2030 is not based on a bottom-up model (the 2030 ratio are kept the same) so is not a validated breakdown. The total costs only should be used for post 2030 values. </t>
  </si>
  <si>
    <t>This database is produced under the Consumers, Vehicles and Energy Integration project, commissioned and funded by the ETI.</t>
  </si>
  <si>
    <t>Refer to report D3.1 for full referencing of the research reviewed, modelling assumptions and comments on results included in this database.</t>
  </si>
  <si>
    <t>Assumptions for currency conversion:</t>
  </si>
  <si>
    <t>Depreciation/financing</t>
  </si>
  <si>
    <t>Labour</t>
  </si>
  <si>
    <t>Overheads</t>
  </si>
  <si>
    <t>Margin and warranty</t>
  </si>
  <si>
    <t>Cell materials</t>
  </si>
  <si>
    <t>Pack components</t>
  </si>
  <si>
    <t>Cost breakdown</t>
  </si>
  <si>
    <t>2030 -BASELINE</t>
  </si>
  <si>
    <t>Pack cost breakdown by pack size, NMC cathode, base case scenario, in 2030</t>
  </si>
  <si>
    <t>Li-air</t>
  </si>
  <si>
    <t>Li-S</t>
  </si>
  <si>
    <t>Difference with Li-ion NMC</t>
  </si>
  <si>
    <t>Factor to apply to each cost components:</t>
  </si>
  <si>
    <t>Result for (select the case)</t>
  </si>
  <si>
    <t>Selected</t>
  </si>
  <si>
    <t>Notes:</t>
  </si>
  <si>
    <t>The approach to cost estimation of LI-S and LI-air is a simple top-down approach:</t>
  </si>
  <si>
    <t>* Manufacturing costs other than components (depreciation, labour, overheads, margin and warranty) are set the same than for a lithium-ion battery with NMC cathode</t>
  </si>
  <si>
    <t>* Cost of components are amended (decreased, increased or left the same) based on known technological differences. See Section 6.2.2 of the ETI CVEI D3.1 report, Tables 15 and 16 are shown here for reference.</t>
  </si>
  <si>
    <t>This is the result used for the Li-S/ Li-air cost projections provided in the database</t>
  </si>
  <si>
    <t>The cost and energy density projections for post-lithium-ion technologies are however used in a distinct scenario ('New battery technologies') that has not been used as a baseline case,  but rather as a sensitivity test.</t>
  </si>
  <si>
    <t>V4</t>
  </si>
  <si>
    <t>* post 2030, the same rules (year on year cost decrease) applies than for lithium-ion technologies</t>
  </si>
  <si>
    <r>
      <t xml:space="preserve">Improvement around the </t>
    </r>
    <r>
      <rPr>
        <u/>
        <sz val="11"/>
        <color theme="1"/>
        <rFont val="Calibri"/>
        <family val="2"/>
        <scheme val="minor"/>
      </rPr>
      <t>post-lithium-ion</t>
    </r>
    <r>
      <rPr>
        <sz val="11"/>
        <color theme="1"/>
        <rFont val="Calibri"/>
        <family val="2"/>
        <scheme val="minor"/>
      </rPr>
      <t xml:space="preserve"> costs results and reporting:
    * Sheet "Post-lithium-ion costs" has been added, to provide the details of the calculation for costs used from 2030 in the 'New battery technologies' scenario. 
    * Difference in cost reduction opportunity across size bands introduced (as per calculation shown in above sheet): cost results in "Results for ECCo" and "Results - All chemistries" updated for Li-air and Li-S.
A note on what costs are variable and what costs are fixed has been added in the “Cost Breakdown” tab.</t>
    </r>
  </si>
  <si>
    <r>
      <t xml:space="preserve">Data for years 2035 and 2045 added to "Results - All chemistries" and "Cost Breakdown" (years not added to "Results for ECCo" to stay consistent with ECCo format).
 Slight correction to band 2 results. 
"Results for ECCo": added a "New battery technologies" scenario as per discussion with N. Eraut and A. Buckman of 06/07/2016; improved layout of assumptions regarding chemistries.
</t>
    </r>
    <r>
      <rPr>
        <sz val="5"/>
        <color theme="1"/>
        <rFont val="Calibri"/>
        <family val="2"/>
        <scheme val="minor"/>
      </rPr>
      <t xml:space="preserve"> </t>
    </r>
    <r>
      <rPr>
        <sz val="11"/>
        <color theme="1"/>
        <rFont val="Calibri"/>
        <family val="2"/>
        <scheme val="minor"/>
      </rPr>
      <t xml:space="preserve">
"Cost breakdown" tab: more disaggregation provided as requested by M. Joss 20/07/2016.</t>
    </r>
  </si>
  <si>
    <t>Costs are variable, typically a function of kWh or of the number of cells in series.</t>
  </si>
  <si>
    <t>There are however some fixed costs but always paired with a variable component. Namely:</t>
  </si>
  <si>
    <r>
      <t>·</t>
    </r>
    <r>
      <rPr>
        <sz val="7"/>
        <rFont val="Times New Roman"/>
        <family val="1"/>
      </rPr>
      <t xml:space="preserve">         </t>
    </r>
    <r>
      <rPr>
        <sz val="11"/>
        <rFont val="Calibri"/>
        <family val="2"/>
        <scheme val="minor"/>
      </rPr>
      <t>Power electronics: fixed £ + £/kWh</t>
    </r>
  </si>
  <si>
    <r>
      <t>·</t>
    </r>
    <r>
      <rPr>
        <sz val="7"/>
        <rFont val="Times New Roman"/>
        <family val="1"/>
      </rPr>
      <t xml:space="preserve">         </t>
    </r>
    <r>
      <rPr>
        <sz val="11"/>
        <rFont val="Calibri"/>
        <family val="2"/>
        <scheme val="minor"/>
      </rPr>
      <t>Connectors: fixed £ + £/kWh</t>
    </r>
  </si>
  <si>
    <r>
      <t>·</t>
    </r>
    <r>
      <rPr>
        <sz val="7"/>
        <rFont val="Times New Roman"/>
        <family val="1"/>
      </rPr>
      <t xml:space="preserve">         </t>
    </r>
    <r>
      <rPr>
        <sz val="11"/>
        <rFont val="Calibri"/>
        <family val="2"/>
        <scheme val="minor"/>
      </rPr>
      <t>Housing: fixed £ + £/l</t>
    </r>
  </si>
  <si>
    <t>(post-2030 years cannot be selected as post-2030 results are not based on a bottom-up approach)</t>
  </si>
  <si>
    <t>from "Cost Breakdown" sheet, from line 44 - static (copy-paste of values)</t>
  </si>
  <si>
    <t>There are significant challenges to be resolved before these technologies reach automotive grade (if ever) and the challenge would be even greater for the case of PHEVs (higher C-rate capability needed).</t>
  </si>
  <si>
    <t>Projecting cost and Wh/kg, from 2025/2030, of post-lithium-ion chemistries</t>
  </si>
  <si>
    <t>This means it is assumed Li-S and Li-air would directly benefit from the learning rate accumulated by lithium-ion battery cells and packs. This is a simplistic (and probably optimistic) assumption in the absence of existing production lines capable of producing these technologies.</t>
  </si>
  <si>
    <t xml:space="preserve"> </t>
  </si>
  <si>
    <t>Programme Area:</t>
  </si>
  <si>
    <t>Energy Storage and Distribution</t>
  </si>
  <si>
    <t>Project:</t>
  </si>
  <si>
    <t>Title:</t>
  </si>
  <si>
    <t>Abstract:</t>
  </si>
  <si>
    <t xml:space="preserve">This report represents Deliverable D3.1, Battery Cost and Performance and Battery Management System Capability Report and Battery Database. The purpose of this report is capture the approach proposed to develop cost and performance projections for automotive batteries to 2050. A brief explanation of the battery components and working principles is provided before the overall data collection and modelling methodology are described. This is followed by a presentation of the cost and energy density projections for automotive battery packs. Several scenarios have been developed for use in the wider modelling framework of the CVEI project. The report also includes an assessment of Battery Management Systems (BMS), their current features and potential additional capabilities required to provide tighter integration of electric vehicles (EVs) into the electricity system.
The separate spreadsheet (accompanying this report) provides more detail in the form of the Battery Cost and Performance Database.
</t>
  </si>
  <si>
    <t>Context:</t>
  </si>
  <si>
    <t>Disclaimer: The Energy Technologies Institute is making this document available to use under the Energy Technologies Institute Open Licence for Materials. Please refer to the Energy Technologies Institute website for the terms and conditions of this licence. The Information is licensed ‘as is’ and the Energy Technologies Institute excludes all representations, warranties, obligations and liabilities in relation to the Information to the maximum extent permitted by law. The Energy Technologies Institute is not liable for any errors or omissions in the Information and shall not be liable for any loss, injury or damage of any kind caused by its use. This exclusion of liability includes, but is not limited to, any direct, indirect, special, incidental, consequential, punitive, or exemplary damages in each case such as loss of revenue, data, anticipated profits, and lost business. The Energy Technologies Institute does not guarantee the continued supply of the Information. Notwithstanding any statement to the contrary contained on the face of this document, the Energy Technologies Institute confirms that the authors of the document have consented to its publication by the Energy Technologies Institute.</t>
  </si>
  <si>
    <t>Consumers, Vehicles and Energy Integration (CVEI)</t>
  </si>
  <si>
    <t>D3.1. Battery Cost and Performance and Battery Management System Capability Report and Battery Database (Excel model)</t>
  </si>
  <si>
    <t>The objective of the Consumers, Vehicles and Energy Integration project is to inform UK Government and European policy and to help shape energy and automotive industry products, propositions and investment strategies. Additionally, it aims to develop an integrated set of analytical tools that models future market scenarios in order to test the impact of future policy, industry and societal choices. The project is made up of two stages: _x000D_
• Stage 1 aims to characterize market and policy frameworks, business propositions, and the integrated vehicle and energy infrastructure system and technologies best suited to enabling a cost-effective UK energy system for low-carbon vehicles, using the amalgamated analytical toolset. _x000D_
• Stage 2 aims to fill knowledge gaps and validate assumptions from Stage 1 through scientifically robust research, including real world trials with private vehicle consumers and case studies with business fleets. A mainstream consumer uptake trial will be carried out to measure attitudes to PiVs after direct experience of them, and consumer charging trials will measure mainstream consumer PiV charging behaviours and responses to managed harging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</si>
</sst>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0.00_);_(&quot;£&quot;* \(#,##0.00\);_(&quot;£&quot;* &quot;-&quot;??_);_(@_)"/>
    <numFmt numFmtId="165" formatCode="_(* #,##0.00_);_(* \(#,##0.00\);_(* &quot;-&quot;??_);_(@_)"/>
    <numFmt numFmtId="166" formatCode="_-[$£-809]* #,##0_-;\-[$£-809]* #,##0_-;_-[$£-809]* &quot;-&quot;??_-;_-@_-"/>
    <numFmt numFmtId="167" formatCode="_-[$$-409]* #,##0_ ;_-[$$-409]* \-#,##0\ ;_-[$$-409]* &quot;-&quot;??_ ;_-@_ "/>
    <numFmt numFmtId="168" formatCode="_-* #,##0_-;\-* #,##0_-;_-* &quot;-&quot;??_-;_-@_-"/>
    <numFmt numFmtId="169" formatCode="0.0"/>
    <numFmt numFmtId="170" formatCode="0.000"/>
    <numFmt numFmtId="171" formatCode="&quot;£&quot;#,##0"/>
    <numFmt numFmtId="172" formatCode="0.0%"/>
  </numFmts>
  <fonts count="38" x14ac:knownFonts="1">
    <font>
      <sz val="11"/>
      <color theme="1"/>
      <name val="Calibri"/>
      <family val="2"/>
      <scheme val="minor"/>
    </font>
    <font>
      <sz val="11"/>
      <color theme="1"/>
      <name val="Arial"/>
      <family val="2"/>
    </font>
    <font>
      <sz val="11"/>
      <color theme="1"/>
      <name val="Arial"/>
      <family val="2"/>
    </font>
    <font>
      <b/>
      <sz val="11"/>
      <color theme="1"/>
      <name val="Calibri"/>
      <family val="2"/>
      <scheme val="minor"/>
    </font>
    <font>
      <sz val="11"/>
      <color theme="0"/>
      <name val="Calibri"/>
      <family val="2"/>
      <scheme val="minor"/>
    </font>
    <font>
      <i/>
      <sz val="11"/>
      <color theme="1"/>
      <name val="Calibri"/>
      <family val="2"/>
      <scheme val="minor"/>
    </font>
    <font>
      <sz val="11"/>
      <color theme="1"/>
      <name val="Calibri"/>
      <family val="2"/>
      <scheme val="minor"/>
    </font>
    <font>
      <sz val="10"/>
      <name val="Arial"/>
      <family val="2"/>
    </font>
    <font>
      <b/>
      <sz val="11"/>
      <color theme="0"/>
      <name val="Calibri"/>
      <family val="2"/>
      <scheme val="minor"/>
    </font>
    <font>
      <b/>
      <sz val="11"/>
      <color rgb="FF7030A0"/>
      <name val="Calibri"/>
      <family val="2"/>
      <scheme val="minor"/>
    </font>
    <font>
      <sz val="9"/>
      <color indexed="81"/>
      <name val="Tahoma"/>
      <family val="2"/>
    </font>
    <font>
      <sz val="10"/>
      <color theme="1"/>
      <name val="Arial"/>
      <family val="2"/>
    </font>
    <font>
      <b/>
      <sz val="10"/>
      <color theme="1"/>
      <name val="Arial"/>
      <family val="2"/>
    </font>
    <font>
      <sz val="11"/>
      <color rgb="FF000000"/>
      <name val="Calibri"/>
      <family val="2"/>
    </font>
    <font>
      <b/>
      <sz val="11"/>
      <name val="Calibri"/>
      <family val="2"/>
      <scheme val="minor"/>
    </font>
    <font>
      <b/>
      <sz val="11"/>
      <color rgb="FFFFFFFF"/>
      <name val="Calibri"/>
      <family val="2"/>
      <scheme val="minor"/>
    </font>
    <font>
      <b/>
      <sz val="11"/>
      <color rgb="FF000000"/>
      <name val="Calibri"/>
      <family val="2"/>
      <scheme val="minor"/>
    </font>
    <font>
      <sz val="11"/>
      <color rgb="FF000000"/>
      <name val="Calibri"/>
      <family val="2"/>
      <scheme val="minor"/>
    </font>
    <font>
      <vertAlign val="subscript"/>
      <sz val="11"/>
      <color theme="1"/>
      <name val="Calibri"/>
      <family val="2"/>
      <scheme val="minor"/>
    </font>
    <font>
      <b/>
      <sz val="10"/>
      <name val="Arial"/>
      <family val="2"/>
    </font>
    <font>
      <sz val="11"/>
      <name val="Calibri"/>
      <family val="2"/>
      <scheme val="minor"/>
    </font>
    <font>
      <u/>
      <sz val="11"/>
      <color theme="10"/>
      <name val="Calibri"/>
      <family val="2"/>
      <scheme val="minor"/>
    </font>
    <font>
      <sz val="11"/>
      <color theme="1"/>
      <name val="Calibri"/>
      <family val="2"/>
      <scheme val="minor"/>
    </font>
    <font>
      <sz val="11"/>
      <color theme="8"/>
      <name val="Calibri"/>
      <family val="2"/>
      <scheme val="minor"/>
    </font>
    <font>
      <sz val="12"/>
      <color theme="1"/>
      <name val="Calibri"/>
      <family val="2"/>
      <scheme val="minor"/>
    </font>
    <font>
      <sz val="12"/>
      <name val="Arial"/>
      <family val="2"/>
    </font>
    <font>
      <sz val="11"/>
      <color rgb="FF1F497D"/>
      <name val="Calibri"/>
      <family val="2"/>
    </font>
    <font>
      <sz val="12"/>
      <color theme="1"/>
      <name val="Times New Roman"/>
      <family val="1"/>
    </font>
    <font>
      <i/>
      <sz val="11"/>
      <name val="Calibri"/>
      <family val="2"/>
      <scheme val="minor"/>
    </font>
    <font>
      <u/>
      <sz val="11"/>
      <color theme="1"/>
      <name val="Calibri"/>
      <family val="2"/>
      <scheme val="minor"/>
    </font>
    <font>
      <sz val="5"/>
      <color theme="1"/>
      <name val="Calibri"/>
      <family val="2"/>
      <scheme val="minor"/>
    </font>
    <font>
      <sz val="11"/>
      <color rgb="FF1F497D"/>
      <name val="Calibri"/>
      <family val="2"/>
      <scheme val="minor"/>
    </font>
    <font>
      <sz val="11"/>
      <name val="Symbol"/>
      <family val="1"/>
      <charset val="2"/>
    </font>
    <font>
      <sz val="7"/>
      <name val="Times New Roman"/>
      <family val="1"/>
    </font>
    <font>
      <sz val="14"/>
      <color rgb="FFFF6600"/>
      <name val="Arial"/>
      <family val="2"/>
    </font>
    <font>
      <sz val="14"/>
      <color theme="1" tint="0.34998626667073579"/>
      <name val="Arial"/>
      <family val="2"/>
    </font>
    <font>
      <sz val="10"/>
      <color theme="1" tint="0.34998626667073579"/>
      <name val="Arial"/>
      <family val="2"/>
    </font>
    <font>
      <sz val="8"/>
      <color theme="1" tint="0.34998626667073579"/>
      <name val="Arial"/>
      <family val="2"/>
    </font>
  </fonts>
  <fills count="23">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theme="8" tint="0.79998168889431442"/>
        <bgColor indexed="64"/>
      </patternFill>
    </fill>
    <fill>
      <patternFill patternType="solid">
        <fgColor theme="4"/>
        <bgColor indexed="64"/>
      </patternFill>
    </fill>
    <fill>
      <patternFill patternType="solid">
        <fgColor theme="9"/>
        <bgColor indexed="64"/>
      </patternFill>
    </fill>
    <fill>
      <patternFill patternType="solid">
        <fgColor theme="7" tint="0.39997558519241921"/>
        <bgColor indexed="64"/>
      </patternFill>
    </fill>
    <fill>
      <patternFill patternType="solid">
        <fgColor theme="0"/>
        <bgColor indexed="64"/>
      </patternFill>
    </fill>
    <fill>
      <patternFill patternType="solid">
        <fgColor theme="8"/>
      </patternFill>
    </fill>
    <fill>
      <patternFill patternType="solid">
        <fgColor theme="7"/>
        <bgColor indexed="64"/>
      </patternFill>
    </fill>
    <fill>
      <patternFill patternType="solid">
        <fgColor theme="0" tint="-4.9989318521683403E-2"/>
        <bgColor indexed="64"/>
      </patternFill>
    </fill>
    <fill>
      <patternFill patternType="solid">
        <fgColor theme="8" tint="0.39997558519241921"/>
        <bgColor indexed="65"/>
      </patternFill>
    </fill>
    <fill>
      <patternFill patternType="solid">
        <fgColor theme="5"/>
        <bgColor indexed="64"/>
      </patternFill>
    </fill>
    <fill>
      <patternFill patternType="solid">
        <fgColor theme="7" tint="0.79998168889431442"/>
        <bgColor indexed="64"/>
      </patternFill>
    </fill>
    <fill>
      <patternFill patternType="solid">
        <fgColor rgb="FF4F81BD"/>
        <bgColor indexed="64"/>
      </patternFill>
    </fill>
    <fill>
      <patternFill patternType="solid">
        <fgColor rgb="FFD3DFEE"/>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8" tint="0.79998168889431442"/>
        <bgColor indexed="65"/>
      </patternFill>
    </fill>
    <fill>
      <patternFill patternType="solid">
        <fgColor theme="5" tint="0.39997558519241921"/>
        <bgColor indexed="64"/>
      </patternFill>
    </fill>
    <fill>
      <patternFill patternType="solid">
        <fgColor theme="0" tint="-0.49998474074526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style="medium">
        <color theme="8"/>
      </left>
      <right style="medium">
        <color theme="8"/>
      </right>
      <top style="medium">
        <color theme="8"/>
      </top>
      <bottom style="medium">
        <color theme="8"/>
      </bottom>
      <diagonal/>
    </border>
    <border>
      <left/>
      <right style="medium">
        <color theme="8"/>
      </right>
      <top style="thin">
        <color theme="4"/>
      </top>
      <bottom style="thin">
        <color theme="4"/>
      </bottom>
      <diagonal/>
    </border>
    <border>
      <left/>
      <right/>
      <top/>
      <bottom style="medium">
        <color theme="8"/>
      </bottom>
      <diagonal/>
    </border>
    <border>
      <left/>
      <right style="medium">
        <color theme="8"/>
      </right>
      <top/>
      <bottom style="medium">
        <color theme="8"/>
      </bottom>
      <diagonal/>
    </border>
    <border>
      <left style="medium">
        <color theme="8"/>
      </left>
      <right/>
      <top style="medium">
        <color rgb="FF7BA0CD"/>
      </top>
      <bottom style="medium">
        <color rgb="FF7BA0CD"/>
      </bottom>
      <diagonal/>
    </border>
    <border>
      <left style="medium">
        <color theme="8"/>
      </left>
      <right/>
      <top style="medium">
        <color rgb="FF7BA0CD"/>
      </top>
      <bottom style="medium">
        <color theme="8"/>
      </bottom>
      <diagonal/>
    </border>
    <border>
      <left style="medium">
        <color theme="8"/>
      </left>
      <right/>
      <top style="thin">
        <color theme="4"/>
      </top>
      <bottom style="thin">
        <color theme="4"/>
      </bottom>
      <diagonal/>
    </border>
    <border>
      <left style="medium">
        <color theme="8"/>
      </left>
      <right/>
      <top/>
      <bottom style="medium">
        <color theme="8"/>
      </bottom>
      <diagonal/>
    </border>
    <border>
      <left style="medium">
        <color theme="8"/>
      </left>
      <right/>
      <top/>
      <bottom style="medium">
        <color rgb="FF7BA0CD"/>
      </bottom>
      <diagonal/>
    </border>
    <border>
      <left style="medium">
        <color theme="8"/>
      </left>
      <right/>
      <top/>
      <bottom/>
      <diagonal/>
    </border>
    <border>
      <left/>
      <right style="medium">
        <color theme="8"/>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rgb="FF4F81BD"/>
      </left>
      <right style="medium">
        <color rgb="FF4F81BD"/>
      </right>
      <top/>
      <bottom style="medium">
        <color rgb="FF4F81BD"/>
      </bottom>
      <diagonal/>
    </border>
    <border>
      <left/>
      <right style="medium">
        <color rgb="FF4F81BD"/>
      </right>
      <top/>
      <bottom style="medium">
        <color rgb="FF4F81BD"/>
      </bottom>
      <diagonal/>
    </border>
    <border>
      <left style="medium">
        <color rgb="FF4F81BD"/>
      </left>
      <right style="medium">
        <color rgb="FF4F81BD"/>
      </right>
      <top/>
      <bottom style="thick">
        <color rgb="FF1F497D"/>
      </bottom>
      <diagonal/>
    </border>
    <border>
      <left/>
      <right style="medium">
        <color rgb="FF4F81BD"/>
      </right>
      <top/>
      <bottom style="thick">
        <color rgb="FF1F497D"/>
      </bottom>
      <diagonal/>
    </border>
    <border>
      <left style="medium">
        <color theme="8"/>
      </left>
      <right style="medium">
        <color rgb="FF4F81BD"/>
      </right>
      <top style="medium">
        <color theme="8"/>
      </top>
      <bottom style="medium">
        <color theme="8"/>
      </bottom>
      <diagonal/>
    </border>
    <border>
      <left style="medium">
        <color rgb="FF4F81BD"/>
      </left>
      <right style="medium">
        <color rgb="FF4F81BD"/>
      </right>
      <top style="medium">
        <color theme="8"/>
      </top>
      <bottom style="medium">
        <color theme="8"/>
      </bottom>
      <diagonal/>
    </border>
    <border>
      <left style="medium">
        <color rgb="FF4F81BD"/>
      </left>
      <right style="medium">
        <color theme="8"/>
      </right>
      <top style="medium">
        <color theme="8"/>
      </top>
      <bottom style="medium">
        <color theme="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right style="medium">
        <color theme="8" tint="-0.249977111117893"/>
      </right>
      <top/>
      <bottom style="medium">
        <color theme="8" tint="-0.249977111117893"/>
      </bottom>
      <diagonal/>
    </border>
    <border>
      <left style="medium">
        <color theme="8" tint="-0.249977111117893"/>
      </left>
      <right style="medium">
        <color theme="8" tint="-0.249977111117893"/>
      </right>
      <top/>
      <bottom style="medium">
        <color theme="8" tint="-0.249977111117893"/>
      </bottom>
      <diagonal/>
    </border>
    <border>
      <left style="medium">
        <color theme="8" tint="-0.249977111117893"/>
      </left>
      <right/>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style="medium">
        <color theme="8" tint="-0.249977111117893"/>
      </right>
      <top style="medium">
        <color theme="8" tint="-0.249977111117893"/>
      </top>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top style="medium">
        <color theme="8" tint="-0.24997711111789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style="thick">
        <color theme="4"/>
      </left>
      <right style="thick">
        <color theme="4"/>
      </right>
      <top style="thick">
        <color theme="4"/>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medium">
        <color theme="8"/>
      </left>
      <right/>
      <top style="medium">
        <color theme="8"/>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style="medium">
        <color indexed="64"/>
      </right>
      <top style="medium">
        <color indexed="64"/>
      </top>
      <bottom/>
      <diagonal/>
    </border>
    <border>
      <left style="thick">
        <color rgb="FFC00000"/>
      </left>
      <right style="medium">
        <color indexed="64"/>
      </right>
      <top/>
      <bottom style="medium">
        <color indexed="64"/>
      </bottom>
      <diagonal/>
    </border>
    <border>
      <left style="thick">
        <color rgb="FFC00000"/>
      </left>
      <right style="medium">
        <color indexed="64"/>
      </right>
      <top/>
      <bottom/>
      <diagonal/>
    </border>
    <border>
      <left style="thick">
        <color rgb="FFC00000"/>
      </left>
      <right/>
      <top style="medium">
        <color indexed="64"/>
      </top>
      <bottom style="thin">
        <color indexed="64"/>
      </bottom>
      <diagonal/>
    </border>
    <border>
      <left style="thick">
        <color rgb="FFC00000"/>
      </left>
      <right/>
      <top style="thin">
        <color indexed="64"/>
      </top>
      <bottom style="medium">
        <color indexed="64"/>
      </bottom>
      <diagonal/>
    </border>
    <border>
      <left style="thick">
        <color rgb="FFC00000"/>
      </left>
      <right/>
      <top style="thin">
        <color indexed="64"/>
      </top>
      <bottom style="thin">
        <color indexed="64"/>
      </bottom>
      <diagonal/>
    </border>
    <border>
      <left style="thick">
        <color rgb="FFC00000"/>
      </left>
      <right/>
      <top/>
      <bottom style="thin">
        <color indexed="64"/>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right/>
      <top/>
      <bottom style="medium">
        <color theme="0" tint="-0.24994659260841701"/>
      </bottom>
      <diagonal/>
    </border>
    <border>
      <left/>
      <right/>
      <top style="medium">
        <color theme="0" tint="-0.24994659260841701"/>
      </top>
      <bottom/>
      <diagonal/>
    </border>
  </borders>
  <cellStyleXfs count="14">
    <xf numFmtId="0" fontId="0" fillId="0" borderId="0"/>
    <xf numFmtId="0" fontId="7" fillId="0" borderId="0"/>
    <xf numFmtId="0" fontId="6" fillId="0" borderId="0"/>
    <xf numFmtId="9" fontId="6" fillId="0" borderId="0" applyFont="0" applyFill="0" applyBorder="0" applyAlignment="0" applyProtection="0"/>
    <xf numFmtId="0" fontId="4" fillId="10" borderId="0" applyNumberFormat="0" applyBorder="0" applyAlignment="0" applyProtection="0"/>
    <xf numFmtId="0" fontId="4" fillId="13"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7" fillId="0" borderId="0"/>
    <xf numFmtId="0" fontId="6" fillId="20" borderId="0" applyNumberFormat="0" applyBorder="0" applyAlignment="0" applyProtection="0"/>
    <xf numFmtId="0" fontId="2" fillId="0" borderId="0"/>
    <xf numFmtId="0" fontId="1" fillId="0" borderId="0"/>
  </cellStyleXfs>
  <cellXfs count="639">
    <xf numFmtId="0" fontId="0" fillId="0" borderId="0" xfId="0"/>
    <xf numFmtId="0" fontId="0" fillId="0" borderId="5" xfId="0" applyBorder="1"/>
    <xf numFmtId="0" fontId="0" fillId="0" borderId="0" xfId="0" applyBorder="1"/>
    <xf numFmtId="0" fontId="0" fillId="0" borderId="10" xfId="0" applyBorder="1"/>
    <xf numFmtId="1" fontId="0" fillId="0" borderId="0" xfId="0" applyNumberFormat="1"/>
    <xf numFmtId="166" fontId="0" fillId="0" borderId="0" xfId="0" applyNumberFormat="1"/>
    <xf numFmtId="167" fontId="0" fillId="0" borderId="0" xfId="0" applyNumberFormat="1"/>
    <xf numFmtId="0" fontId="3" fillId="0" borderId="2" xfId="0" applyFont="1" applyBorder="1" applyAlignment="1">
      <alignment horizontal="center"/>
    </xf>
    <xf numFmtId="0" fontId="3" fillId="0" borderId="3" xfId="0" applyFont="1" applyBorder="1" applyAlignment="1">
      <alignment horizontal="center"/>
    </xf>
    <xf numFmtId="0" fontId="0" fillId="0" borderId="3" xfId="0" applyBorder="1"/>
    <xf numFmtId="0" fontId="0" fillId="0" borderId="8" xfId="0" applyBorder="1"/>
    <xf numFmtId="0" fontId="0" fillId="2" borderId="0" xfId="0" applyFill="1" applyBorder="1"/>
    <xf numFmtId="0" fontId="0" fillId="0" borderId="5" xfId="0" applyBorder="1" applyAlignment="1">
      <alignment horizontal="right"/>
    </xf>
    <xf numFmtId="0" fontId="0" fillId="0" borderId="0" xfId="0" applyBorder="1" applyAlignment="1">
      <alignment horizontal="right"/>
    </xf>
    <xf numFmtId="1" fontId="0" fillId="0" borderId="5" xfId="0" applyNumberFormat="1" applyBorder="1" applyAlignment="1">
      <alignment horizontal="right"/>
    </xf>
    <xf numFmtId="1" fontId="0" fillId="0" borderId="0" xfId="0" applyNumberFormat="1" applyBorder="1" applyAlignment="1">
      <alignment horizontal="right"/>
    </xf>
    <xf numFmtId="0" fontId="5" fillId="0" borderId="0" xfId="0" applyFont="1" applyBorder="1"/>
    <xf numFmtId="0" fontId="3" fillId="6" borderId="14" xfId="0" applyFont="1" applyFill="1" applyBorder="1"/>
    <xf numFmtId="0" fontId="0" fillId="0" borderId="15" xfId="0" applyBorder="1"/>
    <xf numFmtId="0" fontId="0" fillId="0" borderId="14" xfId="0" applyBorder="1"/>
    <xf numFmtId="0" fontId="3" fillId="7" borderId="14" xfId="0" applyFont="1" applyFill="1" applyBorder="1"/>
    <xf numFmtId="0" fontId="0" fillId="0" borderId="16" xfId="0" applyBorder="1"/>
    <xf numFmtId="0" fontId="0" fillId="0" borderId="17" xfId="0" applyBorder="1"/>
    <xf numFmtId="0" fontId="0" fillId="0" borderId="18" xfId="0" applyBorder="1"/>
    <xf numFmtId="0" fontId="4" fillId="4" borderId="11" xfId="0" applyFont="1" applyFill="1" applyBorder="1"/>
    <xf numFmtId="0" fontId="4" fillId="4" borderId="12" xfId="0" applyFont="1" applyFill="1" applyBorder="1"/>
    <xf numFmtId="0" fontId="4" fillId="4" borderId="13" xfId="0" applyFont="1" applyFill="1" applyBorder="1"/>
    <xf numFmtId="166" fontId="0" fillId="0" borderId="0" xfId="0" applyNumberFormat="1" applyBorder="1"/>
    <xf numFmtId="2" fontId="0" fillId="0" borderId="0" xfId="0" applyNumberFormat="1" applyBorder="1"/>
    <xf numFmtId="0" fontId="3" fillId="0" borderId="0" xfId="0" applyFont="1" applyBorder="1" applyAlignment="1">
      <alignment horizontal="right"/>
    </xf>
    <xf numFmtId="0" fontId="3" fillId="0" borderId="0" xfId="0" applyFont="1" applyBorder="1"/>
    <xf numFmtId="0" fontId="3" fillId="0" borderId="6" xfId="0" applyFont="1" applyBorder="1"/>
    <xf numFmtId="1" fontId="0" fillId="5" borderId="2" xfId="0" applyNumberFormat="1" applyFill="1" applyBorder="1" applyAlignment="1">
      <alignment horizontal="right"/>
    </xf>
    <xf numFmtId="1" fontId="0" fillId="5" borderId="3" xfId="0" applyNumberFormat="1" applyFill="1" applyBorder="1" applyAlignment="1">
      <alignment horizontal="right"/>
    </xf>
    <xf numFmtId="1" fontId="0" fillId="5" borderId="4" xfId="0" applyNumberFormat="1" applyFill="1" applyBorder="1" applyAlignment="1">
      <alignment horizontal="right"/>
    </xf>
    <xf numFmtId="1" fontId="0" fillId="5" borderId="5" xfId="0" applyNumberFormat="1" applyFill="1" applyBorder="1" applyAlignment="1">
      <alignment horizontal="right"/>
    </xf>
    <xf numFmtId="1" fontId="0" fillId="5" borderId="0" xfId="0" applyNumberFormat="1" applyFill="1" applyBorder="1" applyAlignment="1">
      <alignment horizontal="right"/>
    </xf>
    <xf numFmtId="1" fontId="0" fillId="5" borderId="6" xfId="0" applyNumberFormat="1" applyFill="1" applyBorder="1" applyAlignment="1">
      <alignment horizontal="right"/>
    </xf>
    <xf numFmtId="1" fontId="0" fillId="5" borderId="7" xfId="0" applyNumberFormat="1" applyFill="1" applyBorder="1" applyAlignment="1">
      <alignment horizontal="right"/>
    </xf>
    <xf numFmtId="1" fontId="0" fillId="5" borderId="8" xfId="0" applyNumberFormat="1" applyFill="1" applyBorder="1" applyAlignment="1">
      <alignment horizontal="right"/>
    </xf>
    <xf numFmtId="1" fontId="0" fillId="5" borderId="9" xfId="0" applyNumberFormat="1" applyFill="1" applyBorder="1" applyAlignment="1">
      <alignment horizontal="right"/>
    </xf>
    <xf numFmtId="0" fontId="0" fillId="0" borderId="6" xfId="0" applyBorder="1" applyAlignment="1">
      <alignment horizontal="right"/>
    </xf>
    <xf numFmtId="1" fontId="0" fillId="3" borderId="2" xfId="0" applyNumberFormat="1" applyFill="1" applyBorder="1" applyAlignment="1">
      <alignment horizontal="right"/>
    </xf>
    <xf numFmtId="1" fontId="0" fillId="3" borderId="3" xfId="0" applyNumberFormat="1" applyFill="1" applyBorder="1" applyAlignment="1">
      <alignment horizontal="right"/>
    </xf>
    <xf numFmtId="1" fontId="0" fillId="3" borderId="4" xfId="0" applyNumberFormat="1" applyFill="1" applyBorder="1" applyAlignment="1">
      <alignment horizontal="right"/>
    </xf>
    <xf numFmtId="1" fontId="0" fillId="3" borderId="5" xfId="0" applyNumberFormat="1" applyFill="1" applyBorder="1" applyAlignment="1">
      <alignment horizontal="right"/>
    </xf>
    <xf numFmtId="1" fontId="0" fillId="3" borderId="0" xfId="0" applyNumberFormat="1" applyFill="1" applyBorder="1" applyAlignment="1">
      <alignment horizontal="right"/>
    </xf>
    <xf numFmtId="1" fontId="0" fillId="3" borderId="6" xfId="0" applyNumberFormat="1" applyFill="1" applyBorder="1" applyAlignment="1">
      <alignment horizontal="right"/>
    </xf>
    <xf numFmtId="1" fontId="0" fillId="3" borderId="7" xfId="0" applyNumberFormat="1" applyFill="1" applyBorder="1" applyAlignment="1">
      <alignment horizontal="right"/>
    </xf>
    <xf numFmtId="1" fontId="0" fillId="3" borderId="8" xfId="0" applyNumberFormat="1" applyFill="1" applyBorder="1" applyAlignment="1">
      <alignment horizontal="right"/>
    </xf>
    <xf numFmtId="1" fontId="0" fillId="3" borderId="9" xfId="0" applyNumberFormat="1" applyFill="1" applyBorder="1" applyAlignment="1">
      <alignment horizontal="right"/>
    </xf>
    <xf numFmtId="1" fontId="0" fillId="2" borderId="2" xfId="0" applyNumberFormat="1" applyFill="1" applyBorder="1" applyAlignment="1">
      <alignment horizontal="right"/>
    </xf>
    <xf numFmtId="1" fontId="0" fillId="2" borderId="3" xfId="0" applyNumberFormat="1" applyFill="1" applyBorder="1" applyAlignment="1">
      <alignment horizontal="right"/>
    </xf>
    <xf numFmtId="1" fontId="0" fillId="2" borderId="4" xfId="0" applyNumberFormat="1" applyFill="1" applyBorder="1" applyAlignment="1">
      <alignment horizontal="right"/>
    </xf>
    <xf numFmtId="1" fontId="0" fillId="2" borderId="5" xfId="0" applyNumberFormat="1" applyFill="1" applyBorder="1" applyAlignment="1">
      <alignment horizontal="right"/>
    </xf>
    <xf numFmtId="1" fontId="0" fillId="2" borderId="0" xfId="0" applyNumberFormat="1" applyFill="1" applyBorder="1" applyAlignment="1">
      <alignment horizontal="right"/>
    </xf>
    <xf numFmtId="1" fontId="0" fillId="2" borderId="6" xfId="0" applyNumberFormat="1" applyFill="1" applyBorder="1" applyAlignment="1">
      <alignment horizontal="right"/>
    </xf>
    <xf numFmtId="1" fontId="0" fillId="2" borderId="7" xfId="0" applyNumberFormat="1" applyFill="1" applyBorder="1" applyAlignment="1">
      <alignment horizontal="right"/>
    </xf>
    <xf numFmtId="1" fontId="0" fillId="2" borderId="8" xfId="0" applyNumberFormat="1" applyFill="1" applyBorder="1" applyAlignment="1">
      <alignment horizontal="right"/>
    </xf>
    <xf numFmtId="1" fontId="0" fillId="2" borderId="9" xfId="0" applyNumberFormat="1" applyFill="1" applyBorder="1" applyAlignment="1">
      <alignment horizontal="right"/>
    </xf>
    <xf numFmtId="166" fontId="0" fillId="0" borderId="5" xfId="0" applyNumberFormat="1" applyBorder="1"/>
    <xf numFmtId="166" fontId="0" fillId="0" borderId="6" xfId="0" applyNumberFormat="1" applyBorder="1"/>
    <xf numFmtId="166" fontId="0" fillId="0" borderId="7" xfId="0" applyNumberFormat="1" applyBorder="1"/>
    <xf numFmtId="166" fontId="0" fillId="0" borderId="8" xfId="0" applyNumberFormat="1" applyBorder="1"/>
    <xf numFmtId="166" fontId="0" fillId="0" borderId="9" xfId="0" applyNumberFormat="1" applyBorder="1"/>
    <xf numFmtId="0" fontId="3" fillId="0" borderId="1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2" borderId="8" xfId="0" applyFill="1" applyBorder="1"/>
    <xf numFmtId="166" fontId="0" fillId="2" borderId="8" xfId="0" applyNumberFormat="1" applyFill="1" applyBorder="1"/>
    <xf numFmtId="0" fontId="3" fillId="0" borderId="10" xfId="0" applyFont="1" applyBorder="1"/>
    <xf numFmtId="0" fontId="3" fillId="0" borderId="19" xfId="0" applyFont="1" applyBorder="1"/>
    <xf numFmtId="0" fontId="0" fillId="2" borderId="3" xfId="0" applyFill="1" applyBorder="1"/>
    <xf numFmtId="167" fontId="0" fillId="2" borderId="3" xfId="0" applyNumberFormat="1" applyFill="1" applyBorder="1"/>
    <xf numFmtId="167" fontId="0" fillId="2" borderId="0" xfId="0" applyNumberFormat="1" applyFill="1" applyBorder="1"/>
    <xf numFmtId="167" fontId="0" fillId="2" borderId="8" xfId="0" applyNumberFormat="1" applyFill="1" applyBorder="1"/>
    <xf numFmtId="0" fontId="0" fillId="2" borderId="5" xfId="0" applyFill="1" applyBorder="1"/>
    <xf numFmtId="166" fontId="0" fillId="2" borderId="0" xfId="0" applyNumberFormat="1" applyFill="1" applyBorder="1"/>
    <xf numFmtId="166" fontId="0" fillId="2" borderId="6" xfId="0" applyNumberFormat="1" applyFill="1" applyBorder="1"/>
    <xf numFmtId="0" fontId="0" fillId="2" borderId="7" xfId="0" applyFill="1" applyBorder="1"/>
    <xf numFmtId="166" fontId="0" fillId="2" borderId="9" xfId="0" applyNumberFormat="1" applyFill="1" applyBorder="1"/>
    <xf numFmtId="0" fontId="0" fillId="0" borderId="7" xfId="0" applyBorder="1"/>
    <xf numFmtId="0" fontId="0" fillId="2" borderId="2" xfId="0" applyFill="1" applyBorder="1"/>
    <xf numFmtId="167" fontId="0" fillId="2" borderId="4" xfId="0" applyNumberFormat="1" applyFill="1" applyBorder="1"/>
    <xf numFmtId="167" fontId="0" fillId="2" borderId="6" xfId="0" applyNumberFormat="1" applyFill="1" applyBorder="1"/>
    <xf numFmtId="167" fontId="0" fillId="2" borderId="9" xfId="0" applyNumberFormat="1" applyFill="1" applyBorder="1"/>
    <xf numFmtId="166" fontId="0" fillId="2" borderId="5" xfId="0" applyNumberFormat="1" applyFill="1" applyBorder="1"/>
    <xf numFmtId="166" fontId="0" fillId="2" borderId="7" xfId="0" applyNumberFormat="1" applyFill="1" applyBorder="1"/>
    <xf numFmtId="167" fontId="0" fillId="2" borderId="2" xfId="0" applyNumberFormat="1" applyFill="1" applyBorder="1"/>
    <xf numFmtId="167" fontId="0" fillId="2" borderId="5" xfId="0" applyNumberFormat="1" applyFill="1" applyBorder="1"/>
    <xf numFmtId="167" fontId="0" fillId="2" borderId="7" xfId="0" applyNumberFormat="1" applyFill="1" applyBorder="1"/>
    <xf numFmtId="0" fontId="9" fillId="8" borderId="0" xfId="0" applyFont="1" applyFill="1" applyBorder="1"/>
    <xf numFmtId="0" fontId="0" fillId="8" borderId="0" xfId="0" applyFill="1" applyBorder="1"/>
    <xf numFmtId="0" fontId="3" fillId="0" borderId="14" xfId="0" applyFont="1" applyBorder="1"/>
    <xf numFmtId="0" fontId="3" fillId="0" borderId="1" xfId="0" applyFont="1" applyBorder="1"/>
    <xf numFmtId="14" fontId="0" fillId="0" borderId="0" xfId="0" applyNumberFormat="1" applyAlignment="1">
      <alignment horizontal="left"/>
    </xf>
    <xf numFmtId="0" fontId="3" fillId="2" borderId="14" xfId="0" applyFont="1" applyFill="1" applyBorder="1"/>
    <xf numFmtId="0" fontId="0" fillId="4" borderId="0" xfId="0" applyFill="1"/>
    <xf numFmtId="0" fontId="8" fillId="4" borderId="0" xfId="0" applyFont="1" applyFill="1"/>
    <xf numFmtId="0" fontId="4" fillId="10" borderId="0" xfId="4"/>
    <xf numFmtId="14" fontId="4" fillId="10" borderId="0" xfId="4" applyNumberFormat="1"/>
    <xf numFmtId="0" fontId="0" fillId="0" borderId="0" xfId="0" applyFill="1" applyBorder="1"/>
    <xf numFmtId="0" fontId="3" fillId="0" borderId="0" xfId="0" applyFont="1" applyBorder="1" applyAlignment="1">
      <alignment horizontal="center"/>
    </xf>
    <xf numFmtId="0" fontId="0" fillId="0" borderId="2" xfId="0" applyBorder="1"/>
    <xf numFmtId="0" fontId="0" fillId="0" borderId="4" xfId="0" applyBorder="1"/>
    <xf numFmtId="0" fontId="0" fillId="0" borderId="8" xfId="0" applyFill="1" applyBorder="1"/>
    <xf numFmtId="0" fontId="0" fillId="0" borderId="9" xfId="0" applyFill="1" applyBorder="1"/>
    <xf numFmtId="0" fontId="3" fillId="6" borderId="0" xfId="0" applyFont="1" applyFill="1" applyBorder="1"/>
    <xf numFmtId="0" fontId="3" fillId="7" borderId="0" xfId="0" applyFont="1" applyFill="1" applyBorder="1"/>
    <xf numFmtId="0" fontId="3" fillId="2" borderId="0" xfId="0" applyFont="1" applyFill="1" applyBorder="1"/>
    <xf numFmtId="0" fontId="9" fillId="11" borderId="0" xfId="0" applyFont="1" applyFill="1" applyBorder="1"/>
    <xf numFmtId="0" fontId="3" fillId="0" borderId="0" xfId="0" applyFont="1"/>
    <xf numFmtId="0" fontId="0" fillId="3" borderId="3" xfId="0" applyFill="1" applyBorder="1"/>
    <xf numFmtId="0" fontId="0" fillId="3" borderId="5" xfId="0" applyFill="1" applyBorder="1"/>
    <xf numFmtId="0" fontId="0" fillId="3" borderId="0" xfId="0" applyFill="1" applyBorder="1"/>
    <xf numFmtId="0" fontId="0" fillId="9" borderId="5" xfId="0" applyFill="1" applyBorder="1"/>
    <xf numFmtId="0" fontId="0" fillId="9" borderId="0" xfId="0" applyFill="1" applyBorder="1"/>
    <xf numFmtId="0" fontId="0" fillId="3" borderId="7" xfId="0" applyFill="1" applyBorder="1"/>
    <xf numFmtId="0" fontId="0" fillId="3" borderId="8" xfId="0" applyFill="1" applyBorder="1"/>
    <xf numFmtId="0" fontId="0" fillId="9" borderId="2" xfId="0" applyFill="1" applyBorder="1"/>
    <xf numFmtId="0" fontId="0" fillId="9" borderId="3" xfId="0" applyFill="1" applyBorder="1"/>
    <xf numFmtId="0" fontId="0" fillId="9" borderId="7" xfId="0" applyFill="1" applyBorder="1"/>
    <xf numFmtId="0" fontId="0" fillId="9" borderId="8" xfId="0" applyFill="1" applyBorder="1"/>
    <xf numFmtId="0" fontId="3" fillId="0" borderId="10" xfId="0" applyFont="1" applyBorder="1" applyAlignment="1">
      <alignment vertical="top" wrapText="1"/>
    </xf>
    <xf numFmtId="0" fontId="3" fillId="0" borderId="19" xfId="0" applyFont="1" applyBorder="1" applyAlignment="1">
      <alignment vertical="top" wrapText="1"/>
    </xf>
    <xf numFmtId="0" fontId="0" fillId="0" borderId="0" xfId="0" applyAlignment="1">
      <alignment vertical="top" wrapText="1"/>
    </xf>
    <xf numFmtId="2" fontId="0" fillId="0" borderId="0" xfId="0" applyNumberFormat="1"/>
    <xf numFmtId="166" fontId="0" fillId="0" borderId="2" xfId="0" applyNumberFormat="1" applyBorder="1"/>
    <xf numFmtId="166" fontId="0" fillId="0" borderId="3" xfId="0" applyNumberFormat="1" applyBorder="1"/>
    <xf numFmtId="166" fontId="0" fillId="0" borderId="4" xfId="0" applyNumberFormat="1" applyBorder="1"/>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166" fontId="0" fillId="2" borderId="2" xfId="0" applyNumberFormat="1" applyFill="1" applyBorder="1"/>
    <xf numFmtId="166" fontId="0" fillId="2" borderId="3" xfId="0" applyNumberFormat="1" applyFill="1" applyBorder="1"/>
    <xf numFmtId="166" fontId="0" fillId="2" borderId="4" xfId="0" applyNumberFormat="1" applyFill="1" applyBorder="1"/>
    <xf numFmtId="166" fontId="0" fillId="0" borderId="2" xfId="0" applyNumberFormat="1" applyFill="1" applyBorder="1"/>
    <xf numFmtId="166" fontId="0" fillId="0" borderId="3" xfId="0" applyNumberFormat="1" applyFill="1" applyBorder="1"/>
    <xf numFmtId="166" fontId="0" fillId="0" borderId="4" xfId="0" applyNumberFormat="1" applyFill="1" applyBorder="1"/>
    <xf numFmtId="166" fontId="0" fillId="0" borderId="5" xfId="0" applyNumberFormat="1" applyFill="1" applyBorder="1"/>
    <xf numFmtId="166" fontId="0" fillId="0" borderId="0" xfId="0" applyNumberFormat="1" applyFill="1" applyBorder="1"/>
    <xf numFmtId="166" fontId="0" fillId="0" borderId="6" xfId="0" applyNumberFormat="1" applyFill="1" applyBorder="1"/>
    <xf numFmtId="166" fontId="0" fillId="0" borderId="7" xfId="0" applyNumberFormat="1" applyFill="1" applyBorder="1"/>
    <xf numFmtId="166" fontId="0" fillId="0" borderId="8" xfId="0" applyNumberFormat="1" applyFill="1" applyBorder="1"/>
    <xf numFmtId="166" fontId="0" fillId="0" borderId="9" xfId="0" applyNumberFormat="1" applyFill="1" applyBorder="1"/>
    <xf numFmtId="167" fontId="0" fillId="0" borderId="3" xfId="0" applyNumberFormat="1" applyFill="1" applyBorder="1"/>
    <xf numFmtId="167" fontId="0" fillId="0" borderId="4" xfId="0" applyNumberFormat="1" applyFill="1" applyBorder="1"/>
    <xf numFmtId="167" fontId="0" fillId="0" borderId="0" xfId="0" applyNumberFormat="1" applyFill="1" applyBorder="1"/>
    <xf numFmtId="167" fontId="0" fillId="0" borderId="6" xfId="0" applyNumberFormat="1" applyFill="1" applyBorder="1"/>
    <xf numFmtId="167" fontId="0" fillId="0" borderId="8" xfId="0" applyNumberFormat="1" applyFill="1" applyBorder="1"/>
    <xf numFmtId="167" fontId="0" fillId="0" borderId="9" xfId="0" applyNumberFormat="1" applyFill="1" applyBorder="1"/>
    <xf numFmtId="167" fontId="0" fillId="0" borderId="5" xfId="0" applyNumberFormat="1" applyBorder="1"/>
    <xf numFmtId="167" fontId="0" fillId="0" borderId="0" xfId="0" applyNumberFormat="1" applyBorder="1"/>
    <xf numFmtId="167" fontId="0" fillId="0" borderId="7" xfId="0" applyNumberFormat="1" applyBorder="1"/>
    <xf numFmtId="167" fontId="0" fillId="0" borderId="8" xfId="0" applyNumberFormat="1" applyBorder="1"/>
    <xf numFmtId="1" fontId="0" fillId="3" borderId="2" xfId="0" applyNumberFormat="1" applyFill="1" applyBorder="1"/>
    <xf numFmtId="1" fontId="0" fillId="3" borderId="3" xfId="0" applyNumberFormat="1" applyFill="1" applyBorder="1"/>
    <xf numFmtId="1" fontId="0" fillId="3" borderId="4" xfId="0" applyNumberFormat="1" applyFill="1" applyBorder="1"/>
    <xf numFmtId="1" fontId="0" fillId="9" borderId="2" xfId="0" applyNumberFormat="1" applyFill="1" applyBorder="1"/>
    <xf numFmtId="1" fontId="0" fillId="9" borderId="3" xfId="0" applyNumberFormat="1" applyFill="1" applyBorder="1"/>
    <xf numFmtId="1" fontId="0" fillId="9" borderId="4" xfId="0" applyNumberFormat="1" applyFill="1" applyBorder="1"/>
    <xf numFmtId="1" fontId="0" fillId="3" borderId="5" xfId="0" applyNumberFormat="1" applyFill="1" applyBorder="1"/>
    <xf numFmtId="1" fontId="0" fillId="3" borderId="0" xfId="0" applyNumberFormat="1" applyFill="1" applyBorder="1"/>
    <xf numFmtId="1" fontId="0" fillId="3" borderId="6" xfId="0" applyNumberFormat="1" applyFill="1" applyBorder="1"/>
    <xf numFmtId="1" fontId="0" fillId="9" borderId="5" xfId="0" applyNumberFormat="1" applyFill="1" applyBorder="1"/>
    <xf numFmtId="1" fontId="0" fillId="9" borderId="0" xfId="0" applyNumberFormat="1" applyFill="1" applyBorder="1"/>
    <xf numFmtId="1" fontId="0" fillId="9" borderId="6" xfId="0" applyNumberFormat="1" applyFill="1" applyBorder="1"/>
    <xf numFmtId="1" fontId="0" fillId="9" borderId="8" xfId="0" applyNumberFormat="1" applyFill="1" applyBorder="1"/>
    <xf numFmtId="1" fontId="0" fillId="9" borderId="9" xfId="0" applyNumberFormat="1" applyFill="1" applyBorder="1"/>
    <xf numFmtId="1" fontId="0" fillId="3" borderId="8" xfId="0" applyNumberFormat="1" applyFill="1" applyBorder="1"/>
    <xf numFmtId="1" fontId="0" fillId="3" borderId="9" xfId="0" applyNumberFormat="1" applyFill="1" applyBorder="1"/>
    <xf numFmtId="1" fontId="0" fillId="9" borderId="7" xfId="0" applyNumberFormat="1" applyFill="1" applyBorder="1"/>
    <xf numFmtId="1" fontId="0" fillId="3" borderId="7" xfId="0" applyNumberFormat="1" applyFill="1" applyBorder="1"/>
    <xf numFmtId="166" fontId="0" fillId="12" borderId="2" xfId="0" applyNumberFormat="1" applyFill="1" applyBorder="1"/>
    <xf numFmtId="166" fontId="0" fillId="12" borderId="3" xfId="0" applyNumberFormat="1" applyFill="1" applyBorder="1"/>
    <xf numFmtId="166" fontId="0" fillId="12" borderId="4" xfId="0" applyNumberFormat="1" applyFill="1" applyBorder="1"/>
    <xf numFmtId="0" fontId="4" fillId="13" borderId="0" xfId="5"/>
    <xf numFmtId="0" fontId="0" fillId="14" borderId="0" xfId="0" applyFill="1" applyBorder="1"/>
    <xf numFmtId="0" fontId="0" fillId="15" borderId="0" xfId="0" applyFill="1" applyBorder="1"/>
    <xf numFmtId="0" fontId="3" fillId="14" borderId="14" xfId="0" applyFont="1" applyFill="1" applyBorder="1"/>
    <xf numFmtId="166" fontId="0" fillId="0" borderId="0" xfId="0" applyNumberFormat="1" applyFont="1" applyFill="1" applyBorder="1"/>
    <xf numFmtId="166" fontId="0" fillId="0" borderId="2" xfId="0" applyNumberFormat="1" applyFont="1" applyFill="1" applyBorder="1"/>
    <xf numFmtId="166" fontId="0" fillId="0" borderId="3" xfId="0" applyNumberFormat="1" applyFont="1" applyFill="1" applyBorder="1"/>
    <xf numFmtId="166" fontId="0" fillId="0" borderId="5" xfId="0" applyNumberFormat="1" applyFont="1" applyFill="1" applyBorder="1"/>
    <xf numFmtId="166" fontId="13" fillId="0" borderId="3" xfId="7" applyNumberFormat="1" applyFont="1" applyFill="1" applyBorder="1" applyAlignment="1">
      <alignment horizontal="center" vertical="center" wrapText="1"/>
    </xf>
    <xf numFmtId="166" fontId="13" fillId="0" borderId="4" xfId="7" applyNumberFormat="1" applyFont="1" applyFill="1" applyBorder="1" applyAlignment="1">
      <alignment horizontal="center" vertical="center" wrapText="1"/>
    </xf>
    <xf numFmtId="166" fontId="13" fillId="0" borderId="0" xfId="7" applyNumberFormat="1" applyFont="1" applyFill="1" applyBorder="1" applyAlignment="1">
      <alignment horizontal="center" vertical="center" wrapText="1"/>
    </xf>
    <xf numFmtId="166" fontId="13" fillId="0" borderId="6" xfId="7" applyNumberFormat="1" applyFont="1" applyFill="1" applyBorder="1" applyAlignment="1">
      <alignment horizontal="center" vertical="center" wrapText="1"/>
    </xf>
    <xf numFmtId="167" fontId="0" fillId="0" borderId="6" xfId="0" applyNumberFormat="1" applyBorder="1"/>
    <xf numFmtId="167" fontId="0" fillId="0" borderId="9" xfId="0" applyNumberFormat="1" applyBorder="1"/>
    <xf numFmtId="0" fontId="0" fillId="15" borderId="5" xfId="0" applyFill="1" applyBorder="1"/>
    <xf numFmtId="0" fontId="0" fillId="15" borderId="2" xfId="0" applyFill="1" applyBorder="1"/>
    <xf numFmtId="0" fontId="0" fillId="15" borderId="3" xfId="0" applyFill="1" applyBorder="1"/>
    <xf numFmtId="0" fontId="0" fillId="15" borderId="7" xfId="0" applyFill="1" applyBorder="1"/>
    <xf numFmtId="0" fontId="0" fillId="15" borderId="8" xfId="0" applyFill="1" applyBorder="1"/>
    <xf numFmtId="1" fontId="0" fillId="15" borderId="2" xfId="0" applyNumberFormat="1" applyFill="1" applyBorder="1"/>
    <xf numFmtId="1" fontId="0" fillId="15" borderId="3" xfId="0" applyNumberFormat="1" applyFill="1" applyBorder="1"/>
    <xf numFmtId="1" fontId="0" fillId="15" borderId="4" xfId="0" applyNumberFormat="1" applyFill="1" applyBorder="1"/>
    <xf numFmtId="1" fontId="0" fillId="15" borderId="5" xfId="0" applyNumberFormat="1" applyFill="1" applyBorder="1"/>
    <xf numFmtId="1" fontId="0" fillId="15" borderId="0" xfId="0" applyNumberFormat="1" applyFill="1" applyBorder="1"/>
    <xf numFmtId="1" fontId="0" fillId="15" borderId="6" xfId="0" applyNumberFormat="1" applyFill="1" applyBorder="1"/>
    <xf numFmtId="1" fontId="0" fillId="15" borderId="7" xfId="0" applyNumberFormat="1" applyFill="1" applyBorder="1"/>
    <xf numFmtId="1" fontId="0" fillId="15" borderId="8" xfId="0" applyNumberFormat="1" applyFill="1" applyBorder="1"/>
    <xf numFmtId="1" fontId="0" fillId="15" borderId="9" xfId="0" applyNumberFormat="1" applyFill="1" applyBorder="1"/>
    <xf numFmtId="0" fontId="0" fillId="0" borderId="0" xfId="0" applyFont="1"/>
    <xf numFmtId="0" fontId="4" fillId="13" borderId="0" xfId="5" applyFont="1"/>
    <xf numFmtId="0" fontId="16" fillId="5" borderId="0" xfId="0" applyFont="1" applyFill="1" applyBorder="1" applyAlignment="1">
      <alignment horizontal="center" vertical="top" wrapText="1" readingOrder="1"/>
    </xf>
    <xf numFmtId="0" fontId="15" fillId="16" borderId="33" xfId="0" applyFont="1" applyFill="1" applyBorder="1" applyAlignment="1">
      <alignment horizontal="center" vertical="center" wrapText="1" readingOrder="1"/>
    </xf>
    <xf numFmtId="0" fontId="15" fillId="16" borderId="34" xfId="0" applyFont="1" applyFill="1" applyBorder="1" applyAlignment="1">
      <alignment horizontal="center" vertical="center" wrapText="1" readingOrder="1"/>
    </xf>
    <xf numFmtId="0" fontId="15" fillId="16" borderId="35" xfId="0" applyFont="1" applyFill="1" applyBorder="1" applyAlignment="1">
      <alignment horizontal="center" vertical="center" wrapText="1" readingOrder="1"/>
    </xf>
    <xf numFmtId="0" fontId="8" fillId="13" borderId="0" xfId="5" applyFont="1"/>
    <xf numFmtId="0" fontId="11" fillId="17" borderId="37" xfId="0" applyFont="1" applyFill="1" applyBorder="1" applyAlignment="1">
      <alignment horizontal="justify" vertical="center" wrapText="1"/>
    </xf>
    <xf numFmtId="0" fontId="11" fillId="0" borderId="37" xfId="0" applyFont="1" applyBorder="1" applyAlignment="1">
      <alignment horizontal="justify" vertical="center" wrapText="1"/>
    </xf>
    <xf numFmtId="10" fontId="11" fillId="17" borderId="37" xfId="0" applyNumberFormat="1" applyFont="1" applyFill="1" applyBorder="1" applyAlignment="1">
      <alignment horizontal="justify" vertical="center" wrapText="1"/>
    </xf>
    <xf numFmtId="9" fontId="11" fillId="17" borderId="37" xfId="0" applyNumberFormat="1" applyFont="1" applyFill="1" applyBorder="1" applyAlignment="1">
      <alignment horizontal="justify" vertical="center" wrapText="1"/>
    </xf>
    <xf numFmtId="0" fontId="0" fillId="17" borderId="36" xfId="0" applyFont="1" applyFill="1" applyBorder="1" applyAlignment="1">
      <alignment horizontal="left" vertical="center" wrapText="1"/>
    </xf>
    <xf numFmtId="0" fontId="0" fillId="17" borderId="37" xfId="0" applyFont="1" applyFill="1" applyBorder="1" applyAlignment="1">
      <alignment horizontal="left" vertical="center" wrapText="1"/>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17" borderId="38" xfId="0" applyFont="1" applyFill="1" applyBorder="1" applyAlignment="1">
      <alignment horizontal="left" vertical="center" wrapText="1"/>
    </xf>
    <xf numFmtId="0" fontId="0" fillId="17" borderId="39" xfId="0" applyFont="1" applyFill="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17" borderId="37" xfId="0" applyFont="1" applyFill="1" applyBorder="1" applyAlignment="1">
      <alignment horizontal="justify" vertical="center" wrapText="1"/>
    </xf>
    <xf numFmtId="3" fontId="0" fillId="17" borderId="37" xfId="0" applyNumberFormat="1" applyFont="1" applyFill="1" applyBorder="1" applyAlignment="1">
      <alignment horizontal="justify" vertical="center" wrapText="1"/>
    </xf>
    <xf numFmtId="0" fontId="0" fillId="0" borderId="37" xfId="0" applyFont="1" applyBorder="1" applyAlignment="1">
      <alignment horizontal="justify" vertical="center" wrapText="1"/>
    </xf>
    <xf numFmtId="10" fontId="0" fillId="17" borderId="37" xfId="0" applyNumberFormat="1" applyFont="1" applyFill="1" applyBorder="1" applyAlignment="1">
      <alignment horizontal="justify" vertical="center" wrapText="1"/>
    </xf>
    <xf numFmtId="9" fontId="0" fillId="17" borderId="37" xfId="0" applyNumberFormat="1" applyFont="1" applyFill="1" applyBorder="1" applyAlignment="1">
      <alignment horizontal="justify" vertical="center" wrapText="1"/>
    </xf>
    <xf numFmtId="0" fontId="3" fillId="17" borderId="36" xfId="0" applyFont="1" applyFill="1" applyBorder="1" applyAlignment="1">
      <alignment horizontal="left" vertical="center" wrapText="1"/>
    </xf>
    <xf numFmtId="0" fontId="3" fillId="0" borderId="36" xfId="0" applyFont="1" applyBorder="1" applyAlignment="1">
      <alignment horizontal="left" vertical="center" wrapText="1"/>
    </xf>
    <xf numFmtId="0" fontId="12" fillId="0" borderId="0" xfId="0" applyFont="1"/>
    <xf numFmtId="0" fontId="0" fillId="17" borderId="36" xfId="0" applyFont="1" applyFill="1" applyBorder="1" applyAlignment="1">
      <alignment horizontal="left" vertical="center"/>
    </xf>
    <xf numFmtId="0" fontId="16" fillId="0" borderId="26" xfId="0" applyFont="1" applyBorder="1" applyAlignment="1">
      <alignment horizontal="left" vertical="center" wrapText="1" readingOrder="1"/>
    </xf>
    <xf numFmtId="0" fontId="17" fillId="0" borderId="23" xfId="0" applyFont="1" applyFill="1" applyBorder="1" applyAlignment="1">
      <alignment horizontal="left" vertical="top" wrapText="1" readingOrder="1"/>
    </xf>
    <xf numFmtId="0" fontId="16" fillId="17" borderId="27" xfId="0" applyFont="1" applyFill="1" applyBorder="1" applyAlignment="1">
      <alignment horizontal="left" vertical="center" wrapText="1" readingOrder="1"/>
    </xf>
    <xf numFmtId="0" fontId="17" fillId="17" borderId="29" xfId="0" applyFont="1" applyFill="1" applyBorder="1" applyAlignment="1">
      <alignment horizontal="left" vertical="top" wrapText="1" readingOrder="1"/>
    </xf>
    <xf numFmtId="0" fontId="17" fillId="17" borderId="24" xfId="0" applyFont="1" applyFill="1" applyBorder="1" applyAlignment="1">
      <alignment horizontal="left" vertical="top" wrapText="1" readingOrder="1"/>
    </xf>
    <xf numFmtId="0" fontId="17" fillId="17" borderId="25" xfId="0" applyFont="1" applyFill="1" applyBorder="1" applyAlignment="1">
      <alignment horizontal="left" vertical="top" wrapText="1" readingOrder="1"/>
    </xf>
    <xf numFmtId="0" fontId="16" fillId="17" borderId="30" xfId="0" applyFont="1" applyFill="1" applyBorder="1" applyAlignment="1">
      <alignment horizontal="left" vertical="center" wrapText="1" readingOrder="1"/>
    </xf>
    <xf numFmtId="0" fontId="17" fillId="0" borderId="28" xfId="0" applyFont="1" applyBorder="1" applyAlignment="1">
      <alignment horizontal="left" vertical="top" wrapText="1" readingOrder="1"/>
    </xf>
    <xf numFmtId="0" fontId="17" fillId="9" borderId="21" xfId="0" applyFont="1" applyFill="1" applyBorder="1" applyAlignment="1">
      <alignment horizontal="left" vertical="top" wrapText="1" readingOrder="1"/>
    </xf>
    <xf numFmtId="0" fontId="17" fillId="17" borderId="31" xfId="0" applyFont="1" applyFill="1" applyBorder="1" applyAlignment="1">
      <alignment horizontal="left" vertical="top" wrapText="1" readingOrder="1"/>
    </xf>
    <xf numFmtId="0" fontId="17" fillId="5" borderId="0" xfId="0" applyFont="1" applyFill="1" applyBorder="1" applyAlignment="1">
      <alignment horizontal="left" vertical="top" wrapText="1" readingOrder="1"/>
    </xf>
    <xf numFmtId="0" fontId="17" fillId="17" borderId="32" xfId="0" applyFont="1" applyFill="1" applyBorder="1" applyAlignment="1">
      <alignment horizontal="left" vertical="top" wrapText="1" readingOrder="1"/>
    </xf>
    <xf numFmtId="0" fontId="17" fillId="0" borderId="33" xfId="0" applyFont="1" applyBorder="1" applyAlignment="1">
      <alignment horizontal="left" vertical="top" wrapText="1" readingOrder="1"/>
    </xf>
    <xf numFmtId="0" fontId="17" fillId="9" borderId="34" xfId="0" applyFont="1" applyFill="1" applyBorder="1" applyAlignment="1">
      <alignment horizontal="left" vertical="top" wrapText="1" readingOrder="1"/>
    </xf>
    <xf numFmtId="0" fontId="17" fillId="9" borderId="35" xfId="0" applyFont="1" applyFill="1" applyBorder="1" applyAlignment="1">
      <alignment horizontal="left" vertical="top" wrapText="1" readingOrder="1"/>
    </xf>
    <xf numFmtId="0" fontId="15" fillId="16" borderId="33" xfId="0" applyFont="1" applyFill="1" applyBorder="1" applyAlignment="1">
      <alignment horizontal="left" vertical="center" wrapText="1" readingOrder="1"/>
    </xf>
    <xf numFmtId="0" fontId="15" fillId="16" borderId="34" xfId="0" applyFont="1" applyFill="1" applyBorder="1" applyAlignment="1">
      <alignment horizontal="left" vertical="center" wrapText="1" readingOrder="1"/>
    </xf>
    <xf numFmtId="0" fontId="15" fillId="16" borderId="35" xfId="0" applyFont="1" applyFill="1" applyBorder="1" applyAlignment="1">
      <alignment horizontal="left" vertical="center" wrapText="1" readingOrder="1"/>
    </xf>
    <xf numFmtId="168" fontId="17" fillId="17" borderId="31" xfId="6" applyNumberFormat="1" applyFont="1" applyFill="1" applyBorder="1" applyAlignment="1">
      <alignment horizontal="left" vertical="top" wrapText="1" readingOrder="1"/>
    </xf>
    <xf numFmtId="168" fontId="17" fillId="5" borderId="0" xfId="6" applyNumberFormat="1" applyFont="1" applyFill="1" applyBorder="1" applyAlignment="1">
      <alignment horizontal="left" vertical="top" wrapText="1" readingOrder="1"/>
    </xf>
    <xf numFmtId="168" fontId="17" fillId="17" borderId="32" xfId="6" applyNumberFormat="1" applyFont="1" applyFill="1" applyBorder="1" applyAlignment="1">
      <alignment horizontal="left" vertical="top" wrapText="1" readingOrder="1"/>
    </xf>
    <xf numFmtId="168" fontId="17" fillId="0" borderId="28" xfId="6" applyNumberFormat="1" applyFont="1" applyBorder="1" applyAlignment="1">
      <alignment horizontal="left" vertical="top" wrapText="1" readingOrder="1"/>
    </xf>
    <xf numFmtId="168" fontId="17" fillId="9" borderId="21" xfId="6" applyNumberFormat="1" applyFont="1" applyFill="1" applyBorder="1" applyAlignment="1">
      <alignment horizontal="left" vertical="top" wrapText="1" readingOrder="1"/>
    </xf>
    <xf numFmtId="168" fontId="17" fillId="0" borderId="23" xfId="6" applyNumberFormat="1" applyFont="1" applyFill="1" applyBorder="1" applyAlignment="1">
      <alignment horizontal="left" vertical="top" wrapText="1" readingOrder="1"/>
    </xf>
    <xf numFmtId="168" fontId="17" fillId="17" borderId="29" xfId="6" applyNumberFormat="1" applyFont="1" applyFill="1" applyBorder="1" applyAlignment="1">
      <alignment horizontal="left" vertical="top" wrapText="1" readingOrder="1"/>
    </xf>
    <xf numFmtId="168" fontId="17" fillId="17" borderId="24" xfId="6" applyNumberFormat="1" applyFont="1" applyFill="1" applyBorder="1" applyAlignment="1">
      <alignment horizontal="left" vertical="top" wrapText="1" readingOrder="1"/>
    </xf>
    <xf numFmtId="168" fontId="17" fillId="17" borderId="25" xfId="6" applyNumberFormat="1" applyFont="1" applyFill="1" applyBorder="1" applyAlignment="1">
      <alignment horizontal="left" vertical="top" wrapText="1" readingOrder="1"/>
    </xf>
    <xf numFmtId="168" fontId="17" fillId="17" borderId="0" xfId="6" applyNumberFormat="1" applyFont="1" applyFill="1" applyBorder="1" applyAlignment="1">
      <alignment horizontal="left" vertical="top" wrapText="1" readingOrder="1"/>
    </xf>
    <xf numFmtId="168" fontId="17" fillId="0" borderId="21" xfId="6" applyNumberFormat="1" applyFont="1" applyFill="1" applyBorder="1" applyAlignment="1">
      <alignment horizontal="left" vertical="top" wrapText="1" readingOrder="1"/>
    </xf>
    <xf numFmtId="0" fontId="12" fillId="17" borderId="36" xfId="0" applyFont="1" applyFill="1" applyBorder="1" applyAlignment="1">
      <alignment horizontal="left" vertical="center" wrapText="1"/>
    </xf>
    <xf numFmtId="0" fontId="12" fillId="0" borderId="36" xfId="0" applyFont="1" applyBorder="1" applyAlignment="1">
      <alignment horizontal="left" vertical="center" wrapText="1"/>
    </xf>
    <xf numFmtId="0" fontId="15" fillId="16" borderId="22" xfId="0" applyFont="1" applyFill="1" applyBorder="1" applyAlignment="1">
      <alignment horizontal="center" vertical="center" wrapText="1" readingOrder="1"/>
    </xf>
    <xf numFmtId="0" fontId="12" fillId="0" borderId="40" xfId="0" applyFont="1" applyBorder="1" applyAlignment="1">
      <alignment horizontal="left" vertical="center" wrapText="1"/>
    </xf>
    <xf numFmtId="10" fontId="11" fillId="0" borderId="41" xfId="0" applyNumberFormat="1" applyFont="1" applyBorder="1" applyAlignment="1">
      <alignment horizontal="justify" vertical="center" wrapText="1"/>
    </xf>
    <xf numFmtId="10" fontId="11" fillId="0" borderId="42" xfId="0" applyNumberFormat="1" applyFont="1" applyBorder="1" applyAlignment="1">
      <alignment horizontal="left" vertical="center" wrapText="1"/>
    </xf>
    <xf numFmtId="0" fontId="19" fillId="0" borderId="0" xfId="0" applyFont="1" applyAlignment="1">
      <alignment horizontal="justify" vertical="center"/>
    </xf>
    <xf numFmtId="0" fontId="20" fillId="0" borderId="0" xfId="0" applyFont="1" applyFill="1" applyBorder="1"/>
    <xf numFmtId="0" fontId="20" fillId="0" borderId="0" xfId="0" applyFont="1" applyFill="1"/>
    <xf numFmtId="0" fontId="3" fillId="2" borderId="0" xfId="0" applyFont="1" applyFill="1"/>
    <xf numFmtId="169" fontId="0" fillId="0" borderId="0" xfId="0" applyNumberFormat="1"/>
    <xf numFmtId="169" fontId="20" fillId="0" borderId="0" xfId="0" applyNumberFormat="1" applyFont="1" applyFill="1"/>
    <xf numFmtId="0" fontId="20" fillId="0" borderId="0" xfId="4" applyFont="1" applyFill="1" applyAlignment="1"/>
    <xf numFmtId="0" fontId="21" fillId="0" borderId="0" xfId="9"/>
    <xf numFmtId="0" fontId="3" fillId="0" borderId="0" xfId="0" applyFont="1" applyAlignment="1">
      <alignment horizontal="center"/>
    </xf>
    <xf numFmtId="0" fontId="0" fillId="0" borderId="0" xfId="0" applyAlignment="1">
      <alignment wrapText="1"/>
    </xf>
    <xf numFmtId="0" fontId="0" fillId="0" borderId="0" xfId="0" applyFill="1"/>
    <xf numFmtId="0" fontId="0" fillId="0" borderId="0" xfId="0" applyNumberFormat="1"/>
    <xf numFmtId="0" fontId="7" fillId="0" borderId="0" xfId="10" applyFont="1" applyFill="1" applyBorder="1" applyAlignment="1" applyProtection="1">
      <alignment horizontal="right"/>
      <protection locked="0"/>
    </xf>
    <xf numFmtId="0" fontId="20" fillId="0" borderId="0" xfId="0" applyFont="1" applyFill="1" applyBorder="1" applyAlignment="1">
      <alignment horizontal="center"/>
    </xf>
    <xf numFmtId="169" fontId="20" fillId="0" borderId="0" xfId="0" applyNumberFormat="1" applyFont="1" applyFill="1" applyBorder="1"/>
    <xf numFmtId="1" fontId="20" fillId="15" borderId="1" xfId="0" applyNumberFormat="1" applyFont="1" applyFill="1" applyBorder="1"/>
    <xf numFmtId="1" fontId="20" fillId="15" borderId="45" xfId="0" applyNumberFormat="1" applyFont="1" applyFill="1" applyBorder="1"/>
    <xf numFmtId="1" fontId="20" fillId="15" borderId="46" xfId="0" applyNumberFormat="1" applyFont="1" applyFill="1" applyBorder="1"/>
    <xf numFmtId="1" fontId="20" fillId="15" borderId="47" xfId="0" applyNumberFormat="1" applyFont="1" applyFill="1" applyBorder="1"/>
    <xf numFmtId="9" fontId="0" fillId="0" borderId="0" xfId="8" applyFont="1"/>
    <xf numFmtId="0" fontId="3" fillId="0" borderId="0" xfId="0" applyFont="1" applyAlignment="1">
      <alignment horizontal="center"/>
    </xf>
    <xf numFmtId="0" fontId="0" fillId="0" borderId="0" xfId="0" applyAlignment="1">
      <alignment horizontal="center"/>
    </xf>
    <xf numFmtId="0" fontId="0" fillId="0" borderId="50" xfId="0" applyBorder="1"/>
    <xf numFmtId="0" fontId="0" fillId="0" borderId="51" xfId="0" applyBorder="1"/>
    <xf numFmtId="0" fontId="23" fillId="0" borderId="49" xfId="0" applyFont="1" applyBorder="1"/>
    <xf numFmtId="0" fontId="3" fillId="0" borderId="52" xfId="0" applyFont="1" applyBorder="1" applyAlignment="1">
      <alignment horizontal="left"/>
    </xf>
    <xf numFmtId="0" fontId="3" fillId="0" borderId="54" xfId="0" applyFont="1" applyBorder="1" applyAlignment="1">
      <alignment horizontal="left"/>
    </xf>
    <xf numFmtId="169" fontId="0" fillId="0" borderId="48" xfId="0" applyNumberFormat="1" applyBorder="1"/>
    <xf numFmtId="169" fontId="0" fillId="0" borderId="53" xfId="0" applyNumberFormat="1" applyBorder="1"/>
    <xf numFmtId="169" fontId="0" fillId="0" borderId="55" xfId="0" applyNumberFormat="1" applyBorder="1"/>
    <xf numFmtId="169" fontId="0" fillId="0" borderId="56" xfId="0" applyNumberFormat="1" applyBorder="1"/>
    <xf numFmtId="166" fontId="0" fillId="9" borderId="2" xfId="0" applyNumberFormat="1" applyFill="1" applyBorder="1"/>
    <xf numFmtId="166" fontId="0" fillId="9" borderId="3" xfId="0" applyNumberFormat="1" applyFill="1" applyBorder="1"/>
    <xf numFmtId="166" fontId="0" fillId="9" borderId="4" xfId="0" applyNumberFormat="1" applyFill="1" applyBorder="1"/>
    <xf numFmtId="166" fontId="0" fillId="9" borderId="5" xfId="0" applyNumberFormat="1" applyFill="1" applyBorder="1"/>
    <xf numFmtId="166" fontId="0" fillId="9" borderId="0" xfId="0" applyNumberFormat="1" applyFill="1" applyBorder="1"/>
    <xf numFmtId="167" fontId="0" fillId="9" borderId="0" xfId="0" applyNumberFormat="1" applyFill="1" applyBorder="1"/>
    <xf numFmtId="167" fontId="0" fillId="9" borderId="6" xfId="0" applyNumberFormat="1" applyFill="1" applyBorder="1"/>
    <xf numFmtId="166" fontId="0" fillId="9" borderId="6" xfId="0" applyNumberFormat="1" applyFill="1" applyBorder="1"/>
    <xf numFmtId="166" fontId="0" fillId="9" borderId="7" xfId="0" applyNumberFormat="1" applyFill="1" applyBorder="1"/>
    <xf numFmtId="166" fontId="0" fillId="9" borderId="8" xfId="0" applyNumberFormat="1" applyFill="1" applyBorder="1"/>
    <xf numFmtId="167" fontId="0" fillId="9" borderId="8" xfId="0" applyNumberFormat="1" applyFill="1" applyBorder="1"/>
    <xf numFmtId="167" fontId="0" fillId="9" borderId="9" xfId="0" applyNumberFormat="1" applyFill="1" applyBorder="1"/>
    <xf numFmtId="0" fontId="3" fillId="0" borderId="0" xfId="0" applyFont="1" applyAlignment="1"/>
    <xf numFmtId="0" fontId="20" fillId="9" borderId="58" xfId="0" applyFont="1" applyFill="1" applyBorder="1"/>
    <xf numFmtId="0" fontId="0" fillId="9" borderId="58" xfId="0" applyFill="1" applyBorder="1"/>
    <xf numFmtId="0" fontId="0" fillId="9" borderId="59" xfId="0" applyFill="1" applyBorder="1"/>
    <xf numFmtId="0" fontId="21" fillId="9" borderId="60" xfId="9" applyFill="1" applyBorder="1"/>
    <xf numFmtId="0" fontId="0" fillId="9" borderId="61" xfId="0" applyFill="1" applyBorder="1"/>
    <xf numFmtId="0" fontId="0" fillId="9" borderId="60" xfId="0" applyFill="1" applyBorder="1"/>
    <xf numFmtId="0" fontId="21" fillId="9" borderId="62" xfId="9" applyFill="1" applyBorder="1"/>
    <xf numFmtId="0" fontId="0" fillId="9" borderId="63" xfId="0" applyFill="1" applyBorder="1"/>
    <xf numFmtId="0" fontId="0" fillId="9" borderId="64" xfId="0" applyFill="1" applyBorder="1"/>
    <xf numFmtId="0" fontId="14" fillId="9" borderId="57" xfId="4" applyFont="1" applyFill="1" applyBorder="1"/>
    <xf numFmtId="0" fontId="14" fillId="0" borderId="0" xfId="4" applyFont="1" applyFill="1" applyAlignment="1">
      <alignment horizontal="left"/>
    </xf>
    <xf numFmtId="0" fontId="20" fillId="0" borderId="0" xfId="4" applyFont="1" applyFill="1" applyAlignment="1">
      <alignment horizontal="left"/>
    </xf>
    <xf numFmtId="0" fontId="0" fillId="15" borderId="1" xfId="0" applyFill="1" applyBorder="1"/>
    <xf numFmtId="0" fontId="0" fillId="15" borderId="1" xfId="0" applyFill="1" applyBorder="1" applyAlignment="1">
      <alignment wrapText="1"/>
    </xf>
    <xf numFmtId="0" fontId="24" fillId="15" borderId="1" xfId="0" applyFont="1" applyFill="1" applyBorder="1"/>
    <xf numFmtId="0" fontId="25" fillId="15" borderId="1" xfId="10" applyFont="1" applyFill="1" applyBorder="1" applyAlignment="1" applyProtection="1">
      <alignment horizontal="right"/>
      <protection locked="0"/>
    </xf>
    <xf numFmtId="0" fontId="0" fillId="0" borderId="0" xfId="0" applyAlignment="1">
      <alignment horizontal="right"/>
    </xf>
    <xf numFmtId="169" fontId="0" fillId="0" borderId="0" xfId="0" applyNumberFormat="1" applyAlignment="1">
      <alignment horizontal="right"/>
    </xf>
    <xf numFmtId="1" fontId="0" fillId="0" borderId="0" xfId="8" applyNumberFormat="1" applyFont="1"/>
    <xf numFmtId="1" fontId="22" fillId="0" borderId="0" xfId="8" applyNumberFormat="1" applyFont="1"/>
    <xf numFmtId="9" fontId="0" fillId="0" borderId="0" xfId="8" applyFont="1" applyBorder="1"/>
    <xf numFmtId="1" fontId="20" fillId="0" borderId="0" xfId="0" applyNumberFormat="1" applyFont="1" applyFill="1" applyBorder="1"/>
    <xf numFmtId="169" fontId="4" fillId="0" borderId="0" xfId="0" applyNumberFormat="1" applyFont="1" applyFill="1" applyBorder="1"/>
    <xf numFmtId="1" fontId="20" fillId="3" borderId="1" xfId="0" applyNumberFormat="1" applyFont="1" applyFill="1" applyBorder="1"/>
    <xf numFmtId="1" fontId="20" fillId="3" borderId="45" xfId="0" applyNumberFormat="1" applyFont="1" applyFill="1" applyBorder="1"/>
    <xf numFmtId="1" fontId="20" fillId="3" borderId="46" xfId="0" applyNumberFormat="1" applyFont="1" applyFill="1" applyBorder="1"/>
    <xf numFmtId="1" fontId="20" fillId="3" borderId="47" xfId="0" applyNumberFormat="1" applyFont="1" applyFill="1" applyBorder="1"/>
    <xf numFmtId="0" fontId="16" fillId="17" borderId="66" xfId="0" quotePrefix="1" applyFont="1" applyFill="1" applyBorder="1" applyAlignment="1">
      <alignment horizontal="center" vertical="center" wrapText="1" readingOrder="1"/>
    </xf>
    <xf numFmtId="0" fontId="15" fillId="16" borderId="70" xfId="0" applyFont="1" applyFill="1" applyBorder="1" applyAlignment="1">
      <alignment horizontal="center" vertical="center" wrapText="1" readingOrder="1"/>
    </xf>
    <xf numFmtId="0" fontId="16" fillId="17" borderId="71" xfId="0" applyFont="1" applyFill="1" applyBorder="1" applyAlignment="1">
      <alignment horizontal="center" vertical="center" wrapText="1" readingOrder="1"/>
    </xf>
    <xf numFmtId="0" fontId="16" fillId="17" borderId="76" xfId="0" applyFont="1" applyFill="1" applyBorder="1" applyAlignment="1">
      <alignment horizontal="center" vertical="center" wrapText="1" readingOrder="1"/>
    </xf>
    <xf numFmtId="0" fontId="17" fillId="17" borderId="65" xfId="0" applyFont="1" applyFill="1" applyBorder="1" applyAlignment="1">
      <alignment horizontal="center" vertical="top" wrapText="1" readingOrder="1"/>
    </xf>
    <xf numFmtId="0" fontId="17" fillId="17" borderId="77" xfId="0" applyFont="1" applyFill="1" applyBorder="1" applyAlignment="1">
      <alignment horizontal="center" vertical="top" wrapText="1" readingOrder="1"/>
    </xf>
    <xf numFmtId="0" fontId="16" fillId="0" borderId="67" xfId="0" applyFont="1" applyBorder="1" applyAlignment="1">
      <alignment horizontal="center" vertical="center" wrapText="1" readingOrder="1"/>
    </xf>
    <xf numFmtId="0" fontId="16" fillId="9" borderId="68" xfId="0" applyFont="1" applyFill="1" applyBorder="1" applyAlignment="1">
      <alignment horizontal="center" vertical="top" wrapText="1" readingOrder="1"/>
    </xf>
    <xf numFmtId="0" fontId="17" fillId="0" borderId="69" xfId="0" applyFont="1" applyFill="1" applyBorder="1" applyAlignment="1">
      <alignment horizontal="center" vertical="top" wrapText="1" readingOrder="1"/>
    </xf>
    <xf numFmtId="0" fontId="15" fillId="16" borderId="71" xfId="0" applyFont="1" applyFill="1" applyBorder="1" applyAlignment="1">
      <alignment horizontal="center" vertical="center" wrapText="1" readingOrder="1"/>
    </xf>
    <xf numFmtId="0" fontId="15" fillId="16" borderId="72" xfId="0" applyFont="1" applyFill="1" applyBorder="1" applyAlignment="1">
      <alignment horizontal="center" vertical="center" wrapText="1" readingOrder="1"/>
    </xf>
    <xf numFmtId="0" fontId="15" fillId="16" borderId="73" xfId="0" applyFont="1" applyFill="1" applyBorder="1" applyAlignment="1">
      <alignment horizontal="center" vertical="center" wrapText="1" readingOrder="1"/>
    </xf>
    <xf numFmtId="0" fontId="16" fillId="17" borderId="74" xfId="0" applyFont="1" applyFill="1" applyBorder="1" applyAlignment="1">
      <alignment horizontal="center" vertical="top" wrapText="1" readingOrder="1"/>
    </xf>
    <xf numFmtId="0" fontId="17" fillId="17" borderId="75" xfId="0" applyFont="1" applyFill="1" applyBorder="1" applyAlignment="1">
      <alignment horizontal="center" vertical="top" wrapText="1" readingOrder="1"/>
    </xf>
    <xf numFmtId="0" fontId="17" fillId="17" borderId="76" xfId="0" applyFont="1" applyFill="1" applyBorder="1" applyAlignment="1">
      <alignment horizontal="center" vertical="top" wrapText="1" readingOrder="1"/>
    </xf>
    <xf numFmtId="0" fontId="16" fillId="0" borderId="67" xfId="0" applyFont="1" applyBorder="1" applyAlignment="1">
      <alignment horizontal="center" vertical="top" wrapText="1" readingOrder="1"/>
    </xf>
    <xf numFmtId="0" fontId="0" fillId="0" borderId="66" xfId="0" applyFont="1" applyBorder="1" applyAlignment="1">
      <alignment horizontal="center" wrapText="1"/>
    </xf>
    <xf numFmtId="170" fontId="20" fillId="0" borderId="0" xfId="0" applyNumberFormat="1" applyFont="1" applyFill="1"/>
    <xf numFmtId="0" fontId="20" fillId="0" borderId="0" xfId="0" applyFont="1" applyFill="1" applyAlignment="1">
      <alignment horizontal="left" indent="3"/>
    </xf>
    <xf numFmtId="0" fontId="19" fillId="0" borderId="0" xfId="1" applyFont="1" applyFill="1" applyBorder="1" applyAlignment="1" applyProtection="1">
      <alignment horizontal="center" vertical="top"/>
      <protection locked="0"/>
    </xf>
    <xf numFmtId="0" fontId="7" fillId="0" borderId="0" xfId="1" applyFont="1" applyFill="1" applyBorder="1" applyAlignment="1" applyProtection="1">
      <alignment horizontal="left"/>
      <protection locked="0"/>
    </xf>
    <xf numFmtId="0" fontId="19" fillId="0" borderId="0" xfId="1" applyFont="1" applyFill="1" applyBorder="1" applyAlignment="1" applyProtection="1">
      <alignment horizontal="right"/>
      <protection locked="0"/>
    </xf>
    <xf numFmtId="0" fontId="0" fillId="9" borderId="82" xfId="0" applyFont="1" applyFill="1" applyBorder="1"/>
    <xf numFmtId="0" fontId="0" fillId="9" borderId="83" xfId="0" applyFont="1" applyFill="1" applyBorder="1"/>
    <xf numFmtId="0" fontId="0" fillId="0" borderId="0" xfId="0" applyFont="1" applyBorder="1"/>
    <xf numFmtId="0" fontId="0" fillId="9" borderId="0" xfId="0" applyFont="1" applyFill="1" applyBorder="1"/>
    <xf numFmtId="0" fontId="0" fillId="9" borderId="61" xfId="0" applyFont="1" applyFill="1" applyBorder="1"/>
    <xf numFmtId="0" fontId="21" fillId="9" borderId="60" xfId="9" applyFont="1" applyFill="1" applyBorder="1"/>
    <xf numFmtId="0" fontId="0" fillId="0" borderId="81" xfId="0" applyFont="1" applyBorder="1"/>
    <xf numFmtId="0" fontId="0" fillId="0" borderId="60" xfId="0" applyFont="1" applyBorder="1"/>
    <xf numFmtId="0" fontId="0" fillId="0" borderId="0" xfId="0" applyFont="1" applyBorder="1" applyAlignment="1">
      <alignment horizontal="justify" vertical="center"/>
    </xf>
    <xf numFmtId="0" fontId="0" fillId="0" borderId="0" xfId="0" applyFont="1" applyAlignment="1"/>
    <xf numFmtId="1" fontId="6" fillId="0" borderId="1" xfId="2" applyNumberFormat="1" applyBorder="1"/>
    <xf numFmtId="0" fontId="0" fillId="15" borderId="4" xfId="0" applyFill="1" applyBorder="1"/>
    <xf numFmtId="0" fontId="0" fillId="15" borderId="6" xfId="0" applyFill="1" applyBorder="1"/>
    <xf numFmtId="0" fontId="0" fillId="15" borderId="9" xfId="0" applyFill="1" applyBorder="1"/>
    <xf numFmtId="0" fontId="0" fillId="15" borderId="84" xfId="0" applyFill="1" applyBorder="1"/>
    <xf numFmtId="0" fontId="0" fillId="15" borderId="85" xfId="0" applyFill="1" applyBorder="1"/>
    <xf numFmtId="0" fontId="0" fillId="15" borderId="86" xfId="0" applyFill="1" applyBorder="1"/>
    <xf numFmtId="0" fontId="5" fillId="14" borderId="0" xfId="0" applyFont="1" applyFill="1" applyBorder="1"/>
    <xf numFmtId="166" fontId="13" fillId="15" borderId="3" xfId="7" applyNumberFormat="1" applyFont="1" applyFill="1" applyBorder="1" applyAlignment="1">
      <alignment horizontal="center" vertical="center" wrapText="1"/>
    </xf>
    <xf numFmtId="166" fontId="13" fillId="15" borderId="4" xfId="7" applyNumberFormat="1" applyFont="1" applyFill="1" applyBorder="1" applyAlignment="1">
      <alignment horizontal="center" vertical="center" wrapText="1"/>
    </xf>
    <xf numFmtId="166" fontId="13" fillId="15" borderId="0" xfId="7" applyNumberFormat="1" applyFont="1" applyFill="1" applyBorder="1" applyAlignment="1">
      <alignment horizontal="center" vertical="center" wrapText="1"/>
    </xf>
    <xf numFmtId="166" fontId="13" fillId="15" borderId="6" xfId="7" applyNumberFormat="1" applyFont="1" applyFill="1" applyBorder="1" applyAlignment="1">
      <alignment horizontal="center" vertical="center" wrapText="1"/>
    </xf>
    <xf numFmtId="166" fontId="0" fillId="15" borderId="0" xfId="0" applyNumberFormat="1" applyFill="1" applyBorder="1"/>
    <xf numFmtId="166" fontId="0" fillId="15" borderId="6" xfId="0" applyNumberFormat="1" applyFill="1" applyBorder="1"/>
    <xf numFmtId="167" fontId="0" fillId="15" borderId="0" xfId="0" applyNumberFormat="1" applyFill="1" applyBorder="1"/>
    <xf numFmtId="167" fontId="0" fillId="15" borderId="6" xfId="0" applyNumberFormat="1" applyFill="1" applyBorder="1"/>
    <xf numFmtId="167" fontId="0" fillId="15" borderId="8" xfId="0" applyNumberFormat="1" applyFill="1" applyBorder="1"/>
    <xf numFmtId="167" fontId="0" fillId="15" borderId="9" xfId="0" applyNumberFormat="1" applyFill="1" applyBorder="1"/>
    <xf numFmtId="166" fontId="13" fillId="15" borderId="8" xfId="7" applyNumberFormat="1" applyFont="1" applyFill="1" applyBorder="1" applyAlignment="1">
      <alignment horizontal="center" vertical="center" wrapText="1"/>
    </xf>
    <xf numFmtId="166" fontId="13" fillId="15" borderId="9" xfId="7" applyNumberFormat="1" applyFont="1" applyFill="1" applyBorder="1" applyAlignment="1">
      <alignment horizontal="center" vertical="center" wrapText="1"/>
    </xf>
    <xf numFmtId="167" fontId="0" fillId="15" borderId="3" xfId="0" applyNumberFormat="1" applyFill="1" applyBorder="1"/>
    <xf numFmtId="167" fontId="0" fillId="15" borderId="4" xfId="0" applyNumberFormat="1" applyFill="1" applyBorder="1"/>
    <xf numFmtId="166" fontId="13" fillId="15" borderId="2" xfId="7" applyNumberFormat="1" applyFont="1" applyFill="1" applyBorder="1" applyAlignment="1">
      <alignment horizontal="center" vertical="center" wrapText="1"/>
    </xf>
    <xf numFmtId="166" fontId="13" fillId="15" borderId="5" xfId="7" applyNumberFormat="1" applyFont="1" applyFill="1" applyBorder="1" applyAlignment="1">
      <alignment horizontal="center" vertical="center" wrapText="1"/>
    </xf>
    <xf numFmtId="166" fontId="0" fillId="15" borderId="5" xfId="0" applyNumberFormat="1" applyFill="1" applyBorder="1"/>
    <xf numFmtId="167" fontId="0" fillId="15" borderId="5" xfId="0" applyNumberFormat="1" applyFill="1" applyBorder="1"/>
    <xf numFmtId="167" fontId="0" fillId="15" borderId="7" xfId="0" applyNumberFormat="1" applyFill="1" applyBorder="1"/>
    <xf numFmtId="166" fontId="13" fillId="15" borderId="7" xfId="7" applyNumberFormat="1" applyFont="1" applyFill="1" applyBorder="1" applyAlignment="1">
      <alignment horizontal="center" vertical="center" wrapText="1"/>
    </xf>
    <xf numFmtId="167" fontId="0" fillId="15" borderId="2" xfId="0" applyNumberFormat="1" applyFill="1" applyBorder="1"/>
    <xf numFmtId="0" fontId="26" fillId="0" borderId="0" xfId="0" applyFont="1" applyAlignment="1">
      <alignment vertical="center"/>
    </xf>
    <xf numFmtId="0" fontId="27" fillId="0" borderId="0" xfId="0" applyFont="1" applyAlignment="1">
      <alignment vertical="center"/>
    </xf>
    <xf numFmtId="1" fontId="0" fillId="0" borderId="0" xfId="0" applyNumberFormat="1" applyBorder="1"/>
    <xf numFmtId="0" fontId="20" fillId="2" borderId="1" xfId="0" applyFont="1" applyFill="1" applyBorder="1"/>
    <xf numFmtId="166" fontId="20" fillId="2" borderId="1" xfId="0" applyNumberFormat="1" applyFont="1" applyFill="1" applyBorder="1"/>
    <xf numFmtId="0" fontId="3" fillId="0" borderId="1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3" xfId="0" applyFont="1" applyBorder="1" applyAlignment="1">
      <alignment horizontal="center"/>
    </xf>
    <xf numFmtId="0" fontId="3" fillId="0" borderId="10" xfId="0" applyFont="1" applyBorder="1" applyAlignment="1">
      <alignment horizontal="right"/>
    </xf>
    <xf numFmtId="0" fontId="3" fillId="0" borderId="19" xfId="0" applyFont="1" applyBorder="1" applyAlignment="1">
      <alignment horizontal="right"/>
    </xf>
    <xf numFmtId="0" fontId="3" fillId="0" borderId="20" xfId="0" applyFont="1" applyBorder="1" applyAlignment="1">
      <alignment horizontal="right"/>
    </xf>
    <xf numFmtId="0" fontId="3" fillId="18" borderId="81" xfId="0" applyFont="1" applyFill="1" applyBorder="1"/>
    <xf numFmtId="0" fontId="0" fillId="18" borderId="82" xfId="0" applyFill="1" applyBorder="1"/>
    <xf numFmtId="0" fontId="0" fillId="0" borderId="0" xfId="0" applyAlignment="1">
      <alignment vertical="center"/>
    </xf>
    <xf numFmtId="0" fontId="0" fillId="18" borderId="83" xfId="0" applyFill="1" applyBorder="1"/>
    <xf numFmtId="0" fontId="0" fillId="18" borderId="45" xfId="0" applyFill="1" applyBorder="1" applyProtection="1">
      <protection locked="0"/>
    </xf>
    <xf numFmtId="0" fontId="0" fillId="18" borderId="47" xfId="0" applyFill="1" applyBorder="1" applyProtection="1">
      <protection locked="0"/>
    </xf>
    <xf numFmtId="0" fontId="0" fillId="18" borderId="1" xfId="0" applyFill="1" applyBorder="1" applyAlignment="1" applyProtection="1">
      <alignment horizontal="center"/>
      <protection locked="0"/>
    </xf>
    <xf numFmtId="0" fontId="0" fillId="18" borderId="46" xfId="0" applyFill="1" applyBorder="1" applyAlignment="1" applyProtection="1">
      <alignment horizontal="center"/>
      <protection locked="0"/>
    </xf>
    <xf numFmtId="0" fontId="0" fillId="18" borderId="88" xfId="0" applyFont="1" applyFill="1" applyBorder="1" applyAlignment="1" applyProtection="1">
      <alignment horizontal="center" vertical="center"/>
      <protection locked="0"/>
    </xf>
    <xf numFmtId="0" fontId="0" fillId="18" borderId="88" xfId="0" applyFill="1" applyBorder="1" applyAlignment="1" applyProtection="1">
      <alignment horizontal="center"/>
      <protection locked="0"/>
    </xf>
    <xf numFmtId="0" fontId="0" fillId="18" borderId="89" xfId="0" applyFill="1" applyBorder="1" applyAlignment="1" applyProtection="1">
      <alignment horizontal="center"/>
      <protection locked="0"/>
    </xf>
    <xf numFmtId="0" fontId="0" fillId="18" borderId="1" xfId="0" applyFill="1" applyBorder="1" applyAlignment="1" applyProtection="1">
      <alignment horizontal="center" vertical="center"/>
      <protection locked="0"/>
    </xf>
    <xf numFmtId="0" fontId="0" fillId="18" borderId="10" xfId="0" applyFill="1" applyBorder="1" applyAlignment="1" applyProtection="1">
      <alignment horizontal="center" vertical="center" wrapText="1"/>
      <protection locked="0"/>
    </xf>
    <xf numFmtId="0" fontId="0" fillId="18" borderId="10" xfId="0" applyFill="1" applyBorder="1" applyAlignment="1" applyProtection="1">
      <alignment horizontal="center"/>
      <protection locked="0"/>
    </xf>
    <xf numFmtId="0" fontId="0" fillId="18" borderId="90" xfId="0" applyFill="1" applyBorder="1" applyAlignment="1" applyProtection="1">
      <alignment horizontal="center"/>
      <protection locked="0"/>
    </xf>
    <xf numFmtId="0" fontId="3" fillId="18" borderId="88" xfId="0" applyFont="1" applyFill="1" applyBorder="1" applyAlignment="1">
      <alignment horizontal="center"/>
    </xf>
    <xf numFmtId="0" fontId="3" fillId="18" borderId="1" xfId="0" applyFont="1" applyFill="1" applyBorder="1" applyAlignment="1">
      <alignment horizontal="center"/>
    </xf>
    <xf numFmtId="0" fontId="3" fillId="18" borderId="10" xfId="0" applyFont="1" applyFill="1" applyBorder="1" applyAlignment="1">
      <alignment horizontal="center"/>
    </xf>
    <xf numFmtId="0" fontId="3" fillId="18" borderId="45" xfId="0" applyFont="1" applyFill="1" applyBorder="1" applyAlignment="1">
      <alignment horizontal="center"/>
    </xf>
    <xf numFmtId="0" fontId="20" fillId="0" borderId="0" xfId="0" applyFont="1" applyFill="1" applyAlignment="1">
      <alignment horizontal="left"/>
    </xf>
    <xf numFmtId="1" fontId="20" fillId="15" borderId="88" xfId="0" applyNumberFormat="1" applyFont="1" applyFill="1" applyBorder="1"/>
    <xf numFmtId="1" fontId="20" fillId="15" borderId="89" xfId="0" applyNumberFormat="1" applyFont="1" applyFill="1" applyBorder="1"/>
    <xf numFmtId="0" fontId="4" fillId="13" borderId="0" xfId="5" applyBorder="1"/>
    <xf numFmtId="1" fontId="28" fillId="12" borderId="88" xfId="0" applyNumberFormat="1" applyFont="1" applyFill="1" applyBorder="1"/>
    <xf numFmtId="1" fontId="28" fillId="12" borderId="1" xfId="0" applyNumberFormat="1" applyFont="1" applyFill="1" applyBorder="1"/>
    <xf numFmtId="1" fontId="28" fillId="12" borderId="45" xfId="0" applyNumberFormat="1" applyFont="1" applyFill="1" applyBorder="1"/>
    <xf numFmtId="1" fontId="28" fillId="12" borderId="89" xfId="0" applyNumberFormat="1" applyFont="1" applyFill="1" applyBorder="1"/>
    <xf numFmtId="1" fontId="28" fillId="12" borderId="46" xfId="0" applyNumberFormat="1" applyFont="1" applyFill="1" applyBorder="1"/>
    <xf numFmtId="1" fontId="28" fillId="12" borderId="47" xfId="0" applyNumberFormat="1" applyFont="1" applyFill="1" applyBorder="1"/>
    <xf numFmtId="0" fontId="0" fillId="18" borderId="45" xfId="0" applyFont="1" applyFill="1" applyBorder="1" applyAlignment="1">
      <alignment vertical="center" wrapText="1"/>
    </xf>
    <xf numFmtId="1" fontId="0" fillId="0" borderId="0" xfId="0" applyNumberFormat="1" applyFill="1" applyBorder="1"/>
    <xf numFmtId="171" fontId="0" fillId="0" borderId="0" xfId="0" applyNumberFormat="1" applyFill="1" applyBorder="1"/>
    <xf numFmtId="0" fontId="4" fillId="0" borderId="0" xfId="4" applyFill="1"/>
    <xf numFmtId="14" fontId="0" fillId="18" borderId="1" xfId="0" applyNumberFormat="1" applyFont="1" applyFill="1" applyBorder="1" applyAlignment="1">
      <alignment horizontal="center" vertical="center"/>
    </xf>
    <xf numFmtId="0" fontId="0" fillId="18" borderId="1" xfId="0" applyFont="1" applyFill="1" applyBorder="1" applyAlignment="1">
      <alignment horizontal="center" vertical="center"/>
    </xf>
    <xf numFmtId="0" fontId="0" fillId="18" borderId="10" xfId="0" applyFont="1" applyFill="1" applyBorder="1" applyAlignment="1">
      <alignment horizontal="center" vertical="center" wrapText="1"/>
    </xf>
    <xf numFmtId="0" fontId="0" fillId="18" borderId="88" xfId="0" applyFont="1" applyFill="1" applyBorder="1" applyAlignment="1">
      <alignment horizontal="center" vertical="center"/>
    </xf>
    <xf numFmtId="0" fontId="0" fillId="0" borderId="0" xfId="0" applyFont="1" applyFill="1"/>
    <xf numFmtId="0" fontId="3" fillId="19" borderId="0" xfId="0" applyFont="1" applyFill="1"/>
    <xf numFmtId="166" fontId="20" fillId="19" borderId="1" xfId="0" applyNumberFormat="1" applyFont="1" applyFill="1" applyBorder="1"/>
    <xf numFmtId="0" fontId="0" fillId="0" borderId="6" xfId="0" applyBorder="1"/>
    <xf numFmtId="0" fontId="0" fillId="0" borderId="9" xfId="0" applyBorder="1"/>
    <xf numFmtId="0" fontId="3" fillId="0" borderId="5" xfId="0" applyFont="1" applyBorder="1" applyAlignment="1">
      <alignment horizontal="right"/>
    </xf>
    <xf numFmtId="0" fontId="20" fillId="15" borderId="99" xfId="0" applyFont="1" applyFill="1" applyBorder="1" applyProtection="1"/>
    <xf numFmtId="0" fontId="20" fillId="15" borderId="100" xfId="0" applyFont="1" applyFill="1" applyBorder="1" applyProtection="1"/>
    <xf numFmtId="0" fontId="20" fillId="3" borderId="102" xfId="0" applyFont="1" applyFill="1" applyBorder="1" applyAlignment="1">
      <alignment horizontal="center"/>
    </xf>
    <xf numFmtId="0" fontId="20" fillId="3" borderId="103" xfId="0" applyFont="1" applyFill="1" applyBorder="1" applyAlignment="1">
      <alignment horizontal="center"/>
    </xf>
    <xf numFmtId="1" fontId="20" fillId="3" borderId="86" xfId="0" applyNumberFormat="1" applyFont="1" applyFill="1" applyBorder="1"/>
    <xf numFmtId="1" fontId="20" fillId="3" borderId="95" xfId="0" applyNumberFormat="1" applyFont="1" applyFill="1" applyBorder="1"/>
    <xf numFmtId="1" fontId="20" fillId="3" borderId="43" xfId="0" applyNumberFormat="1" applyFont="1" applyFill="1" applyBorder="1"/>
    <xf numFmtId="1" fontId="20" fillId="3" borderId="44" xfId="0" applyNumberFormat="1" applyFont="1" applyFill="1" applyBorder="1"/>
    <xf numFmtId="1" fontId="20" fillId="3" borderId="105" xfId="0" applyNumberFormat="1" applyFont="1" applyFill="1" applyBorder="1" applyAlignment="1" applyProtection="1">
      <alignment horizontal="center"/>
      <protection hidden="1"/>
    </xf>
    <xf numFmtId="1" fontId="20" fillId="3" borderId="96" xfId="0" applyNumberFormat="1" applyFont="1" applyFill="1" applyBorder="1"/>
    <xf numFmtId="1" fontId="20" fillId="3" borderId="97" xfId="0" applyNumberFormat="1" applyFont="1" applyFill="1" applyBorder="1"/>
    <xf numFmtId="1" fontId="20" fillId="3" borderId="20" xfId="0" applyNumberFormat="1" applyFont="1" applyFill="1" applyBorder="1"/>
    <xf numFmtId="1" fontId="20" fillId="3" borderId="9" xfId="0" applyNumberFormat="1" applyFont="1" applyFill="1" applyBorder="1"/>
    <xf numFmtId="0" fontId="20" fillId="3" borderId="99" xfId="0" applyFont="1" applyFill="1" applyBorder="1" applyProtection="1"/>
    <xf numFmtId="0" fontId="20" fillId="3" borderId="100" xfId="0" applyFont="1" applyFill="1" applyBorder="1" applyProtection="1"/>
    <xf numFmtId="0" fontId="14" fillId="3" borderId="106" xfId="0" applyFont="1" applyFill="1" applyBorder="1"/>
    <xf numFmtId="0" fontId="20" fillId="3" borderId="104" xfId="0" applyFont="1" applyFill="1" applyBorder="1" applyProtection="1"/>
    <xf numFmtId="0" fontId="20" fillId="3" borderId="98" xfId="0" applyFont="1" applyFill="1" applyBorder="1" applyProtection="1"/>
    <xf numFmtId="0" fontId="20" fillId="3" borderId="107" xfId="0" applyFont="1" applyFill="1" applyBorder="1" applyProtection="1"/>
    <xf numFmtId="0" fontId="14" fillId="15" borderId="106" xfId="0" applyFont="1" applyFill="1" applyBorder="1"/>
    <xf numFmtId="0" fontId="20" fillId="15" borderId="98" xfId="0" applyFont="1" applyFill="1" applyBorder="1" applyProtection="1"/>
    <xf numFmtId="1" fontId="20" fillId="15" borderId="43" xfId="0" applyNumberFormat="1" applyFont="1" applyFill="1" applyBorder="1"/>
    <xf numFmtId="1" fontId="20" fillId="15" borderId="44" xfId="0" applyNumberFormat="1" applyFont="1" applyFill="1" applyBorder="1"/>
    <xf numFmtId="0" fontId="20" fillId="15" borderId="104" xfId="0" applyFont="1" applyFill="1" applyBorder="1" applyProtection="1"/>
    <xf numFmtId="1" fontId="20" fillId="15" borderId="86" xfId="0" applyNumberFormat="1" applyFont="1" applyFill="1" applyBorder="1"/>
    <xf numFmtId="1" fontId="20" fillId="15" borderId="95" xfId="0" applyNumberFormat="1" applyFont="1" applyFill="1" applyBorder="1"/>
    <xf numFmtId="1" fontId="20" fillId="15" borderId="108" xfId="0" applyNumberFormat="1" applyFont="1" applyFill="1" applyBorder="1" applyAlignment="1" applyProtection="1">
      <alignment horizontal="center"/>
      <protection hidden="1"/>
    </xf>
    <xf numFmtId="0" fontId="20" fillId="15" borderId="85" xfId="0" applyFont="1" applyFill="1" applyBorder="1" applyAlignment="1">
      <alignment horizontal="center"/>
    </xf>
    <xf numFmtId="0" fontId="20" fillId="15" borderId="109" xfId="0" applyFont="1" applyFill="1" applyBorder="1" applyAlignment="1">
      <alignment horizontal="center"/>
    </xf>
    <xf numFmtId="0" fontId="28" fillId="12" borderId="101" xfId="0" applyFont="1" applyFill="1" applyBorder="1" applyAlignment="1">
      <alignment horizontal="center"/>
    </xf>
    <xf numFmtId="0" fontId="28" fillId="12" borderId="102" xfId="0" applyFont="1" applyFill="1" applyBorder="1" applyAlignment="1">
      <alignment horizontal="center"/>
    </xf>
    <xf numFmtId="0" fontId="28" fillId="12" borderId="103" xfId="0" applyFont="1" applyFill="1" applyBorder="1" applyAlignment="1">
      <alignment horizontal="center"/>
    </xf>
    <xf numFmtId="1" fontId="20" fillId="15" borderId="93" xfId="0" applyNumberFormat="1" applyFont="1" applyFill="1" applyBorder="1"/>
    <xf numFmtId="1" fontId="28" fillId="12" borderId="93" xfId="0" applyNumberFormat="1" applyFont="1" applyFill="1" applyBorder="1"/>
    <xf numFmtId="1" fontId="28" fillId="12" borderId="86" xfId="0" applyNumberFormat="1" applyFont="1" applyFill="1" applyBorder="1"/>
    <xf numFmtId="1" fontId="28" fillId="12" borderId="95" xfId="0" applyNumberFormat="1" applyFont="1" applyFill="1" applyBorder="1"/>
    <xf numFmtId="1" fontId="20" fillId="15" borderId="87" xfId="0" applyNumberFormat="1" applyFont="1" applyFill="1" applyBorder="1"/>
    <xf numFmtId="1" fontId="28" fillId="12" borderId="87" xfId="0" applyNumberFormat="1" applyFont="1" applyFill="1" applyBorder="1"/>
    <xf numFmtId="1" fontId="28" fillId="12" borderId="43" xfId="0" applyNumberFormat="1" applyFont="1" applyFill="1" applyBorder="1"/>
    <xf numFmtId="1" fontId="28" fillId="12" borderId="44" xfId="0" applyNumberFormat="1" applyFont="1" applyFill="1" applyBorder="1"/>
    <xf numFmtId="0" fontId="4" fillId="10" borderId="110" xfId="4" applyBorder="1"/>
    <xf numFmtId="0" fontId="4" fillId="10" borderId="111" xfId="4" applyBorder="1"/>
    <xf numFmtId="0" fontId="0" fillId="0" borderId="111" xfId="0" applyBorder="1"/>
    <xf numFmtId="9" fontId="0" fillId="0" borderId="111" xfId="8" applyFont="1" applyBorder="1"/>
    <xf numFmtId="0" fontId="0" fillId="0" borderId="112" xfId="0" applyBorder="1"/>
    <xf numFmtId="0" fontId="20" fillId="18" borderId="113" xfId="4" applyFont="1" applyFill="1" applyBorder="1"/>
    <xf numFmtId="0" fontId="0" fillId="0" borderId="114" xfId="0" applyBorder="1"/>
    <xf numFmtId="0" fontId="0" fillId="0" borderId="113" xfId="0" applyBorder="1"/>
    <xf numFmtId="0" fontId="4" fillId="13" borderId="113" xfId="5" applyBorder="1"/>
    <xf numFmtId="0" fontId="0" fillId="0" borderId="122" xfId="0" applyBorder="1"/>
    <xf numFmtId="0" fontId="20" fillId="0" borderId="123" xfId="0" applyFont="1" applyFill="1" applyBorder="1"/>
    <xf numFmtId="169" fontId="20" fillId="0" borderId="123" xfId="0" applyNumberFormat="1" applyFont="1" applyFill="1" applyBorder="1"/>
    <xf numFmtId="0" fontId="0" fillId="0" borderId="123" xfId="0" applyBorder="1"/>
    <xf numFmtId="0" fontId="0" fillId="0" borderId="124" xfId="0" applyBorder="1"/>
    <xf numFmtId="1" fontId="0" fillId="0" borderId="0" xfId="0" applyNumberFormat="1" applyFont="1" applyBorder="1"/>
    <xf numFmtId="1" fontId="20" fillId="5" borderId="5" xfId="0" applyNumberFormat="1" applyFont="1" applyFill="1" applyBorder="1" applyAlignment="1">
      <alignment horizontal="right"/>
    </xf>
    <xf numFmtId="1" fontId="20" fillId="5" borderId="0" xfId="0" applyNumberFormat="1" applyFont="1" applyFill="1" applyBorder="1" applyAlignment="1">
      <alignment horizontal="right"/>
    </xf>
    <xf numFmtId="1" fontId="20" fillId="5" borderId="6" xfId="0" applyNumberFormat="1" applyFont="1" applyFill="1" applyBorder="1" applyAlignment="1">
      <alignment horizontal="right"/>
    </xf>
    <xf numFmtId="0" fontId="20" fillId="0" borderId="0" xfId="0" applyFont="1" applyBorder="1"/>
    <xf numFmtId="1" fontId="20" fillId="5" borderId="7" xfId="0" applyNumberFormat="1" applyFont="1" applyFill="1" applyBorder="1" applyAlignment="1">
      <alignment horizontal="right"/>
    </xf>
    <xf numFmtId="1" fontId="20" fillId="5" borderId="8" xfId="0" applyNumberFormat="1" applyFont="1" applyFill="1" applyBorder="1" applyAlignment="1">
      <alignment horizontal="right"/>
    </xf>
    <xf numFmtId="1" fontId="20" fillId="5" borderId="9" xfId="0" applyNumberFormat="1" applyFont="1" applyFill="1" applyBorder="1" applyAlignment="1">
      <alignment horizontal="right"/>
    </xf>
    <xf numFmtId="0" fontId="20" fillId="0" borderId="5" xfId="0" applyFont="1" applyBorder="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10"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1" fontId="20" fillId="3" borderId="2" xfId="0" applyNumberFormat="1" applyFont="1" applyFill="1" applyBorder="1" applyAlignment="1">
      <alignment horizontal="right"/>
    </xf>
    <xf numFmtId="1" fontId="20" fillId="3" borderId="3" xfId="0" applyNumberFormat="1" applyFont="1" applyFill="1" applyBorder="1" applyAlignment="1">
      <alignment horizontal="right"/>
    </xf>
    <xf numFmtId="1" fontId="20" fillId="3" borderId="4" xfId="0" applyNumberFormat="1" applyFont="1" applyFill="1" applyBorder="1" applyAlignment="1">
      <alignment horizontal="right"/>
    </xf>
    <xf numFmtId="1" fontId="20" fillId="3" borderId="5" xfId="0" applyNumberFormat="1" applyFont="1" applyFill="1" applyBorder="1" applyAlignment="1">
      <alignment horizontal="right"/>
    </xf>
    <xf numFmtId="1" fontId="20" fillId="3" borderId="0" xfId="0" applyNumberFormat="1" applyFont="1" applyFill="1" applyBorder="1" applyAlignment="1">
      <alignment horizontal="right"/>
    </xf>
    <xf numFmtId="1" fontId="20" fillId="3" borderId="6" xfId="0" applyNumberFormat="1" applyFont="1" applyFill="1" applyBorder="1" applyAlignment="1">
      <alignment horizontal="right"/>
    </xf>
    <xf numFmtId="1" fontId="20" fillId="3" borderId="7" xfId="0" applyNumberFormat="1" applyFont="1" applyFill="1" applyBorder="1" applyAlignment="1">
      <alignment horizontal="right"/>
    </xf>
    <xf numFmtId="1" fontId="20" fillId="3" borderId="8" xfId="0" applyNumberFormat="1" applyFont="1" applyFill="1" applyBorder="1" applyAlignment="1">
      <alignment horizontal="right"/>
    </xf>
    <xf numFmtId="1" fontId="20" fillId="3" borderId="9" xfId="0" applyNumberFormat="1" applyFont="1" applyFill="1" applyBorder="1" applyAlignment="1">
      <alignment horizontal="right"/>
    </xf>
    <xf numFmtId="1" fontId="20" fillId="2" borderId="2" xfId="0" applyNumberFormat="1" applyFont="1" applyFill="1" applyBorder="1" applyAlignment="1">
      <alignment horizontal="right"/>
    </xf>
    <xf numFmtId="1" fontId="20" fillId="2" borderId="3" xfId="0" applyNumberFormat="1" applyFont="1" applyFill="1" applyBorder="1" applyAlignment="1">
      <alignment horizontal="right"/>
    </xf>
    <xf numFmtId="1" fontId="20" fillId="2" borderId="4" xfId="0" applyNumberFormat="1" applyFont="1" applyFill="1" applyBorder="1" applyAlignment="1">
      <alignment horizontal="right"/>
    </xf>
    <xf numFmtId="1" fontId="20" fillId="2" borderId="5" xfId="0" applyNumberFormat="1" applyFont="1" applyFill="1" applyBorder="1" applyAlignment="1">
      <alignment horizontal="right"/>
    </xf>
    <xf numFmtId="1" fontId="20" fillId="2" borderId="0" xfId="0" applyNumberFormat="1" applyFont="1" applyFill="1" applyBorder="1" applyAlignment="1">
      <alignment horizontal="right"/>
    </xf>
    <xf numFmtId="1" fontId="20" fillId="2" borderId="6" xfId="0" applyNumberFormat="1" applyFont="1" applyFill="1" applyBorder="1" applyAlignment="1">
      <alignment horizontal="right"/>
    </xf>
    <xf numFmtId="1" fontId="20" fillId="2" borderId="7" xfId="0" applyNumberFormat="1" applyFont="1" applyFill="1" applyBorder="1" applyAlignment="1">
      <alignment horizontal="right"/>
    </xf>
    <xf numFmtId="1" fontId="20" fillId="2" borderId="8" xfId="0" applyNumberFormat="1" applyFont="1" applyFill="1" applyBorder="1" applyAlignment="1">
      <alignment horizontal="right"/>
    </xf>
    <xf numFmtId="1" fontId="20" fillId="2" borderId="9" xfId="0" applyNumberFormat="1" applyFont="1" applyFill="1" applyBorder="1" applyAlignment="1">
      <alignment horizontal="right"/>
    </xf>
    <xf numFmtId="1" fontId="20" fillId="0" borderId="0" xfId="0" applyNumberFormat="1" applyFont="1" applyFill="1" applyBorder="1" applyAlignment="1">
      <alignment horizontal="right"/>
    </xf>
    <xf numFmtId="169" fontId="20" fillId="3" borderId="96" xfId="0" applyNumberFormat="1" applyFont="1" applyFill="1" applyBorder="1"/>
    <xf numFmtId="169" fontId="20" fillId="3" borderId="43" xfId="0" applyNumberFormat="1" applyFont="1" applyFill="1" applyBorder="1"/>
    <xf numFmtId="169" fontId="20" fillId="3" borderId="44" xfId="0" applyNumberFormat="1" applyFont="1" applyFill="1" applyBorder="1"/>
    <xf numFmtId="169" fontId="20" fillId="3" borderId="97" xfId="0" applyNumberFormat="1" applyFont="1" applyFill="1" applyBorder="1"/>
    <xf numFmtId="169" fontId="20" fillId="3" borderId="46" xfId="0" applyNumberFormat="1" applyFont="1" applyFill="1" applyBorder="1"/>
    <xf numFmtId="169" fontId="20" fillId="3" borderId="47" xfId="0" applyNumberFormat="1" applyFont="1" applyFill="1" applyBorder="1"/>
    <xf numFmtId="169" fontId="20" fillId="3" borderId="20" xfId="0" applyNumberFormat="1" applyFont="1" applyFill="1" applyBorder="1"/>
    <xf numFmtId="169" fontId="20" fillId="3" borderId="1" xfId="0" applyNumberFormat="1" applyFont="1" applyFill="1" applyBorder="1"/>
    <xf numFmtId="169" fontId="20" fillId="3" borderId="45" xfId="0" applyNumberFormat="1" applyFont="1" applyFill="1" applyBorder="1"/>
    <xf numFmtId="169" fontId="20" fillId="3" borderId="9" xfId="0" applyNumberFormat="1" applyFont="1" applyFill="1" applyBorder="1"/>
    <xf numFmtId="169" fontId="20" fillId="3" borderId="86" xfId="0" applyNumberFormat="1" applyFont="1" applyFill="1" applyBorder="1"/>
    <xf numFmtId="169" fontId="20" fillId="3" borderId="95" xfId="0" applyNumberFormat="1" applyFont="1" applyFill="1" applyBorder="1"/>
    <xf numFmtId="2" fontId="20" fillId="3" borderId="0" xfId="0" applyNumberFormat="1" applyFont="1" applyFill="1" applyBorder="1" applyAlignment="1">
      <alignment horizontal="center"/>
    </xf>
    <xf numFmtId="2" fontId="20" fillId="3" borderId="1" xfId="0" applyNumberFormat="1" applyFont="1" applyFill="1" applyBorder="1"/>
    <xf numFmtId="0" fontId="0" fillId="3" borderId="0" xfId="0" applyFill="1"/>
    <xf numFmtId="0" fontId="3" fillId="3" borderId="0" xfId="0" applyFont="1" applyFill="1"/>
    <xf numFmtId="0" fontId="20" fillId="21" borderId="0" xfId="0" applyFont="1" applyFill="1" applyBorder="1" applyProtection="1"/>
    <xf numFmtId="9" fontId="20" fillId="21" borderId="0" xfId="8" applyFont="1" applyFill="1" applyBorder="1"/>
    <xf numFmtId="0" fontId="6" fillId="20" borderId="0" xfId="11"/>
    <xf numFmtId="0" fontId="0" fillId="0" borderId="1" xfId="0" applyFill="1" applyBorder="1" applyAlignment="1">
      <alignment horizontal="center"/>
    </xf>
    <xf numFmtId="0" fontId="20" fillId="0" borderId="0" xfId="0" applyFont="1" applyFill="1" applyBorder="1" applyProtection="1"/>
    <xf numFmtId="0" fontId="0" fillId="0" borderId="0" xfId="0" applyAlignment="1">
      <alignment horizontal="left" indent="2"/>
    </xf>
    <xf numFmtId="0" fontId="0" fillId="21" borderId="0" xfId="0" applyFill="1"/>
    <xf numFmtId="169" fontId="0" fillId="21" borderId="0" xfId="0" applyNumberFormat="1" applyFill="1"/>
    <xf numFmtId="0" fontId="0" fillId="0" borderId="0" xfId="0" applyAlignment="1">
      <alignment horizontal="left" indent="3"/>
    </xf>
    <xf numFmtId="0" fontId="0" fillId="18" borderId="45" xfId="0" applyFill="1" applyBorder="1" applyAlignment="1" applyProtection="1">
      <alignment vertical="top" wrapText="1"/>
      <protection locked="0"/>
    </xf>
    <xf numFmtId="0" fontId="31" fillId="0" borderId="0" xfId="0" applyFont="1" applyAlignment="1">
      <alignment vertical="center"/>
    </xf>
    <xf numFmtId="0" fontId="20" fillId="0" borderId="0" xfId="0" applyFont="1" applyAlignment="1">
      <alignment vertical="center"/>
    </xf>
    <xf numFmtId="0" fontId="32" fillId="0" borderId="0" xfId="0" applyFont="1" applyAlignment="1">
      <alignment horizontal="left" vertical="center" indent="5"/>
    </xf>
    <xf numFmtId="172" fontId="0" fillId="0" borderId="0" xfId="8" applyNumberFormat="1" applyFont="1"/>
    <xf numFmtId="170" fontId="0" fillId="0" borderId="0" xfId="0" applyNumberFormat="1" applyBorder="1"/>
    <xf numFmtId="1" fontId="20" fillId="0" borderId="0" xfId="0" applyNumberFormat="1" applyFont="1" applyBorder="1"/>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1" fontId="0" fillId="9" borderId="10" xfId="0" applyNumberFormat="1" applyFill="1" applyBorder="1" applyAlignment="1">
      <alignment horizontal="center"/>
    </xf>
    <xf numFmtId="1" fontId="0" fillId="9" borderId="19" xfId="0" applyNumberFormat="1" applyFill="1" applyBorder="1" applyAlignment="1">
      <alignment horizontal="center"/>
    </xf>
    <xf numFmtId="1" fontId="0" fillId="9" borderId="20" xfId="0" applyNumberFormat="1" applyFill="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0" fillId="0" borderId="3" xfId="0" applyFill="1" applyBorder="1" applyAlignment="1">
      <alignment horizontal="left"/>
    </xf>
    <xf numFmtId="0" fontId="0" fillId="0" borderId="4" xfId="0" applyFill="1" applyBorder="1" applyAlignment="1">
      <alignment horizontal="left"/>
    </xf>
    <xf numFmtId="0" fontId="0" fillId="0" borderId="8" xfId="0" applyFill="1" applyBorder="1" applyAlignment="1">
      <alignment horizontal="left"/>
    </xf>
    <xf numFmtId="0" fontId="0" fillId="0" borderId="9" xfId="0" applyFill="1" applyBorder="1" applyAlignment="1">
      <alignment horizontal="left"/>
    </xf>
    <xf numFmtId="0" fontId="9" fillId="11" borderId="2" xfId="0" applyFont="1" applyFill="1" applyBorder="1" applyAlignment="1">
      <alignment horizontal="center"/>
    </xf>
    <xf numFmtId="0" fontId="9" fillId="11" borderId="3" xfId="0" applyFont="1" applyFill="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 fontId="14" fillId="9" borderId="2" xfId="0" applyNumberFormat="1" applyFont="1" applyFill="1" applyBorder="1" applyAlignment="1">
      <alignment horizontal="center"/>
    </xf>
    <xf numFmtId="1" fontId="14" fillId="9" borderId="3" xfId="0" applyNumberFormat="1" applyFont="1" applyFill="1" applyBorder="1" applyAlignment="1">
      <alignment horizontal="center"/>
    </xf>
    <xf numFmtId="1" fontId="14" fillId="9" borderId="4" xfId="0" applyNumberFormat="1" applyFont="1" applyFill="1" applyBorder="1" applyAlignment="1">
      <alignment horizontal="center"/>
    </xf>
    <xf numFmtId="0" fontId="14" fillId="0" borderId="10" xfId="0" applyFont="1" applyBorder="1" applyAlignment="1">
      <alignment horizontal="center"/>
    </xf>
    <xf numFmtId="0" fontId="14" fillId="0" borderId="19" xfId="0" applyFont="1" applyBorder="1" applyAlignment="1">
      <alignment horizontal="center"/>
    </xf>
    <xf numFmtId="0" fontId="14" fillId="0" borderId="20" xfId="0" applyFont="1" applyBorder="1" applyAlignment="1">
      <alignment horizontal="center"/>
    </xf>
    <xf numFmtId="0" fontId="9" fillId="11" borderId="10" xfId="0" applyFont="1" applyFill="1" applyBorder="1" applyAlignment="1">
      <alignment horizontal="center"/>
    </xf>
    <xf numFmtId="0" fontId="9" fillId="11" borderId="19" xfId="0" applyFont="1" applyFill="1" applyBorder="1" applyAlignment="1">
      <alignment horizontal="center"/>
    </xf>
    <xf numFmtId="0" fontId="9" fillId="11" borderId="20" xfId="0" applyFont="1" applyFill="1" applyBorder="1" applyAlignment="1">
      <alignment horizontal="center"/>
    </xf>
    <xf numFmtId="1" fontId="14" fillId="9" borderId="10" xfId="0" applyNumberFormat="1" applyFont="1" applyFill="1" applyBorder="1" applyAlignment="1">
      <alignment horizontal="center"/>
    </xf>
    <xf numFmtId="1" fontId="14" fillId="9" borderId="19" xfId="0" applyNumberFormat="1" applyFont="1" applyFill="1" applyBorder="1" applyAlignment="1">
      <alignment horizontal="center"/>
    </xf>
    <xf numFmtId="1" fontId="14" fillId="9" borderId="20" xfId="0" applyNumberFormat="1" applyFont="1" applyFill="1" applyBorder="1" applyAlignment="1">
      <alignment horizontal="center"/>
    </xf>
    <xf numFmtId="0" fontId="20" fillId="15" borderId="94" xfId="0" applyFont="1" applyFill="1" applyBorder="1" applyAlignment="1">
      <alignment horizontal="center"/>
    </xf>
    <xf numFmtId="0" fontId="20" fillId="15" borderId="91" xfId="0" applyFont="1" applyFill="1" applyBorder="1" applyAlignment="1">
      <alignment horizontal="center"/>
    </xf>
    <xf numFmtId="0" fontId="20" fillId="15" borderId="92" xfId="0" applyFont="1" applyFill="1" applyBorder="1" applyAlignment="1">
      <alignment horizontal="center"/>
    </xf>
    <xf numFmtId="0" fontId="28" fillId="12" borderId="57" xfId="0" applyFont="1" applyFill="1" applyBorder="1" applyAlignment="1">
      <alignment horizontal="center"/>
    </xf>
    <xf numFmtId="0" fontId="28" fillId="12" borderId="58" xfId="0" applyFont="1" applyFill="1" applyBorder="1" applyAlignment="1">
      <alignment horizontal="center"/>
    </xf>
    <xf numFmtId="0" fontId="28" fillId="12" borderId="59" xfId="0" applyFont="1" applyFill="1" applyBorder="1" applyAlignment="1">
      <alignment horizontal="center"/>
    </xf>
    <xf numFmtId="0" fontId="0" fillId="15" borderId="115" xfId="0" applyFill="1" applyBorder="1" applyAlignment="1">
      <alignment horizontal="center" vertical="center"/>
    </xf>
    <xf numFmtId="0" fontId="0" fillId="15" borderId="116" xfId="0" applyFill="1" applyBorder="1" applyAlignment="1">
      <alignment horizontal="center" vertical="center"/>
    </xf>
    <xf numFmtId="0" fontId="0" fillId="3" borderId="118" xfId="0" applyFill="1" applyBorder="1" applyAlignment="1">
      <alignment horizontal="center" vertical="center"/>
    </xf>
    <xf numFmtId="0" fontId="0" fillId="3" borderId="119" xfId="0" applyFill="1" applyBorder="1" applyAlignment="1">
      <alignment horizontal="center" vertical="center"/>
    </xf>
    <xf numFmtId="0" fontId="0" fillId="3" borderId="120" xfId="0" applyFill="1" applyBorder="1" applyAlignment="1">
      <alignment horizontal="center" vertical="center"/>
    </xf>
    <xf numFmtId="0" fontId="0" fillId="3" borderId="121" xfId="0" applyFill="1" applyBorder="1" applyAlignment="1">
      <alignment horizontal="center" vertical="center"/>
    </xf>
    <xf numFmtId="0" fontId="0" fillId="15" borderId="117" xfId="0" applyFill="1" applyBorder="1" applyAlignment="1">
      <alignment horizontal="center" vertical="center"/>
    </xf>
    <xf numFmtId="0" fontId="0" fillId="0" borderId="0" xfId="0" applyAlignment="1">
      <alignment horizontal="center"/>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0" fillId="0" borderId="80" xfId="0" applyFont="1" applyBorder="1" applyAlignment="1">
      <alignment horizontal="center" vertical="center" wrapText="1"/>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19" fillId="0" borderId="0" xfId="0" applyFont="1" applyAlignment="1">
      <alignment horizontal="left" vertical="center"/>
    </xf>
    <xf numFmtId="0" fontId="1" fillId="0" borderId="0" xfId="13" applyFill="1"/>
    <xf numFmtId="0" fontId="1" fillId="0" borderId="125" xfId="13" applyFill="1" applyBorder="1"/>
    <xf numFmtId="0" fontId="1" fillId="22" borderId="0" xfId="13" applyFill="1"/>
    <xf numFmtId="0" fontId="1" fillId="0" borderId="0" xfId="13" applyFill="1" applyBorder="1"/>
    <xf numFmtId="0" fontId="1" fillId="0" borderId="126" xfId="13" applyFill="1" applyBorder="1"/>
    <xf numFmtId="0" fontId="34" fillId="0" borderId="0" xfId="13" applyFont="1" applyFill="1" applyAlignment="1"/>
    <xf numFmtId="0" fontId="1" fillId="0" borderId="0" xfId="13" applyFill="1" applyAlignment="1"/>
    <xf numFmtId="0" fontId="35" fillId="0" borderId="0" xfId="13" applyFont="1" applyFill="1" applyAlignment="1">
      <alignment horizontal="left" vertical="top" wrapText="1"/>
    </xf>
    <xf numFmtId="0" fontId="1" fillId="0" borderId="0" xfId="13" applyFill="1" applyAlignment="1">
      <alignment horizontal="left" vertical="top" wrapText="1"/>
    </xf>
    <xf numFmtId="0" fontId="34" fillId="0" borderId="0" xfId="13" applyFont="1" applyFill="1"/>
    <xf numFmtId="0" fontId="35" fillId="0" borderId="0" xfId="13" applyFont="1" applyFill="1"/>
    <xf numFmtId="0" fontId="1" fillId="0" borderId="125" xfId="13" applyFill="1" applyBorder="1" applyAlignment="1"/>
    <xf numFmtId="0" fontId="36" fillId="0" borderId="0" xfId="13" applyFont="1" applyFill="1" applyAlignment="1">
      <alignment vertical="top" wrapText="1"/>
    </xf>
    <xf numFmtId="0" fontId="11" fillId="0" borderId="0" xfId="13" applyFont="1" applyFill="1" applyAlignment="1"/>
    <xf numFmtId="0" fontId="1" fillId="0" borderId="0" xfId="13" applyFill="1" applyAlignment="1"/>
    <xf numFmtId="0" fontId="37" fillId="0" borderId="0" xfId="13" applyFont="1" applyFill="1" applyAlignment="1">
      <alignment vertical="top" wrapText="1"/>
    </xf>
    <xf numFmtId="0" fontId="1" fillId="0" borderId="0" xfId="13" applyFill="1" applyAlignment="1">
      <alignment vertical="top" wrapText="1"/>
    </xf>
  </cellXfs>
  <cellStyles count="14">
    <cellStyle name="20% - Accent5" xfId="11" builtinId="46"/>
    <cellStyle name="60% - Accent5" xfId="5" builtinId="48"/>
    <cellStyle name="Accent5" xfId="4" builtinId="45"/>
    <cellStyle name="Comma" xfId="6" builtinId="3"/>
    <cellStyle name="Currency" xfId="7" builtinId="4"/>
    <cellStyle name="Hyperlink" xfId="9" builtinId="8"/>
    <cellStyle name="Normal" xfId="0" builtinId="0"/>
    <cellStyle name="Normal 2" xfId="2"/>
    <cellStyle name="Normal 3" xfId="1"/>
    <cellStyle name="Normal 4" xfId="10"/>
    <cellStyle name="Normal 5" xfId="12"/>
    <cellStyle name="Normal 5 2" xfId="13"/>
    <cellStyle name="Percent" xfId="8" builtinId="5"/>
    <cellStyle name="Percent 2" xfId="3"/>
  </cellStyles>
  <dxfs count="18">
    <dxf>
      <numFmt numFmtId="169" formatCode="0.0"/>
      <border diagonalUp="0" diagonalDown="0" outline="0">
        <left style="medium">
          <color theme="8" tint="-0.249977111117893"/>
        </left>
        <right/>
        <top style="medium">
          <color theme="8" tint="-0.249977111117893"/>
        </top>
        <bottom style="medium">
          <color theme="8" tint="-0.249977111117893"/>
        </bottom>
      </border>
    </dxf>
    <dxf>
      <numFmt numFmtId="169" formatCode="0.0"/>
      <border diagonalUp="0" diagonalDown="0" outline="0">
        <left style="medium">
          <color theme="8" tint="-0.249977111117893"/>
        </left>
        <right style="medium">
          <color theme="8" tint="-0.249977111117893"/>
        </right>
        <top style="medium">
          <color theme="8" tint="-0.249977111117893"/>
        </top>
        <bottom style="medium">
          <color theme="8" tint="-0.249977111117893"/>
        </bottom>
      </border>
    </dxf>
    <dxf>
      <numFmt numFmtId="169" formatCode="0.0"/>
      <border diagonalUp="0" diagonalDown="0" outline="0">
        <left/>
        <right style="medium">
          <color theme="8" tint="-0.249977111117893"/>
        </right>
        <top style="medium">
          <color theme="8" tint="-0.249977111117893"/>
        </top>
        <bottom style="medium">
          <color theme="8" tint="-0.249977111117893"/>
        </bottom>
      </border>
    </dxf>
    <dxf>
      <font>
        <b/>
      </font>
      <alignment horizontal="left" vertical="bottom" textRotation="0" wrapText="0" indent="0" justifyLastLine="0" shrinkToFit="0" readingOrder="0"/>
      <border diagonalUp="0" diagonalDown="0" outline="0">
        <left/>
        <right style="medium">
          <color theme="8" tint="-0.249977111117893"/>
        </right>
        <top style="medium">
          <color theme="8" tint="-0.249977111117893"/>
        </top>
        <bottom style="medium">
          <color theme="8" tint="-0.249977111117893"/>
        </bottom>
      </border>
    </dxf>
    <dxf>
      <border>
        <top style="medium">
          <color theme="8" tint="-0.249977111117893"/>
        </top>
      </border>
    </dxf>
    <dxf>
      <border diagonalUp="0" diagonalDown="0">
        <left style="medium">
          <color theme="8" tint="-0.249977111117893"/>
        </left>
        <right style="medium">
          <color theme="8" tint="-0.249977111117893"/>
        </right>
        <top style="medium">
          <color theme="8" tint="-0.249977111117893"/>
        </top>
        <bottom style="medium">
          <color theme="8" tint="-0.249977111117893"/>
        </bottom>
      </border>
    </dxf>
    <dxf>
      <border>
        <bottom style="medium">
          <color theme="8" tint="-0.249977111117893"/>
        </bottom>
      </border>
    </dxf>
    <dxf>
      <border diagonalUp="0" diagonalDown="0">
        <left style="medium">
          <color theme="8" tint="-0.249977111117893"/>
        </left>
        <right style="medium">
          <color theme="8" tint="-0.249977111117893"/>
        </right>
        <top/>
        <bottom/>
        <vertical style="medium">
          <color theme="8" tint="-0.249977111117893"/>
        </vertical>
        <horizontal style="medium">
          <color theme="8" tint="-0.249977111117893"/>
        </horizontal>
      </border>
    </dxf>
    <dxf>
      <numFmt numFmtId="169" formatCode="0.0"/>
    </dxf>
    <dxf>
      <font>
        <b val="0"/>
        <i val="0"/>
        <strike val="0"/>
        <condense val="0"/>
        <extend val="0"/>
        <outline val="0"/>
        <shadow val="0"/>
        <u val="none"/>
        <vertAlign val="baseline"/>
        <sz val="11"/>
        <color theme="1"/>
        <name val="Calibri"/>
        <scheme val="minor"/>
      </font>
      <numFmt numFmtId="1" formatCode="0"/>
    </dxf>
    <dxf>
      <numFmt numFmtId="169" formatCode="0.0"/>
    </dxf>
    <dxf>
      <numFmt numFmtId="169" formatCode="0.0"/>
    </dxf>
    <dxf>
      <numFmt numFmtId="1" formatCode="0"/>
    </dxf>
    <dxf>
      <numFmt numFmtId="0" formatCode="General"/>
    </dxf>
    <dxf>
      <alignment horizontal="general" vertical="bottom" textRotation="0" wrapText="1" indent="0" justifyLastLine="0" shrinkToFit="0" readingOrder="0"/>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 Breakdown'!$B$13</c:f>
          <c:strCache>
            <c:ptCount val="1"/>
            <c:pt idx="0">
              <c:v>Pack cost breakdown by year for band size   =&lt;15kWh, NMC cathode, EV push scenario</c:v>
            </c:pt>
          </c:strCache>
        </c:strRef>
      </c:tx>
      <c:layout>
        <c:manualLayout>
          <c:xMode val="edge"/>
          <c:yMode val="edge"/>
          <c:x val="0.11606990291262134"/>
          <c:y val="2.4748538637228316E-2"/>
        </c:manualLayout>
      </c:layout>
      <c:overlay val="0"/>
      <c:spPr>
        <a:noFill/>
        <a:ln>
          <a:noFill/>
        </a:ln>
        <a:effectLst/>
      </c:spPr>
      <c:txPr>
        <a:bodyPr rot="0" spcFirstLastPara="1" vertOverflow="ellipsis" vert="horz" wrap="square" anchor="ctr" anchorCtr="1"/>
        <a:lstStyle/>
        <a:p>
          <a:pPr>
            <a:defRPr sz="132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6431629077213032E-2"/>
          <c:y val="0.11884684275399288"/>
          <c:w val="0.87517318445939629"/>
          <c:h val="0.70126939027311785"/>
        </c:manualLayout>
      </c:layout>
      <c:barChart>
        <c:barDir val="col"/>
        <c:grouping val="stacked"/>
        <c:varyColors val="0"/>
        <c:ser>
          <c:idx val="0"/>
          <c:order val="0"/>
          <c:tx>
            <c:strRef>
              <c:f>'Cost Breakdown'!$C$17</c:f>
              <c:strCache>
                <c:ptCount val="1"/>
                <c:pt idx="0">
                  <c:v>Cell depreciation/financing</c:v>
                </c:pt>
              </c:strCache>
            </c:strRef>
          </c:tx>
          <c:spPr>
            <a:solidFill>
              <a:schemeClr val="tx2">
                <a:lumMod val="5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Breakdown'!$D$17:$L$17</c:f>
              <c:numCache>
                <c:formatCode>0</c:formatCode>
                <c:ptCount val="9"/>
                <c:pt idx="0">
                  <c:v>129.11183474625767</c:v>
                </c:pt>
                <c:pt idx="1">
                  <c:v>71.620480142239813</c:v>
                </c:pt>
                <c:pt idx="2">
                  <c:v>30.947544019267145</c:v>
                </c:pt>
                <c:pt idx="3">
                  <c:v>22.940650762598374</c:v>
                </c:pt>
                <c:pt idx="4">
                  <c:v>21.604480491776485</c:v>
                </c:pt>
                <c:pt idx="5">
                  <c:v>19.528739220576654</c:v>
                </c:pt>
                <c:pt idx="6">
                  <c:v>17.652433516763057</c:v>
                </c:pt>
                <c:pt idx="7">
                  <c:v>15.956401769931485</c:v>
                </c:pt>
                <c:pt idx="8">
                  <c:v>14.423323401937397</c:v>
                </c:pt>
              </c:numCache>
            </c:numRef>
          </c:val>
        </c:ser>
        <c:ser>
          <c:idx val="6"/>
          <c:order val="1"/>
          <c:tx>
            <c:strRef>
              <c:f>'Cost Breakdown'!$C$18</c:f>
              <c:strCache>
                <c:ptCount val="1"/>
                <c:pt idx="0">
                  <c:v>Pack depreciation/financing</c:v>
                </c:pt>
              </c:strCache>
            </c:strRef>
          </c:tx>
          <c:spPr>
            <a:solidFill>
              <a:schemeClr val="accent1">
                <a:lumMod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Breakdown'!$D$18:$L$18</c:f>
              <c:numCache>
                <c:formatCode>0</c:formatCode>
                <c:ptCount val="9"/>
                <c:pt idx="0">
                  <c:v>7.3765770491803302</c:v>
                </c:pt>
                <c:pt idx="1">
                  <c:v>4.0980983606557384</c:v>
                </c:pt>
                <c:pt idx="2">
                  <c:v>1.7929180327868857</c:v>
                </c:pt>
                <c:pt idx="3">
                  <c:v>1.7929180327868857</c:v>
                </c:pt>
                <c:pt idx="4">
                  <c:v>1.7929180327868857</c:v>
                </c:pt>
                <c:pt idx="5">
                  <c:v>1.6206558967938098</c:v>
                </c:pt>
                <c:pt idx="6">
                  <c:v>1.4649445695684788</c:v>
                </c:pt>
                <c:pt idx="7">
                  <c:v>1.3241938625921721</c:v>
                </c:pt>
                <c:pt idx="8">
                  <c:v>1.1969663713919858</c:v>
                </c:pt>
              </c:numCache>
            </c:numRef>
          </c:val>
        </c:ser>
        <c:ser>
          <c:idx val="7"/>
          <c:order val="2"/>
          <c:tx>
            <c:strRef>
              <c:f>'Cost Breakdown'!$C$19</c:f>
              <c:strCache>
                <c:ptCount val="1"/>
                <c:pt idx="0">
                  <c:v>Cell labour</c:v>
                </c:pt>
              </c:strCache>
            </c:strRef>
          </c:tx>
          <c:spPr>
            <a:solidFill>
              <a:schemeClr val="accent2">
                <a:lumMod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Breakdown'!$D$19:$L$19</c:f>
              <c:numCache>
                <c:formatCode>0</c:formatCode>
                <c:ptCount val="9"/>
                <c:pt idx="0">
                  <c:v>28.566990378399012</c:v>
                </c:pt>
                <c:pt idx="1">
                  <c:v>15.395610674032408</c:v>
                </c:pt>
                <c:pt idx="2">
                  <c:v>5.6167123713278881</c:v>
                </c:pt>
                <c:pt idx="3">
                  <c:v>4.9829037782395691</c:v>
                </c:pt>
                <c:pt idx="4">
                  <c:v>4.6515267267033078</c:v>
                </c:pt>
                <c:pt idx="5">
                  <c:v>4.2046117451381493</c:v>
                </c:pt>
                <c:pt idx="6">
                  <c:v>3.8006359988999137</c:v>
                </c:pt>
                <c:pt idx="7">
                  <c:v>3.435473920472373</c:v>
                </c:pt>
                <c:pt idx="8">
                  <c:v>3.105396323579007</c:v>
                </c:pt>
              </c:numCache>
            </c:numRef>
          </c:val>
        </c:ser>
        <c:ser>
          <c:idx val="8"/>
          <c:order val="3"/>
          <c:tx>
            <c:strRef>
              <c:f>'Cost Breakdown'!$C$20</c:f>
              <c:strCache>
                <c:ptCount val="1"/>
                <c:pt idx="0">
                  <c:v>Pack labour</c:v>
                </c:pt>
              </c:strCache>
            </c:strRef>
          </c:tx>
          <c:spPr>
            <a:solidFill>
              <a:schemeClr val="accent3">
                <a:lumMod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Breakdown'!$D$20:$L$20</c:f>
              <c:numCache>
                <c:formatCode>0</c:formatCode>
                <c:ptCount val="9"/>
                <c:pt idx="0">
                  <c:v>18.66098360655738</c:v>
                </c:pt>
                <c:pt idx="1">
                  <c:v>16.465573770491805</c:v>
                </c:pt>
                <c:pt idx="2">
                  <c:v>3.2931147540983612</c:v>
                </c:pt>
                <c:pt idx="3">
                  <c:v>3.2931147540983612</c:v>
                </c:pt>
                <c:pt idx="4">
                  <c:v>3.2931147540983612</c:v>
                </c:pt>
                <c:pt idx="5">
                  <c:v>2.976714912478426</c:v>
                </c:pt>
                <c:pt idx="6">
                  <c:v>2.6907145155339407</c:v>
                </c:pt>
                <c:pt idx="7">
                  <c:v>2.4321928088427653</c:v>
                </c:pt>
                <c:pt idx="8">
                  <c:v>2.1985096617403821</c:v>
                </c:pt>
              </c:numCache>
            </c:numRef>
          </c:val>
        </c:ser>
        <c:ser>
          <c:idx val="9"/>
          <c:order val="4"/>
          <c:tx>
            <c:strRef>
              <c:f>'Cost Breakdown'!$C$21</c:f>
              <c:strCache>
                <c:ptCount val="1"/>
                <c:pt idx="0">
                  <c:v>Cell overheads</c:v>
                </c:pt>
              </c:strCache>
            </c:strRef>
          </c:tx>
          <c:spPr>
            <a:solidFill>
              <a:schemeClr val="accent4">
                <a:lumMod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Breakdown'!$D$21:$L$21</c:f>
              <c:numCache>
                <c:formatCode>0</c:formatCode>
                <c:ptCount val="9"/>
                <c:pt idx="0">
                  <c:v>82.919252081807457</c:v>
                </c:pt>
                <c:pt idx="1">
                  <c:v>47.930111322015378</c:v>
                </c:pt>
                <c:pt idx="2">
                  <c:v>28.069394620829332</c:v>
                </c:pt>
                <c:pt idx="3">
                  <c:v>22.58511784409577</c:v>
                </c:pt>
                <c:pt idx="4">
                  <c:v>20.085790662621754</c:v>
                </c:pt>
                <c:pt idx="5">
                  <c:v>18.155963900115051</c:v>
                </c:pt>
                <c:pt idx="6">
                  <c:v>16.411553355264029</c:v>
                </c:pt>
                <c:pt idx="7">
                  <c:v>14.834744385615972</c:v>
                </c:pt>
                <c:pt idx="8">
                  <c:v>13.409433965370313</c:v>
                </c:pt>
              </c:numCache>
            </c:numRef>
          </c:val>
        </c:ser>
        <c:ser>
          <c:idx val="10"/>
          <c:order val="5"/>
          <c:tx>
            <c:strRef>
              <c:f>'Cost Breakdown'!$C$22</c:f>
              <c:strCache>
                <c:ptCount val="1"/>
                <c:pt idx="0">
                  <c:v>Pack overheads</c:v>
                </c:pt>
              </c:strCache>
            </c:strRef>
          </c:tx>
          <c:spPr>
            <a:solidFill>
              <a:schemeClr val="accent5">
                <a:lumMod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Breakdown'!$D$22:$L$22</c:f>
              <c:numCache>
                <c:formatCode>0</c:formatCode>
                <c:ptCount val="9"/>
                <c:pt idx="0">
                  <c:v>5.4885245901639346</c:v>
                </c:pt>
                <c:pt idx="1">
                  <c:v>3.2016393442622957</c:v>
                </c:pt>
                <c:pt idx="2">
                  <c:v>1.6008196721311478</c:v>
                </c:pt>
                <c:pt idx="3">
                  <c:v>1.6008196721311478</c:v>
                </c:pt>
                <c:pt idx="4">
                  <c:v>1.6008196721311478</c:v>
                </c:pt>
                <c:pt idx="5">
                  <c:v>1.4470141935659016</c:v>
                </c:pt>
                <c:pt idx="6">
                  <c:v>1.3079862228289989</c:v>
                </c:pt>
                <c:pt idx="7">
                  <c:v>1.1823159487430108</c:v>
                </c:pt>
                <c:pt idx="8">
                  <c:v>1.0687199744571301</c:v>
                </c:pt>
              </c:numCache>
            </c:numRef>
          </c:val>
        </c:ser>
        <c:ser>
          <c:idx val="11"/>
          <c:order val="6"/>
          <c:tx>
            <c:strRef>
              <c:f>'Cost Breakdown'!$C$23</c:f>
              <c:strCache>
                <c:ptCount val="1"/>
                <c:pt idx="0">
                  <c:v>Cell margin and warranty</c:v>
                </c:pt>
              </c:strCache>
            </c:strRef>
          </c:tx>
          <c:spPr>
            <a:solidFill>
              <a:schemeClr val="accent6">
                <a:lumMod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Breakdown'!$D$23:$L$23</c:f>
              <c:numCache>
                <c:formatCode>0</c:formatCode>
                <c:ptCount val="9"/>
                <c:pt idx="0">
                  <c:v>38.255179101200433</c:v>
                </c:pt>
                <c:pt idx="1">
                  <c:v>22.058600739619706</c:v>
                </c:pt>
                <c:pt idx="2">
                  <c:v>12.720337924885937</c:v>
                </c:pt>
                <c:pt idx="3">
                  <c:v>10.199725526652506</c:v>
                </c:pt>
                <c:pt idx="4">
                  <c:v>9.092637959299843</c:v>
                </c:pt>
                <c:pt idx="5">
                  <c:v>8.2190245491842386</c:v>
                </c:pt>
                <c:pt idx="6">
                  <c:v>7.4293472194173766</c:v>
                </c:pt>
                <c:pt idx="7">
                  <c:v>6.7155414582796178</c:v>
                </c:pt>
                <c:pt idx="8">
                  <c:v>6.0703175859115452</c:v>
                </c:pt>
              </c:numCache>
            </c:numRef>
          </c:val>
        </c:ser>
        <c:ser>
          <c:idx val="12"/>
          <c:order val="7"/>
          <c:tx>
            <c:strRef>
              <c:f>'Cost Breakdown'!$C$24</c:f>
              <c:strCache>
                <c:ptCount val="1"/>
                <c:pt idx="0">
                  <c:v>Pack margin and warranty</c:v>
                </c:pt>
              </c:strCache>
            </c:strRef>
          </c:tx>
          <c:spPr>
            <a:solidFill>
              <a:schemeClr val="accent1">
                <a:lumMod val="80000"/>
                <a:lumOff val="2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Breakdown'!$D$24:$L$24</c:f>
              <c:numCache>
                <c:formatCode>0</c:formatCode>
                <c:ptCount val="9"/>
                <c:pt idx="0">
                  <c:v>89.858079729361947</c:v>
                </c:pt>
                <c:pt idx="1">
                  <c:v>56.646512994356009</c:v>
                </c:pt>
                <c:pt idx="2">
                  <c:v>31.960249435853552</c:v>
                </c:pt>
                <c:pt idx="3">
                  <c:v>25.522481508062679</c:v>
                </c:pt>
                <c:pt idx="4">
                  <c:v>20.965668221671926</c:v>
                </c:pt>
                <c:pt idx="5">
                  <c:v>18.951303524378122</c:v>
                </c:pt>
                <c:pt idx="6">
                  <c:v>17.130477382154517</c:v>
                </c:pt>
                <c:pt idx="7">
                  <c:v>15.484594764841486</c:v>
                </c:pt>
                <c:pt idx="8">
                  <c:v>13.996847237960623</c:v>
                </c:pt>
              </c:numCache>
            </c:numRef>
          </c:val>
        </c:ser>
        <c:ser>
          <c:idx val="13"/>
          <c:order val="8"/>
          <c:tx>
            <c:strRef>
              <c:f>'Cost Breakdown'!$C$25</c:f>
              <c:strCache>
                <c:ptCount val="1"/>
                <c:pt idx="0">
                  <c:v>Cell Cathode</c:v>
                </c:pt>
              </c:strCache>
            </c:strRef>
          </c:tx>
          <c:spPr>
            <a:solidFill>
              <a:schemeClr val="accent2">
                <a:lumMod val="80000"/>
                <a:lumOff val="2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Breakdown'!$D$25:$L$25</c:f>
              <c:numCache>
                <c:formatCode>0</c:formatCode>
                <c:ptCount val="9"/>
                <c:pt idx="0">
                  <c:v>63.506046013911174</c:v>
                </c:pt>
                <c:pt idx="1">
                  <c:v>25.859456928838956</c:v>
                </c:pt>
                <c:pt idx="2">
                  <c:v>24.338312403613131</c:v>
                </c:pt>
                <c:pt idx="3">
                  <c:v>24.215511098931209</c:v>
                </c:pt>
                <c:pt idx="4">
                  <c:v>20.126593600750908</c:v>
                </c:pt>
                <c:pt idx="5">
                  <c:v>18.192846524460538</c:v>
                </c:pt>
                <c:pt idx="6">
                  <c:v>16.444892326450478</c:v>
                </c:pt>
                <c:pt idx="7">
                  <c:v>14.864880175015319</c:v>
                </c:pt>
                <c:pt idx="8">
                  <c:v>13.436674332136368</c:v>
                </c:pt>
              </c:numCache>
            </c:numRef>
          </c:val>
        </c:ser>
        <c:ser>
          <c:idx val="14"/>
          <c:order val="9"/>
          <c:tx>
            <c:strRef>
              <c:f>'Cost Breakdown'!$C$26</c:f>
              <c:strCache>
                <c:ptCount val="1"/>
                <c:pt idx="0">
                  <c:v>Cell Anode</c:v>
                </c:pt>
              </c:strCache>
            </c:strRef>
          </c:tx>
          <c:spPr>
            <a:solidFill>
              <a:schemeClr val="accent3">
                <a:lumMod val="80000"/>
                <a:lumOff val="2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Breakdown'!$D$26:$L$26</c:f>
              <c:numCache>
                <c:formatCode>0</c:formatCode>
                <c:ptCount val="9"/>
                <c:pt idx="0">
                  <c:v>23.896863370547578</c:v>
                </c:pt>
                <c:pt idx="1">
                  <c:v>19.540570756911215</c:v>
                </c:pt>
                <c:pt idx="2">
                  <c:v>12.132253711201077</c:v>
                </c:pt>
                <c:pt idx="3">
                  <c:v>5.9762962425218236</c:v>
                </c:pt>
                <c:pt idx="4">
                  <c:v>4.9840926192460016</c:v>
                </c:pt>
                <c:pt idx="5">
                  <c:v>4.5052249717138437</c:v>
                </c:pt>
                <c:pt idx="6">
                  <c:v>4.072366546194834</c:v>
                </c:pt>
                <c:pt idx="7">
                  <c:v>3.6810968132980975</c:v>
                </c:pt>
                <c:pt idx="8">
                  <c:v>3.3274199645743572</c:v>
                </c:pt>
              </c:numCache>
            </c:numRef>
          </c:val>
        </c:ser>
        <c:ser>
          <c:idx val="15"/>
          <c:order val="10"/>
          <c:tx>
            <c:strRef>
              <c:f>'Cost Breakdown'!$C$27</c:f>
              <c:strCache>
                <c:ptCount val="1"/>
                <c:pt idx="0">
                  <c:v>Cell Foils</c:v>
                </c:pt>
              </c:strCache>
            </c:strRef>
          </c:tx>
          <c:spPr>
            <a:solidFill>
              <a:schemeClr val="accent4">
                <a:lumMod val="80000"/>
                <a:lumOff val="2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Breakdown'!$D$27:$L$27</c:f>
              <c:numCache>
                <c:formatCode>0</c:formatCode>
                <c:ptCount val="9"/>
                <c:pt idx="0">
                  <c:v>5.5825106710352559</c:v>
                </c:pt>
                <c:pt idx="1">
                  <c:v>5.0712199524529558</c:v>
                </c:pt>
                <c:pt idx="2">
                  <c:v>4.3522655308718488</c:v>
                </c:pt>
                <c:pt idx="3">
                  <c:v>3.667050144641538</c:v>
                </c:pt>
                <c:pt idx="4">
                  <c:v>3.3505081546322297</c:v>
                </c:pt>
                <c:pt idx="5">
                  <c:v>3.0285940008200622</c:v>
                </c:pt>
                <c:pt idx="6">
                  <c:v>2.7376091024049698</c:v>
                </c:pt>
                <c:pt idx="7">
                  <c:v>2.4745818011728327</c:v>
                </c:pt>
                <c:pt idx="8">
                  <c:v>2.236825953462926</c:v>
                </c:pt>
              </c:numCache>
            </c:numRef>
          </c:val>
        </c:ser>
        <c:ser>
          <c:idx val="16"/>
          <c:order val="11"/>
          <c:tx>
            <c:strRef>
              <c:f>'Cost Breakdown'!$C$28</c:f>
              <c:strCache>
                <c:ptCount val="1"/>
                <c:pt idx="0">
                  <c:v>Cell Electrolyte</c:v>
                </c:pt>
              </c:strCache>
            </c:strRef>
          </c:tx>
          <c:spPr>
            <a:solidFill>
              <a:schemeClr val="accent5">
                <a:lumMod val="80000"/>
                <a:lumOff val="2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Breakdown'!$D$28:$L$28</c:f>
              <c:numCache>
                <c:formatCode>0</c:formatCode>
                <c:ptCount val="9"/>
                <c:pt idx="0">
                  <c:v>7.391386677569991</c:v>
                </c:pt>
                <c:pt idx="1">
                  <c:v>7.0351420123059976</c:v>
                </c:pt>
                <c:pt idx="2">
                  <c:v>6.0870243227046998</c:v>
                </c:pt>
                <c:pt idx="3">
                  <c:v>5.047776267608775</c:v>
                </c:pt>
                <c:pt idx="4">
                  <c:v>4.5764851173160652</c:v>
                </c:pt>
                <c:pt idx="5">
                  <c:v>4.1367800737876781</c:v>
                </c:pt>
                <c:pt idx="6">
                  <c:v>3.7393215404845201</c:v>
                </c:pt>
                <c:pt idx="7">
                  <c:v>3.3800505063661701</c:v>
                </c:pt>
                <c:pt idx="8">
                  <c:v>3.0552979469387518</c:v>
                </c:pt>
              </c:numCache>
            </c:numRef>
          </c:val>
        </c:ser>
        <c:ser>
          <c:idx val="17"/>
          <c:order val="12"/>
          <c:tx>
            <c:strRef>
              <c:f>'Cost Breakdown'!$C$29</c:f>
              <c:strCache>
                <c:ptCount val="1"/>
                <c:pt idx="0">
                  <c:v>Cell Separator</c:v>
                </c:pt>
              </c:strCache>
            </c:strRef>
          </c:tx>
          <c:spPr>
            <a:solidFill>
              <a:schemeClr val="accent6">
                <a:lumMod val="80000"/>
                <a:lumOff val="2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Breakdown'!$D$29:$L$29</c:f>
              <c:numCache>
                <c:formatCode>0</c:formatCode>
                <c:ptCount val="9"/>
                <c:pt idx="0">
                  <c:v>11.817110980841386</c:v>
                </c:pt>
                <c:pt idx="1">
                  <c:v>9.2970913592416267</c:v>
                </c:pt>
                <c:pt idx="2">
                  <c:v>5.3421422764032016</c:v>
                </c:pt>
                <c:pt idx="3">
                  <c:v>3.7489174277979136</c:v>
                </c:pt>
                <c:pt idx="4">
                  <c:v>3.3447304922596977</c:v>
                </c:pt>
                <c:pt idx="5">
                  <c:v>3.0233714516446417</c:v>
                </c:pt>
                <c:pt idx="6">
                  <c:v>2.7328883315929966</c:v>
                </c:pt>
                <c:pt idx="7">
                  <c:v>2.4703145982589634</c:v>
                </c:pt>
                <c:pt idx="8">
                  <c:v>2.2329687400049143</c:v>
                </c:pt>
              </c:numCache>
            </c:numRef>
          </c:val>
        </c:ser>
        <c:ser>
          <c:idx val="18"/>
          <c:order val="13"/>
          <c:tx>
            <c:strRef>
              <c:f>'Cost Breakdown'!$C$30</c:f>
              <c:strCache>
                <c:ptCount val="1"/>
                <c:pt idx="0">
                  <c:v>Other cell components</c:v>
                </c:pt>
              </c:strCache>
            </c:strRef>
          </c:tx>
          <c:spPr>
            <a:solidFill>
              <a:schemeClr val="accent1">
                <a:lumMod val="8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Breakdown'!$D$30:$L$30</c:f>
              <c:numCache>
                <c:formatCode>0</c:formatCode>
                <c:ptCount val="9"/>
                <c:pt idx="0">
                  <c:v>29.75979609163479</c:v>
                </c:pt>
                <c:pt idx="1">
                  <c:v>18.8363242481587</c:v>
                </c:pt>
                <c:pt idx="2">
                  <c:v>10.317729992641032</c:v>
                </c:pt>
                <c:pt idx="3">
                  <c:v>8.8330317000900695</c:v>
                </c:pt>
                <c:pt idx="4">
                  <c:v>8.2021717276919617</c:v>
                </c:pt>
                <c:pt idx="5">
                  <c:v>7.4141136035857489</c:v>
                </c:pt>
                <c:pt idx="6">
                  <c:v>6.7017714761189477</c:v>
                </c:pt>
                <c:pt idx="7">
                  <c:v>6.0578706126649502</c:v>
                </c:pt>
                <c:pt idx="8">
                  <c:v>5.4758352311114056</c:v>
                </c:pt>
              </c:numCache>
            </c:numRef>
          </c:val>
        </c:ser>
        <c:ser>
          <c:idx val="19"/>
          <c:order val="14"/>
          <c:tx>
            <c:strRef>
              <c:f>'Cost Breakdown'!$C$31</c:f>
              <c:strCache>
                <c:ptCount val="1"/>
                <c:pt idx="0">
                  <c:v>BMS</c:v>
                </c:pt>
              </c:strCache>
            </c:strRef>
          </c:tx>
          <c:spPr>
            <a:solidFill>
              <a:schemeClr val="accent2">
                <a:lumMod val="8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Breakdown'!$D$31:$L$31</c:f>
              <c:numCache>
                <c:formatCode>0</c:formatCode>
                <c:ptCount val="9"/>
                <c:pt idx="0">
                  <c:v>88.365245901639355</c:v>
                </c:pt>
                <c:pt idx="1">
                  <c:v>61.471475409836074</c:v>
                </c:pt>
                <c:pt idx="2">
                  <c:v>8.6424786170793304</c:v>
                </c:pt>
                <c:pt idx="3">
                  <c:v>5.5561808172843978</c:v>
                </c:pt>
                <c:pt idx="4">
                  <c:v>4.9192290379274946</c:v>
                </c:pt>
                <c:pt idx="5">
                  <c:v>4.446593431605117</c:v>
                </c:pt>
                <c:pt idx="6">
                  <c:v>4.0193682777421431</c:v>
                </c:pt>
                <c:pt idx="7">
                  <c:v>3.6331905762493211</c:v>
                </c:pt>
                <c:pt idx="8">
                  <c:v>3.2841165206095368</c:v>
                </c:pt>
              </c:numCache>
            </c:numRef>
          </c:val>
        </c:ser>
        <c:ser>
          <c:idx val="1"/>
          <c:order val="15"/>
          <c:tx>
            <c:strRef>
              <c:f>'Cost Breakdown'!$C$32</c:f>
              <c:strCache>
                <c:ptCount val="1"/>
                <c:pt idx="0">
                  <c:v>Power electronics</c:v>
                </c:pt>
              </c:strCache>
            </c:strRef>
          </c:tx>
          <c:spPr>
            <a:solidFill>
              <a:schemeClr val="tx2">
                <a:lumMod val="40000"/>
                <a:lumOff val="6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Breakdown'!$D$32:$L$32</c:f>
              <c:numCache>
                <c:formatCode>0</c:formatCode>
                <c:ptCount val="9"/>
                <c:pt idx="0">
                  <c:v>86.875111475409852</c:v>
                </c:pt>
                <c:pt idx="1">
                  <c:v>51.072766382929629</c:v>
                </c:pt>
                <c:pt idx="2">
                  <c:v>34.007687832769228</c:v>
                </c:pt>
                <c:pt idx="3">
                  <c:v>28.252969687944784</c:v>
                </c:pt>
                <c:pt idx="4">
                  <c:v>25.015866889487569</c:v>
                </c:pt>
                <c:pt idx="5">
                  <c:v>22.612362331388336</c:v>
                </c:pt>
                <c:pt idx="6">
                  <c:v>20.439784576118846</c:v>
                </c:pt>
                <c:pt idx="7">
                  <c:v>18.475946360465695</c:v>
                </c:pt>
                <c:pt idx="8">
                  <c:v>16.70079215578621</c:v>
                </c:pt>
              </c:numCache>
            </c:numRef>
          </c:val>
        </c:ser>
        <c:ser>
          <c:idx val="2"/>
          <c:order val="16"/>
          <c:tx>
            <c:strRef>
              <c:f>'Cost Breakdown'!$C$33</c:f>
              <c:strCache>
                <c:ptCount val="1"/>
                <c:pt idx="0">
                  <c:v>Wiring harness &amp; connectors</c:v>
                </c:pt>
              </c:strCache>
            </c:strRef>
          </c:tx>
          <c:spPr>
            <a:solidFill>
              <a:schemeClr val="tx2">
                <a:lumMod val="20000"/>
                <a:lumOff val="8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Breakdown'!$D$33:$L$33</c:f>
              <c:numCache>
                <c:formatCode>0</c:formatCode>
                <c:ptCount val="9"/>
                <c:pt idx="0">
                  <c:v>48.395614426229507</c:v>
                </c:pt>
                <c:pt idx="1">
                  <c:v>25.531976065573772</c:v>
                </c:pt>
                <c:pt idx="2">
                  <c:v>9.8520286021439798</c:v>
                </c:pt>
                <c:pt idx="3">
                  <c:v>7.5893158705683517</c:v>
                </c:pt>
                <c:pt idx="4">
                  <c:v>7.2268109366242559</c:v>
                </c:pt>
                <c:pt idx="5">
                  <c:v>6.5324647001563507</c:v>
                </c:pt>
                <c:pt idx="6">
                  <c:v>5.9048306968332005</c:v>
                </c:pt>
                <c:pt idx="7">
                  <c:v>5.3374992684505651</c:v>
                </c:pt>
                <c:pt idx="8">
                  <c:v>4.8246765916572514</c:v>
                </c:pt>
              </c:numCache>
            </c:numRef>
          </c:val>
        </c:ser>
        <c:ser>
          <c:idx val="3"/>
          <c:order val="17"/>
          <c:tx>
            <c:strRef>
              <c:f>'Cost Breakdown'!$C$34</c:f>
              <c:strCache>
                <c:ptCount val="1"/>
                <c:pt idx="0">
                  <c:v>Internal cell support</c:v>
                </c:pt>
              </c:strCache>
            </c:strRef>
          </c:tx>
          <c:spPr>
            <a:solidFill>
              <a:schemeClr val="accent2">
                <a:lumMod val="20000"/>
                <a:lumOff val="8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Breakdown'!$D$34:$L$34</c:f>
              <c:numCache>
                <c:formatCode>0</c:formatCode>
                <c:ptCount val="9"/>
                <c:pt idx="0">
                  <c:v>110.64865573770491</c:v>
                </c:pt>
                <c:pt idx="1">
                  <c:v>71.84478688524591</c:v>
                </c:pt>
                <c:pt idx="2">
                  <c:v>61.471475409836074</c:v>
                </c:pt>
                <c:pt idx="3">
                  <c:v>49.448612041623072</c:v>
                </c:pt>
                <c:pt idx="4">
                  <c:v>32.344013700933495</c:v>
                </c:pt>
                <c:pt idx="5">
                  <c:v>29.236426636257914</c:v>
                </c:pt>
                <c:pt idx="6">
                  <c:v>26.427414060630991</c:v>
                </c:pt>
                <c:pt idx="7">
                  <c:v>23.888289175049085</c:v>
                </c:pt>
                <c:pt idx="8">
                  <c:v>21.593121385299181</c:v>
                </c:pt>
              </c:numCache>
            </c:numRef>
          </c:val>
        </c:ser>
        <c:ser>
          <c:idx val="4"/>
          <c:order val="18"/>
          <c:tx>
            <c:strRef>
              <c:f>'Cost Breakdown'!$C$35</c:f>
              <c:strCache>
                <c:ptCount val="1"/>
                <c:pt idx="0">
                  <c:v>Housing</c:v>
                </c:pt>
              </c:strCache>
            </c:strRef>
          </c:tx>
          <c:spPr>
            <a:solidFill>
              <a:schemeClr val="accent2">
                <a:lumMod val="60000"/>
                <a:lumOff val="40000"/>
              </a:schemeClr>
            </a:solidFill>
            <a:ln>
              <a:noFill/>
            </a:ln>
            <a:effectLst/>
          </c:spPr>
          <c:invertIfNegative val="0"/>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Breakdown'!$D$35:$L$35</c:f>
              <c:numCache>
                <c:formatCode>0</c:formatCode>
                <c:ptCount val="9"/>
                <c:pt idx="0">
                  <c:v>47.860231555925544</c:v>
                </c:pt>
                <c:pt idx="1">
                  <c:v>32.283358277044051</c:v>
                </c:pt>
                <c:pt idx="2">
                  <c:v>19.573514243853925</c:v>
                </c:pt>
                <c:pt idx="3">
                  <c:v>14.830204543260372</c:v>
                </c:pt>
                <c:pt idx="4">
                  <c:v>12.624984147316621</c:v>
                </c:pt>
                <c:pt idx="5">
                  <c:v>11.411985730029807</c:v>
                </c:pt>
                <c:pt idx="6">
                  <c:v>10.315531234158771</c:v>
                </c:pt>
                <c:pt idx="7">
                  <c:v>9.3244232125960806</c:v>
                </c:pt>
                <c:pt idx="8">
                  <c:v>8.4285400600302651</c:v>
                </c:pt>
              </c:numCache>
            </c:numRef>
          </c:val>
        </c:ser>
        <c:ser>
          <c:idx val="5"/>
          <c:order val="19"/>
          <c:tx>
            <c:strRef>
              <c:f>'Cost Breakdown'!$C$36</c:f>
              <c:strCache>
                <c:ptCount val="1"/>
                <c:pt idx="0">
                  <c:v>Thermal management</c:v>
                </c:pt>
              </c:strCache>
            </c:strRef>
          </c:tx>
          <c:spPr>
            <a:solidFill>
              <a:schemeClr val="accent2">
                <a:lumMod val="50000"/>
              </a:schemeClr>
            </a:solidFill>
            <a:ln>
              <a:noFill/>
            </a:ln>
            <a:effectLst/>
          </c:spPr>
          <c:invertIfNegative val="0"/>
          <c:dLbls>
            <c:dLbl>
              <c:idx val="0"/>
              <c:layout>
                <c:manualLayout>
                  <c:x val="0"/>
                  <c:y val="-3.0944536912568526E-2"/>
                </c:manualLayout>
              </c:layout>
              <c:tx>
                <c:rich>
                  <a:bodyPr/>
                  <a:lstStyle/>
                  <a:p>
                    <a:fld id="{E487E93C-E063-4C46-80A3-E6774F386CDD}"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3.5413373702592308E-17"/>
                  <c:y val="-4.0227897986339141E-2"/>
                </c:manualLayout>
              </c:layout>
              <c:tx>
                <c:rich>
                  <a:bodyPr/>
                  <a:lstStyle/>
                  <a:p>
                    <a:fld id="{61EF3A89-DBFB-422A-8C1F-57CAE8550579}"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
                  <c:y val="-3.0944536912568526E-2"/>
                </c:manualLayout>
              </c:layout>
              <c:tx>
                <c:rich>
                  <a:bodyPr/>
                  <a:lstStyle/>
                  <a:p>
                    <a:fld id="{39F76B42-C374-4A2B-9CB9-5B47D3C0FC09}"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0"/>
                  <c:y val="-3.0944536912568526E-2"/>
                </c:manualLayout>
              </c:layout>
              <c:tx>
                <c:rich>
                  <a:bodyPr/>
                  <a:lstStyle/>
                  <a:p>
                    <a:fld id="{09DEF386-6BF7-4D12-BE60-1DA9D7B8A48D}"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
                  <c:y val="-2.7850083221311672E-2"/>
                </c:manualLayout>
              </c:layout>
              <c:tx>
                <c:rich>
                  <a:bodyPr/>
                  <a:lstStyle/>
                  <a:p>
                    <a:fld id="{1CF3F5CB-3036-4452-8D08-8E75125FF6E3}"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0"/>
                  <c:y val="-2.7850083221311672E-2"/>
                </c:manualLayout>
              </c:layout>
              <c:tx>
                <c:rich>
                  <a:bodyPr/>
                  <a:lstStyle/>
                  <a:p>
                    <a:fld id="{6248E0A6-A833-4B1B-8458-73D5F27028F8}"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0"/>
                  <c:y val="-3.4038990603825377E-2"/>
                </c:manualLayout>
              </c:layout>
              <c:tx>
                <c:rich>
                  <a:bodyPr/>
                  <a:lstStyle/>
                  <a:p>
                    <a:fld id="{97E59B65-96A9-4EE2-B858-1CAFD01B8D4C}"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layout>
                <c:manualLayout>
                  <c:x val="0"/>
                  <c:y val="-3.4038990603825495E-2"/>
                </c:manualLayout>
              </c:layout>
              <c:tx>
                <c:rich>
                  <a:bodyPr/>
                  <a:lstStyle/>
                  <a:p>
                    <a:fld id="{0DFAEAB9-EA68-4796-BA85-0D45AA69295B}"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layout>
                <c:manualLayout>
                  <c:x val="0"/>
                  <c:y val="-3.4038990603825377E-2"/>
                </c:manualLayout>
              </c:layout>
              <c:tx>
                <c:rich>
                  <a:bodyPr/>
                  <a:lstStyle/>
                  <a:p>
                    <a:fld id="{C1CB4A13-BFCF-44AE-B0F3-1C6B64041B61}"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'Cost Breakdown'!$D$16:$L$16</c:f>
              <c:numCache>
                <c:formatCode>General</c:formatCode>
                <c:ptCount val="9"/>
                <c:pt idx="0" formatCode="0">
                  <c:v>2010</c:v>
                </c:pt>
                <c:pt idx="1">
                  <c:v>2015</c:v>
                </c:pt>
                <c:pt idx="2">
                  <c:v>2020</c:v>
                </c:pt>
                <c:pt idx="3">
                  <c:v>2025</c:v>
                </c:pt>
                <c:pt idx="4">
                  <c:v>2030</c:v>
                </c:pt>
                <c:pt idx="5">
                  <c:v>2035</c:v>
                </c:pt>
                <c:pt idx="6">
                  <c:v>2040</c:v>
                </c:pt>
                <c:pt idx="7">
                  <c:v>2045</c:v>
                </c:pt>
                <c:pt idx="8">
                  <c:v>2050</c:v>
                </c:pt>
              </c:numCache>
            </c:numRef>
          </c:cat>
          <c:val>
            <c:numRef>
              <c:f>'Cost Breakdown'!$D$36:$L$36</c:f>
              <c:numCache>
                <c:formatCode>0</c:formatCode>
                <c:ptCount val="9"/>
                <c:pt idx="0">
                  <c:v>16.739999999999998</c:v>
                </c:pt>
                <c:pt idx="1">
                  <c:v>13.391999999999999</c:v>
                </c:pt>
                <c:pt idx="2">
                  <c:v>16.310769230769232</c:v>
                </c:pt>
                <c:pt idx="3">
                  <c:v>12.485203705708496</c:v>
                </c:pt>
                <c:pt idx="4">
                  <c:v>10.95399932092332</c:v>
                </c:pt>
                <c:pt idx="5">
                  <c:v>9.9015477943156647</c:v>
                </c:pt>
                <c:pt idx="6">
                  <c:v>8.9502149717910964</c:v>
                </c:pt>
                <c:pt idx="7">
                  <c:v>8.0902854488326952</c:v>
                </c:pt>
                <c:pt idx="8">
                  <c:v>7.3129772692482948</c:v>
                </c:pt>
              </c:numCache>
            </c:numRef>
          </c:val>
          <c:extLst>
            <c:ext xmlns:c15="http://schemas.microsoft.com/office/drawing/2012/chart" uri="{02D57815-91ED-43cb-92C2-25804820EDAC}">
              <c15:datalabelsRange>
                <c15:f>'Cost Breakdown'!$D$37:$L$37</c15:f>
                <c15:dlblRangeCache>
                  <c:ptCount val="9"/>
                  <c:pt idx="0">
                    <c:v>941</c:v>
                  </c:pt>
                  <c:pt idx="1">
                    <c:v>579</c:v>
                  </c:pt>
                  <c:pt idx="2">
                    <c:v>328</c:v>
                  </c:pt>
                  <c:pt idx="3">
                    <c:v>263</c:v>
                  </c:pt>
                  <c:pt idx="4">
                    <c:v>221</c:v>
                  </c:pt>
                  <c:pt idx="5">
                    <c:v>200</c:v>
                  </c:pt>
                  <c:pt idx="6">
                    <c:v>180</c:v>
                  </c:pt>
                  <c:pt idx="7">
                    <c:v>163</c:v>
                  </c:pt>
                  <c:pt idx="8">
                    <c:v>147</c:v>
                  </c:pt>
                </c15:dlblRangeCache>
              </c15:datalabelsRange>
            </c:ext>
          </c:extLst>
        </c:ser>
        <c:dLbls>
          <c:showLegendKey val="0"/>
          <c:showVal val="0"/>
          <c:showCatName val="0"/>
          <c:showSerName val="0"/>
          <c:showPercent val="0"/>
          <c:showBubbleSize val="0"/>
        </c:dLbls>
        <c:gapWidth val="150"/>
        <c:overlap val="100"/>
        <c:axId val="253839304"/>
        <c:axId val="253838912"/>
      </c:barChart>
      <c:catAx>
        <c:axId val="253839304"/>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r>
                  <a:rPr lang="en-GB"/>
                  <a:t>Year</a:t>
                </a:r>
              </a:p>
            </c:rich>
          </c:tx>
          <c:layout>
            <c:manualLayout>
              <c:xMode val="edge"/>
              <c:yMode val="edge"/>
              <c:x val="0.92577411687130751"/>
              <c:y val="0.9161083235634068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53838912"/>
        <c:crosses val="autoZero"/>
        <c:auto val="1"/>
        <c:lblAlgn val="ctr"/>
        <c:lblOffset val="100"/>
        <c:noMultiLvlLbl val="0"/>
      </c:catAx>
      <c:valAx>
        <c:axId val="253838912"/>
        <c:scaling>
          <c:orientation val="minMax"/>
        </c:scaling>
        <c:delete val="0"/>
        <c:axPos val="l"/>
        <c:majorGridlines>
          <c:spPr>
            <a:ln w="9525" cap="flat" cmpd="sng" algn="ctr">
              <a:solidFill>
                <a:schemeClr val="tx1">
                  <a:lumMod val="15000"/>
                  <a:lumOff val="85000"/>
                </a:schemeClr>
              </a:solidFill>
              <a:round/>
            </a:ln>
            <a:effectLst/>
          </c:spPr>
        </c:majorGridlines>
        <c:title>
          <c:tx>
            <c:strRef>
              <c:f>'Cost Breakdown'!$C$7</c:f>
              <c:strCache>
                <c:ptCount val="1"/>
                <c:pt idx="0">
                  <c:v>GBP2014 per kWh</c:v>
                </c:pt>
              </c:strCache>
            </c:strRef>
          </c:tx>
          <c:layout>
            <c:manualLayout>
              <c:xMode val="edge"/>
              <c:yMode val="edge"/>
              <c:x val="9.8685933029199098E-3"/>
              <c:y val="9.7087487453256766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253839304"/>
        <c:crosses val="autoZero"/>
        <c:crossBetween val="between"/>
      </c:valAx>
      <c:spPr>
        <a:noFill/>
        <a:ln>
          <a:solidFill>
            <a:schemeClr val="accent3">
              <a:lumMod val="40000"/>
              <a:lumOff val="60000"/>
            </a:schemeClr>
          </a:solidFill>
        </a:ln>
        <a:effectLst/>
      </c:spPr>
    </c:plotArea>
    <c:legend>
      <c:legendPos val="r"/>
      <c:layout>
        <c:manualLayout>
          <c:xMode val="edge"/>
          <c:yMode val="edge"/>
          <c:x val="0.27785877064538617"/>
          <c:y val="0.12432418471500691"/>
          <c:w val="0.60873570057613691"/>
          <c:h val="0.3720758935478691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'Cost Breakdown'!$B$41</c:f>
          <c:strCache>
            <c:ptCount val="1"/>
            <c:pt idx="0">
              <c:v>Pack cost breakdown by pack size, NMC cathode, EV push scenario, in 2030</c:v>
            </c:pt>
          </c:strCache>
        </c:strRef>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6431567784880476E-2"/>
          <c:y val="0.27140373064221962"/>
          <c:w val="0.87517318445939629"/>
          <c:h val="0.6060658895455715"/>
        </c:manualLayout>
      </c:layout>
      <c:barChart>
        <c:barDir val="col"/>
        <c:grouping val="stacked"/>
        <c:varyColors val="0"/>
        <c:ser>
          <c:idx val="0"/>
          <c:order val="0"/>
          <c:tx>
            <c:strRef>
              <c:f>'Cost Breakdown'!$C$45</c:f>
              <c:strCache>
                <c:ptCount val="1"/>
                <c:pt idx="0">
                  <c:v>Cell depreciation/financing</c:v>
                </c:pt>
              </c:strCache>
            </c:strRef>
          </c:tx>
          <c:spPr>
            <a:solidFill>
              <a:schemeClr val="accent1"/>
            </a:solidFill>
            <a:ln>
              <a:noFill/>
            </a:ln>
            <a:effectLst/>
          </c:spPr>
          <c:invertIfNegative val="0"/>
          <c:cat>
            <c:strRef>
              <c:extLst>
                <c:ext xmlns:c15="http://schemas.microsoft.com/office/drawing/2012/chart" uri="{02D57815-91ED-43cb-92C2-25804820EDAC}">
                  <c15:fullRef>
                    <c15:sqref>'Cost Breakdown'!$D$44:$I$44</c15:sqref>
                  </c15:fullRef>
                </c:ext>
              </c:extLst>
              <c:f>'Cost Breakdown'!$D$44:$I$44</c:f>
              <c:strCache>
                <c:ptCount val="6"/>
                <c:pt idx="0">
                  <c:v> =&lt;15kWh</c:v>
                </c:pt>
                <c:pt idx="1">
                  <c:v>15-=20kWh</c:v>
                </c:pt>
                <c:pt idx="2">
                  <c:v>&gt;20, =&lt;25kWh</c:v>
                </c:pt>
                <c:pt idx="3">
                  <c:v>&gt;25, =&lt;35kWh</c:v>
                </c:pt>
                <c:pt idx="4">
                  <c:v>&gt;35, =&lt;60kWh</c:v>
                </c:pt>
                <c:pt idx="5">
                  <c:v>&gt;60kWh</c:v>
                </c:pt>
              </c:strCache>
            </c:strRef>
          </c:cat>
          <c:val>
            <c:numRef>
              <c:extLst>
                <c:ext xmlns:c15="http://schemas.microsoft.com/office/drawing/2012/chart" uri="{02D57815-91ED-43cb-92C2-25804820EDAC}">
                  <c15:fullRef>
                    <c15:sqref>'Cost Breakdown'!$D$45:$I$45</c15:sqref>
                  </c15:fullRef>
                </c:ext>
              </c:extLst>
              <c:f>'Cost Breakdown'!$D$45:$I$45</c:f>
              <c:numCache>
                <c:formatCode>0</c:formatCode>
                <c:ptCount val="6"/>
                <c:pt idx="0">
                  <c:v>21.604480491776485</c:v>
                </c:pt>
                <c:pt idx="1">
                  <c:v>17.128138444213207</c:v>
                </c:pt>
                <c:pt idx="2">
                  <c:v>14.690664940698417</c:v>
                </c:pt>
                <c:pt idx="3">
                  <c:v>12.429910652198693</c:v>
                </c:pt>
                <c:pt idx="4">
                  <c:v>9.4566543231361617</c:v>
                </c:pt>
                <c:pt idx="5">
                  <c:v>8.0841441582757998</c:v>
                </c:pt>
              </c:numCache>
            </c:numRef>
          </c:val>
        </c:ser>
        <c:ser>
          <c:idx val="5"/>
          <c:order val="1"/>
          <c:tx>
            <c:strRef>
              <c:f>'Cost Breakdown'!$C$46</c:f>
              <c:strCache>
                <c:ptCount val="1"/>
                <c:pt idx="0">
                  <c:v>Pack depreciation/financing</c:v>
                </c:pt>
              </c:strCache>
            </c:strRef>
          </c:tx>
          <c:spPr>
            <a:solidFill>
              <a:schemeClr val="accent6"/>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Breakdown'!$D$46:$J$46</c15:sqref>
                  </c15:fullRef>
                </c:ext>
              </c:extLst>
              <c:f>'Cost Breakdown'!$D$46:$I$46</c:f>
              <c:numCache>
                <c:formatCode>0</c:formatCode>
                <c:ptCount val="6"/>
                <c:pt idx="0">
                  <c:v>1.7929180327868857</c:v>
                </c:pt>
                <c:pt idx="1">
                  <c:v>1.2499200000000001</c:v>
                </c:pt>
                <c:pt idx="2">
                  <c:v>0.97216000000000014</c:v>
                </c:pt>
                <c:pt idx="3">
                  <c:v>0.7291200000000001</c:v>
                </c:pt>
                <c:pt idx="4">
                  <c:v>0.43747200000000003</c:v>
                </c:pt>
                <c:pt idx="5">
                  <c:v>0.31700869565217393</c:v>
                </c:pt>
              </c:numCache>
            </c:numRef>
          </c:val>
        </c:ser>
        <c:ser>
          <c:idx val="6"/>
          <c:order val="2"/>
          <c:tx>
            <c:strRef>
              <c:f>'Cost Breakdown'!$C$47</c:f>
              <c:strCache>
                <c:ptCount val="1"/>
                <c:pt idx="0">
                  <c:v>Cell labour</c:v>
                </c:pt>
              </c:strCache>
            </c:strRef>
          </c:tx>
          <c:spPr>
            <a:solidFill>
              <a:schemeClr val="accent1">
                <a:lumMod val="6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Breakdown'!$D$47:$I$47</c15:sqref>
                  </c15:fullRef>
                </c:ext>
              </c:extLst>
              <c:f>'Cost Breakdown'!$D$47:$I$47</c:f>
              <c:numCache>
                <c:formatCode>0</c:formatCode>
                <c:ptCount val="6"/>
                <c:pt idx="0">
                  <c:v>4.6515267267033078</c:v>
                </c:pt>
                <c:pt idx="1">
                  <c:v>3.5188845426594715</c:v>
                </c:pt>
                <c:pt idx="2">
                  <c:v>2.9123674879571384</c:v>
                </c:pt>
                <c:pt idx="3">
                  <c:v>2.3578688432045625</c:v>
                </c:pt>
                <c:pt idx="4">
                  <c:v>1.6435395523103209</c:v>
                </c:pt>
                <c:pt idx="5">
                  <c:v>1.3211339577313421</c:v>
                </c:pt>
              </c:numCache>
            </c:numRef>
          </c:val>
        </c:ser>
        <c:ser>
          <c:idx val="7"/>
          <c:order val="3"/>
          <c:tx>
            <c:strRef>
              <c:f>'Cost Breakdown'!$C$48</c:f>
              <c:strCache>
                <c:ptCount val="1"/>
                <c:pt idx="0">
                  <c:v>Pack labour</c:v>
                </c:pt>
              </c:strCache>
            </c:strRef>
          </c:tx>
          <c:spPr>
            <a:solidFill>
              <a:schemeClr val="accent2">
                <a:lumMod val="6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Breakdown'!$D$48:$I$48</c15:sqref>
                  </c15:fullRef>
                </c:ext>
              </c:extLst>
              <c:f>'Cost Breakdown'!$D$48:$I$48</c:f>
              <c:numCache>
                <c:formatCode>0</c:formatCode>
                <c:ptCount val="6"/>
                <c:pt idx="0">
                  <c:v>3.2931147540983612</c:v>
                </c:pt>
                <c:pt idx="1">
                  <c:v>4.5915428571428567</c:v>
                </c:pt>
                <c:pt idx="2">
                  <c:v>3.5712000000000006</c:v>
                </c:pt>
                <c:pt idx="3">
                  <c:v>2.6783999999999999</c:v>
                </c:pt>
                <c:pt idx="4">
                  <c:v>1.60704</c:v>
                </c:pt>
                <c:pt idx="5">
                  <c:v>1.1645217391304348</c:v>
                </c:pt>
              </c:numCache>
            </c:numRef>
          </c:val>
        </c:ser>
        <c:ser>
          <c:idx val="8"/>
          <c:order val="4"/>
          <c:tx>
            <c:strRef>
              <c:f>'Cost Breakdown'!$C$49</c:f>
              <c:strCache>
                <c:ptCount val="1"/>
                <c:pt idx="0">
                  <c:v>Cell overheads</c:v>
                </c:pt>
              </c:strCache>
            </c:strRef>
          </c:tx>
          <c:spPr>
            <a:solidFill>
              <a:schemeClr val="accent3">
                <a:lumMod val="6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Breakdown'!$D$49:$I$49</c15:sqref>
                  </c15:fullRef>
                </c:ext>
              </c:extLst>
              <c:f>'Cost Breakdown'!$D$49:$I$49</c:f>
              <c:numCache>
                <c:formatCode>0</c:formatCode>
                <c:ptCount val="6"/>
                <c:pt idx="0">
                  <c:v>20.085790662621754</c:v>
                </c:pt>
                <c:pt idx="1">
                  <c:v>18.139024382965118</c:v>
                </c:pt>
                <c:pt idx="2">
                  <c:v>17.099902142990029</c:v>
                </c:pt>
                <c:pt idx="3">
                  <c:v>16.153663984663051</c:v>
                </c:pt>
                <c:pt idx="4">
                  <c:v>14.945129201792639</c:v>
                </c:pt>
                <c:pt idx="5">
                  <c:v>14.407759375189844</c:v>
                </c:pt>
              </c:numCache>
            </c:numRef>
          </c:val>
        </c:ser>
        <c:ser>
          <c:idx val="9"/>
          <c:order val="5"/>
          <c:tx>
            <c:strRef>
              <c:f>'Cost Breakdown'!$C$50</c:f>
              <c:strCache>
                <c:ptCount val="1"/>
                <c:pt idx="0">
                  <c:v>Pack overheads</c:v>
                </c:pt>
              </c:strCache>
            </c:strRef>
          </c:tx>
          <c:spPr>
            <a:solidFill>
              <a:schemeClr val="accent4">
                <a:lumMod val="6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Breakdown'!$D$50:$I$50</c15:sqref>
                  </c15:fullRef>
                </c:ext>
              </c:extLst>
              <c:f>'Cost Breakdown'!$D$50:$I$50</c:f>
              <c:numCache>
                <c:formatCode>0</c:formatCode>
                <c:ptCount val="6"/>
                <c:pt idx="0">
                  <c:v>1.6008196721311478</c:v>
                </c:pt>
                <c:pt idx="1">
                  <c:v>1.1160000000000001</c:v>
                </c:pt>
                <c:pt idx="2">
                  <c:v>0.86799999999999999</c:v>
                </c:pt>
                <c:pt idx="3">
                  <c:v>0.65100000000000002</c:v>
                </c:pt>
                <c:pt idx="4">
                  <c:v>0.3906</c:v>
                </c:pt>
                <c:pt idx="5">
                  <c:v>0.28304347826086956</c:v>
                </c:pt>
              </c:numCache>
            </c:numRef>
          </c:val>
        </c:ser>
        <c:ser>
          <c:idx val="10"/>
          <c:order val="6"/>
          <c:tx>
            <c:strRef>
              <c:f>'Cost Breakdown'!$C$51</c:f>
              <c:strCache>
                <c:ptCount val="1"/>
                <c:pt idx="0">
                  <c:v>Cell margin and warranty</c:v>
                </c:pt>
              </c:strCache>
            </c:strRef>
          </c:tx>
          <c:spPr>
            <a:solidFill>
              <a:schemeClr val="accent5">
                <a:lumMod val="6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Breakdown'!$D$51:$I$51</c15:sqref>
                  </c15:fullRef>
                </c:ext>
              </c:extLst>
              <c:f>'Cost Breakdown'!$D$51:$I$51</c:f>
              <c:numCache>
                <c:formatCode>0</c:formatCode>
                <c:ptCount val="6"/>
                <c:pt idx="0">
                  <c:v>9.092637959299843</c:v>
                </c:pt>
                <c:pt idx="1">
                  <c:v>8.1684827570758376</c:v>
                </c:pt>
                <c:pt idx="2">
                  <c:v>7.6743315549211841</c:v>
                </c:pt>
                <c:pt idx="3">
                  <c:v>7.2236103695364715</c:v>
                </c:pt>
                <c:pt idx="4">
                  <c:v>6.6464050902564473</c:v>
                </c:pt>
                <c:pt idx="5">
                  <c:v>6.3888450687513139</c:v>
                </c:pt>
              </c:numCache>
            </c:numRef>
          </c:val>
        </c:ser>
        <c:ser>
          <c:idx val="11"/>
          <c:order val="7"/>
          <c:tx>
            <c:strRef>
              <c:f>'Cost Breakdown'!$C$52</c:f>
              <c:strCache>
                <c:ptCount val="1"/>
                <c:pt idx="0">
                  <c:v>Pack margin and warranty</c:v>
                </c:pt>
              </c:strCache>
            </c:strRef>
          </c:tx>
          <c:spPr>
            <a:solidFill>
              <a:schemeClr val="accent6">
                <a:lumMod val="6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Breakdown'!$D$52:$I$52</c15:sqref>
                  </c15:fullRef>
                </c:ext>
              </c:extLst>
              <c:f>'Cost Breakdown'!$D$52:$I$52</c:f>
              <c:numCache>
                <c:formatCode>0</c:formatCode>
                <c:ptCount val="6"/>
                <c:pt idx="0">
                  <c:v>20.965668221671926</c:v>
                </c:pt>
                <c:pt idx="1">
                  <c:v>14.591773328887051</c:v>
                </c:pt>
                <c:pt idx="2">
                  <c:v>12.212124833845177</c:v>
                </c:pt>
                <c:pt idx="3">
                  <c:v>10.475980481083029</c:v>
                </c:pt>
                <c:pt idx="4">
                  <c:v>8.3706216443933421</c:v>
                </c:pt>
                <c:pt idx="5">
                  <c:v>7.4894316746049068</c:v>
                </c:pt>
              </c:numCache>
            </c:numRef>
          </c:val>
        </c:ser>
        <c:ser>
          <c:idx val="12"/>
          <c:order val="8"/>
          <c:tx>
            <c:strRef>
              <c:f>'Cost Breakdown'!$C$53</c:f>
              <c:strCache>
                <c:ptCount val="1"/>
                <c:pt idx="0">
                  <c:v>Cell Cathode</c:v>
                </c:pt>
              </c:strCache>
            </c:strRef>
          </c:tx>
          <c:spPr>
            <a:solidFill>
              <a:schemeClr val="accent1">
                <a:lumMod val="80000"/>
                <a:lumOff val="2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Breakdown'!$D$53:$I$53</c15:sqref>
                  </c15:fullRef>
                </c:ext>
              </c:extLst>
              <c:f>'Cost Breakdown'!$D$53:$I$53</c:f>
              <c:numCache>
                <c:formatCode>0</c:formatCode>
                <c:ptCount val="6"/>
                <c:pt idx="0">
                  <c:v>20.126593600750908</c:v>
                </c:pt>
                <c:pt idx="1">
                  <c:v>20.126593600750908</c:v>
                </c:pt>
                <c:pt idx="2">
                  <c:v>20.126593600750905</c:v>
                </c:pt>
                <c:pt idx="3">
                  <c:v>20.126593600750908</c:v>
                </c:pt>
                <c:pt idx="4">
                  <c:v>20.126593600750905</c:v>
                </c:pt>
                <c:pt idx="5">
                  <c:v>20.126593600750908</c:v>
                </c:pt>
              </c:numCache>
            </c:numRef>
          </c:val>
        </c:ser>
        <c:ser>
          <c:idx val="13"/>
          <c:order val="9"/>
          <c:tx>
            <c:strRef>
              <c:f>'Cost Breakdown'!$C$54</c:f>
              <c:strCache>
                <c:ptCount val="1"/>
                <c:pt idx="0">
                  <c:v>Cell Anode</c:v>
                </c:pt>
              </c:strCache>
            </c:strRef>
          </c:tx>
          <c:spPr>
            <a:solidFill>
              <a:schemeClr val="accent2">
                <a:lumMod val="80000"/>
                <a:lumOff val="2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Breakdown'!$D$54:$I$54</c15:sqref>
                  </c15:fullRef>
                </c:ext>
              </c:extLst>
              <c:f>'Cost Breakdown'!$D$54:$I$54</c:f>
              <c:numCache>
                <c:formatCode>0</c:formatCode>
                <c:ptCount val="6"/>
                <c:pt idx="0">
                  <c:v>4.9840926192460016</c:v>
                </c:pt>
                <c:pt idx="1">
                  <c:v>4.9840926192460016</c:v>
                </c:pt>
                <c:pt idx="2">
                  <c:v>4.9840926192460007</c:v>
                </c:pt>
                <c:pt idx="3">
                  <c:v>4.9840926192460016</c:v>
                </c:pt>
                <c:pt idx="4">
                  <c:v>4.9840926192459998</c:v>
                </c:pt>
                <c:pt idx="5">
                  <c:v>4.9840926192460016</c:v>
                </c:pt>
              </c:numCache>
            </c:numRef>
          </c:val>
        </c:ser>
        <c:ser>
          <c:idx val="14"/>
          <c:order val="10"/>
          <c:tx>
            <c:strRef>
              <c:f>'Cost Breakdown'!$C$55</c:f>
              <c:strCache>
                <c:ptCount val="1"/>
                <c:pt idx="0">
                  <c:v>Cell Foils</c:v>
                </c:pt>
              </c:strCache>
            </c:strRef>
          </c:tx>
          <c:spPr>
            <a:solidFill>
              <a:schemeClr val="accent3">
                <a:lumMod val="80000"/>
                <a:lumOff val="2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Breakdown'!$D$55:$I$55</c15:sqref>
                  </c15:fullRef>
                </c:ext>
              </c:extLst>
              <c:f>'Cost Breakdown'!$D$55:$I$55</c:f>
              <c:numCache>
                <c:formatCode>0</c:formatCode>
                <c:ptCount val="6"/>
                <c:pt idx="0">
                  <c:v>3.3505081546322297</c:v>
                </c:pt>
                <c:pt idx="1">
                  <c:v>3.2413074269461388</c:v>
                </c:pt>
                <c:pt idx="2">
                  <c:v>3.1891140293080089</c:v>
                </c:pt>
                <c:pt idx="3">
                  <c:v>3.1484500926050023</c:v>
                </c:pt>
                <c:pt idx="4">
                  <c:v>3.1172719760922507</c:v>
                </c:pt>
                <c:pt idx="5">
                  <c:v>3.1215948333433947</c:v>
                </c:pt>
              </c:numCache>
            </c:numRef>
          </c:val>
        </c:ser>
        <c:ser>
          <c:idx val="15"/>
          <c:order val="11"/>
          <c:tx>
            <c:strRef>
              <c:f>'Cost Breakdown'!$C$56</c:f>
              <c:strCache>
                <c:ptCount val="1"/>
                <c:pt idx="0">
                  <c:v>Cell Electrolyte</c:v>
                </c:pt>
              </c:strCache>
            </c:strRef>
          </c:tx>
          <c:spPr>
            <a:solidFill>
              <a:schemeClr val="accent4">
                <a:lumMod val="80000"/>
                <a:lumOff val="2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Breakdown'!$D$56:$I$56</c15:sqref>
                  </c15:fullRef>
                </c:ext>
              </c:extLst>
              <c:f>'Cost Breakdown'!$D$56:$I$56</c:f>
              <c:numCache>
                <c:formatCode>0</c:formatCode>
                <c:ptCount val="6"/>
                <c:pt idx="0">
                  <c:v>4.5764851173160652</c:v>
                </c:pt>
                <c:pt idx="1">
                  <c:v>4.5764851173160643</c:v>
                </c:pt>
                <c:pt idx="2">
                  <c:v>4.5764851173160634</c:v>
                </c:pt>
                <c:pt idx="3">
                  <c:v>4.5764851173160652</c:v>
                </c:pt>
                <c:pt idx="4">
                  <c:v>4.5764851173160643</c:v>
                </c:pt>
                <c:pt idx="5">
                  <c:v>4.5764851173160652</c:v>
                </c:pt>
              </c:numCache>
            </c:numRef>
          </c:val>
        </c:ser>
        <c:ser>
          <c:idx val="16"/>
          <c:order val="12"/>
          <c:tx>
            <c:strRef>
              <c:f>'Cost Breakdown'!$C$57</c:f>
              <c:strCache>
                <c:ptCount val="1"/>
                <c:pt idx="0">
                  <c:v>Cell Separator</c:v>
                </c:pt>
              </c:strCache>
            </c:strRef>
          </c:tx>
          <c:spPr>
            <a:solidFill>
              <a:schemeClr val="accent5">
                <a:lumMod val="80000"/>
                <a:lumOff val="2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Breakdown'!$D$57:$I$57</c15:sqref>
                  </c15:fullRef>
                </c:ext>
              </c:extLst>
              <c:f>'Cost Breakdown'!$D$57:$I$57</c:f>
              <c:numCache>
                <c:formatCode>0</c:formatCode>
                <c:ptCount val="6"/>
                <c:pt idx="0">
                  <c:v>3.3447304922596977</c:v>
                </c:pt>
                <c:pt idx="1">
                  <c:v>3.3447304922596977</c:v>
                </c:pt>
                <c:pt idx="2">
                  <c:v>3.3447304922596977</c:v>
                </c:pt>
                <c:pt idx="3">
                  <c:v>3.3447304922596977</c:v>
                </c:pt>
                <c:pt idx="4">
                  <c:v>3.3447304922596968</c:v>
                </c:pt>
                <c:pt idx="5">
                  <c:v>3.3447304922596977</c:v>
                </c:pt>
              </c:numCache>
            </c:numRef>
          </c:val>
        </c:ser>
        <c:ser>
          <c:idx val="17"/>
          <c:order val="13"/>
          <c:tx>
            <c:strRef>
              <c:f>'Cost Breakdown'!$C$58</c:f>
              <c:strCache>
                <c:ptCount val="1"/>
                <c:pt idx="0">
                  <c:v>Other cell components</c:v>
                </c:pt>
              </c:strCache>
            </c:strRef>
          </c:tx>
          <c:spPr>
            <a:solidFill>
              <a:schemeClr val="accent6">
                <a:lumMod val="80000"/>
                <a:lumOff val="2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Breakdown'!$D$58:$I$58</c15:sqref>
                  </c15:fullRef>
                </c:ext>
              </c:extLst>
              <c:f>'Cost Breakdown'!$D$58:$I$58</c:f>
              <c:numCache>
                <c:formatCode>0</c:formatCode>
                <c:ptCount val="6"/>
                <c:pt idx="0">
                  <c:v>8.2021717276919617</c:v>
                </c:pt>
                <c:pt idx="1">
                  <c:v>6.6255709444017681</c:v>
                </c:pt>
                <c:pt idx="2">
                  <c:v>5.8193651186855826</c:v>
                </c:pt>
                <c:pt idx="3">
                  <c:v>5.1143082931207307</c:v>
                </c:pt>
                <c:pt idx="4">
                  <c:v>4.2695540196604398</c:v>
                </c:pt>
                <c:pt idx="5">
                  <c:v>3.9219165334000938</c:v>
                </c:pt>
              </c:numCache>
            </c:numRef>
          </c:val>
        </c:ser>
        <c:ser>
          <c:idx val="19"/>
          <c:order val="14"/>
          <c:tx>
            <c:strRef>
              <c:f>'Cost Breakdown'!$C$59</c:f>
              <c:strCache>
                <c:ptCount val="1"/>
                <c:pt idx="0">
                  <c:v>BMS</c:v>
                </c:pt>
              </c:strCache>
            </c:strRef>
          </c:tx>
          <c:spPr>
            <a:solidFill>
              <a:schemeClr val="accent2">
                <a:lumMod val="8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Breakdown'!$D$59:$I$59</c15:sqref>
                  </c15:fullRef>
                </c:ext>
              </c:extLst>
              <c:f>'Cost Breakdown'!$D$59:$I$59</c:f>
              <c:numCache>
                <c:formatCode>0</c:formatCode>
                <c:ptCount val="6"/>
                <c:pt idx="0">
                  <c:v>4.9192290379274946</c:v>
                </c:pt>
                <c:pt idx="1">
                  <c:v>3.05631827365315</c:v>
                </c:pt>
                <c:pt idx="2">
                  <c:v>2.2639394619652964</c:v>
                </c:pt>
                <c:pt idx="3">
                  <c:v>1.6979545964739724</c:v>
                </c:pt>
                <c:pt idx="4">
                  <c:v>1.0187727578843833</c:v>
                </c:pt>
                <c:pt idx="5">
                  <c:v>0.73824112890172711</c:v>
                </c:pt>
              </c:numCache>
            </c:numRef>
          </c:val>
        </c:ser>
        <c:ser>
          <c:idx val="18"/>
          <c:order val="15"/>
          <c:tx>
            <c:strRef>
              <c:f>'Cost Breakdown'!$C$60</c:f>
              <c:strCache>
                <c:ptCount val="1"/>
                <c:pt idx="0">
                  <c:v>Power electronics</c:v>
                </c:pt>
              </c:strCache>
            </c:strRef>
          </c:tx>
          <c:spPr>
            <a:solidFill>
              <a:schemeClr val="accent1">
                <a:lumMod val="80000"/>
              </a:schemeClr>
            </a:solidFill>
            <a:ln>
              <a:noFill/>
            </a:ln>
            <a:effectLst/>
          </c:spPr>
          <c:invertIfNegative val="0"/>
          <c:cat>
            <c:strLit>
              <c:ptCount val="6"/>
              <c:pt idx="0">
                <c:v> =&lt;15kWh</c:v>
              </c:pt>
              <c:pt idx="1">
                <c:v>15-=20kWh</c:v>
              </c:pt>
              <c:pt idx="2">
                <c:v>&gt;20, =&lt;25kWh</c:v>
              </c:pt>
              <c:pt idx="3">
                <c:v>&gt;25, =&lt;35kWh</c:v>
              </c:pt>
              <c:pt idx="4">
                <c:v>&gt;35, =&lt;60kWh</c:v>
              </c:pt>
              <c:pt idx="5">
                <c:v>&gt;60kWh</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'Cost Breakdown'!$D$60:$I$60</c15:sqref>
                  </c15:fullRef>
                </c:ext>
              </c:extLst>
              <c:f>'Cost Breakdown'!$D$60:$I$60</c:f>
              <c:numCache>
                <c:formatCode>0</c:formatCode>
                <c:ptCount val="6"/>
                <c:pt idx="0">
                  <c:v>25.015866889487569</c:v>
                </c:pt>
                <c:pt idx="1">
                  <c:v>15.172096077816406</c:v>
                </c:pt>
                <c:pt idx="2">
                  <c:v>11.922152398391237</c:v>
                </c:pt>
                <c:pt idx="3">
                  <c:v>9.7106223488032271</c:v>
                </c:pt>
                <c:pt idx="4">
                  <c:v>7.0567862892976176</c:v>
                </c:pt>
                <c:pt idx="5">
                  <c:v>5.9606366125452999</c:v>
                </c:pt>
              </c:numCache>
            </c:numRef>
          </c:val>
        </c:ser>
        <c:ser>
          <c:idx val="1"/>
          <c:order val="16"/>
          <c:tx>
            <c:strRef>
              <c:f>'Cost Breakdown'!$C$61</c:f>
              <c:strCache>
                <c:ptCount val="1"/>
                <c:pt idx="0">
                  <c:v>Wiring harness &amp; connectors</c:v>
                </c:pt>
              </c:strCache>
            </c:strRef>
          </c:tx>
          <c:spPr>
            <a:solidFill>
              <a:schemeClr val="accent2"/>
            </a:solidFill>
            <a:ln>
              <a:noFill/>
            </a:ln>
            <a:effectLst/>
          </c:spPr>
          <c:invertIfNegative val="0"/>
          <c:cat>
            <c:strRef>
              <c:extLst>
                <c:ext xmlns:c15="http://schemas.microsoft.com/office/drawing/2012/chart" uri="{02D57815-91ED-43cb-92C2-25804820EDAC}">
                  <c15:fullRef>
                    <c15:sqref>'Cost Breakdown'!$D$44:$I$44</c15:sqref>
                  </c15:fullRef>
                </c:ext>
              </c:extLst>
              <c:f>'Cost Breakdown'!$D$44:$I$44</c:f>
              <c:strCache>
                <c:ptCount val="6"/>
                <c:pt idx="0">
                  <c:v> =&lt;15kWh</c:v>
                </c:pt>
                <c:pt idx="1">
                  <c:v>15-=20kWh</c:v>
                </c:pt>
                <c:pt idx="2">
                  <c:v>&gt;20, =&lt;25kWh</c:v>
                </c:pt>
                <c:pt idx="3">
                  <c:v>&gt;25, =&lt;35kWh</c:v>
                </c:pt>
                <c:pt idx="4">
                  <c:v>&gt;35, =&lt;60kWh</c:v>
                </c:pt>
                <c:pt idx="5">
                  <c:v>&gt;60kWh</c:v>
                </c:pt>
              </c:strCache>
            </c:strRef>
          </c:cat>
          <c:val>
            <c:numRef>
              <c:extLst>
                <c:ext xmlns:c15="http://schemas.microsoft.com/office/drawing/2012/chart" uri="{02D57815-91ED-43cb-92C2-25804820EDAC}">
                  <c15:fullRef>
                    <c15:sqref>'Cost Breakdown'!$D$61:$I$61</c15:sqref>
                  </c15:fullRef>
                </c:ext>
              </c:extLst>
              <c:f>'Cost Breakdown'!$D$61:$I$61</c:f>
              <c:numCache>
                <c:formatCode>0</c:formatCode>
                <c:ptCount val="6"/>
                <c:pt idx="0">
                  <c:v>7.2268109366242559</c:v>
                </c:pt>
                <c:pt idx="1">
                  <c:v>5.311352365608955</c:v>
                </c:pt>
                <c:pt idx="2">
                  <c:v>3.9963350856362632</c:v>
                </c:pt>
                <c:pt idx="3">
                  <c:v>3.067001314227197</c:v>
                </c:pt>
                <c:pt idx="4">
                  <c:v>1.9518007885363187</c:v>
                </c:pt>
                <c:pt idx="5">
                  <c:v>1.4911744844466075</c:v>
                </c:pt>
              </c:numCache>
            </c:numRef>
          </c:val>
        </c:ser>
        <c:ser>
          <c:idx val="2"/>
          <c:order val="17"/>
          <c:tx>
            <c:strRef>
              <c:f>'Cost Breakdown'!$C$62</c:f>
              <c:strCache>
                <c:ptCount val="1"/>
                <c:pt idx="0">
                  <c:v>Internal cell support</c:v>
                </c:pt>
              </c:strCache>
            </c:strRef>
          </c:tx>
          <c:spPr>
            <a:solidFill>
              <a:schemeClr val="accent3"/>
            </a:solidFill>
            <a:ln>
              <a:noFill/>
            </a:ln>
            <a:effectLst/>
          </c:spPr>
          <c:invertIfNegative val="0"/>
          <c:cat>
            <c:strRef>
              <c:extLst>
                <c:ext xmlns:c15="http://schemas.microsoft.com/office/drawing/2012/chart" uri="{02D57815-91ED-43cb-92C2-25804820EDAC}">
                  <c15:fullRef>
                    <c15:sqref>'Cost Breakdown'!$D$44:$I$44</c15:sqref>
                  </c15:fullRef>
                </c:ext>
              </c:extLst>
              <c:f>'Cost Breakdown'!$D$44:$I$44</c:f>
              <c:strCache>
                <c:ptCount val="6"/>
                <c:pt idx="0">
                  <c:v> =&lt;15kWh</c:v>
                </c:pt>
                <c:pt idx="1">
                  <c:v>15-=20kWh</c:v>
                </c:pt>
                <c:pt idx="2">
                  <c:v>&gt;20, =&lt;25kWh</c:v>
                </c:pt>
                <c:pt idx="3">
                  <c:v>&gt;25, =&lt;35kWh</c:v>
                </c:pt>
                <c:pt idx="4">
                  <c:v>&gt;35, =&lt;60kWh</c:v>
                </c:pt>
                <c:pt idx="5">
                  <c:v>&gt;60kWh</c:v>
                </c:pt>
              </c:strCache>
            </c:strRef>
          </c:cat>
          <c:val>
            <c:numRef>
              <c:extLst>
                <c:ext xmlns:c15="http://schemas.microsoft.com/office/drawing/2012/chart" uri="{02D57815-91ED-43cb-92C2-25804820EDAC}">
                  <c15:fullRef>
                    <c15:sqref>'Cost Breakdown'!$D$62:$I$62</c15:sqref>
                  </c15:fullRef>
                </c:ext>
              </c:extLst>
              <c:f>'Cost Breakdown'!$D$62:$I$62</c:f>
              <c:numCache>
                <c:formatCode>0</c:formatCode>
                <c:ptCount val="6"/>
                <c:pt idx="0">
                  <c:v>32.344013700933495</c:v>
                </c:pt>
                <c:pt idx="1">
                  <c:v>12.675274210918706</c:v>
                </c:pt>
                <c:pt idx="2">
                  <c:v>9.3890920080879301</c:v>
                </c:pt>
                <c:pt idx="3">
                  <c:v>7.0418190060659489</c:v>
                </c:pt>
                <c:pt idx="4">
                  <c:v>4.2250914036395688</c:v>
                </c:pt>
                <c:pt idx="5">
                  <c:v>3.0616604374199774</c:v>
                </c:pt>
              </c:numCache>
            </c:numRef>
          </c:val>
        </c:ser>
        <c:ser>
          <c:idx val="3"/>
          <c:order val="18"/>
          <c:tx>
            <c:strRef>
              <c:f>'Cost Breakdown'!$C$63</c:f>
              <c:strCache>
                <c:ptCount val="1"/>
                <c:pt idx="0">
                  <c:v>Housing</c:v>
                </c:pt>
              </c:strCache>
            </c:strRef>
          </c:tx>
          <c:spPr>
            <a:solidFill>
              <a:schemeClr val="accent4"/>
            </a:solidFill>
            <a:ln>
              <a:noFill/>
            </a:ln>
            <a:effectLst/>
          </c:spPr>
          <c:invertIfNegative val="0"/>
          <c:cat>
            <c:strRef>
              <c:extLst>
                <c:ext xmlns:c15="http://schemas.microsoft.com/office/drawing/2012/chart" uri="{02D57815-91ED-43cb-92C2-25804820EDAC}">
                  <c15:fullRef>
                    <c15:sqref>'Cost Breakdown'!$D$44:$I$44</c15:sqref>
                  </c15:fullRef>
                </c:ext>
              </c:extLst>
              <c:f>'Cost Breakdown'!$D$44:$I$44</c:f>
              <c:strCache>
                <c:ptCount val="6"/>
                <c:pt idx="0">
                  <c:v> =&lt;15kWh</c:v>
                </c:pt>
                <c:pt idx="1">
                  <c:v>15-=20kWh</c:v>
                </c:pt>
                <c:pt idx="2">
                  <c:v>&gt;20, =&lt;25kWh</c:v>
                </c:pt>
                <c:pt idx="3">
                  <c:v>&gt;25, =&lt;35kWh</c:v>
                </c:pt>
                <c:pt idx="4">
                  <c:v>&gt;35, =&lt;60kWh</c:v>
                </c:pt>
                <c:pt idx="5">
                  <c:v>&gt;60kWh</c:v>
                </c:pt>
              </c:strCache>
            </c:strRef>
          </c:cat>
          <c:val>
            <c:numRef>
              <c:extLst>
                <c:ext xmlns:c15="http://schemas.microsoft.com/office/drawing/2012/chart" uri="{02D57815-91ED-43cb-92C2-25804820EDAC}">
                  <c15:fullRef>
                    <c15:sqref>'Cost Breakdown'!$D$63:$I$63</c15:sqref>
                  </c15:fullRef>
                </c:ext>
              </c:extLst>
              <c:f>'Cost Breakdown'!$D$63:$I$63</c:f>
              <c:numCache>
                <c:formatCode>0</c:formatCode>
                <c:ptCount val="6"/>
                <c:pt idx="0">
                  <c:v>12.624984147316621</c:v>
                </c:pt>
                <c:pt idx="1">
                  <c:v>11.608432070950183</c:v>
                </c:pt>
                <c:pt idx="2">
                  <c:v>8.7302746687246522</c:v>
                </c:pt>
                <c:pt idx="3">
                  <c:v>6.6955716114002355</c:v>
                </c:pt>
                <c:pt idx="4">
                  <c:v>4.2539279426109369</c:v>
                </c:pt>
                <c:pt idx="5">
                  <c:v>3.2454229489805733</c:v>
                </c:pt>
              </c:numCache>
            </c:numRef>
          </c:val>
        </c:ser>
        <c:ser>
          <c:idx val="4"/>
          <c:order val="19"/>
          <c:tx>
            <c:strRef>
              <c:f>'Cost Breakdown'!$C$64</c:f>
              <c:strCache>
                <c:ptCount val="1"/>
                <c:pt idx="0">
                  <c:v>Thermal management</c:v>
                </c:pt>
              </c:strCache>
            </c:strRef>
          </c:tx>
          <c:spPr>
            <a:solidFill>
              <a:schemeClr val="accent5"/>
            </a:solidFill>
            <a:ln>
              <a:noFill/>
            </a:ln>
            <a:effectLst/>
          </c:spPr>
          <c:invertIfNegative val="0"/>
          <c:dLbls>
            <c:dLbl>
              <c:idx val="0"/>
              <c:layout>
                <c:manualLayout>
                  <c:x val="0"/>
                  <c:y val="-2.942508027022887E-2"/>
                </c:manualLayout>
              </c:layout>
              <c:tx>
                <c:rich>
                  <a:bodyPr/>
                  <a:lstStyle/>
                  <a:p>
                    <a:fld id="{EDA122F1-13B1-466A-B721-90DE993675DE}"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
                  <c:y val="-2.6482572243205934E-2"/>
                </c:manualLayout>
              </c:layout>
              <c:tx>
                <c:rich>
                  <a:bodyPr/>
                  <a:lstStyle/>
                  <a:p>
                    <a:fld id="{A49CB7C4-0311-4351-A65E-AC2AC2F4E037}"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
                  <c:y val="-2.3540064216182998E-2"/>
                </c:manualLayout>
              </c:layout>
              <c:tx>
                <c:rich>
                  <a:bodyPr/>
                  <a:lstStyle/>
                  <a:p>
                    <a:fld id="{21FB9ECD-60E1-4690-9C20-E17752BA3CB7}"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0"/>
                  <c:y val="-2.9425080270228814E-2"/>
                </c:manualLayout>
              </c:layout>
              <c:tx>
                <c:rich>
                  <a:bodyPr/>
                  <a:lstStyle/>
                  <a:p>
                    <a:fld id="{91F19501-7249-471A-92A6-009B68140824}"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0"/>
                  <c:y val="-2.6482572243205934E-2"/>
                </c:manualLayout>
              </c:layout>
              <c:tx>
                <c:rich>
                  <a:bodyPr/>
                  <a:lstStyle/>
                  <a:p>
                    <a:fld id="{B7F55046-8644-431F-90DA-006B0645E6B4}"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1.2149109842816512E-16"/>
                  <c:y val="-2.6482572243205934E-2"/>
                </c:manualLayout>
              </c:layout>
              <c:tx>
                <c:rich>
                  <a:bodyPr/>
                  <a:lstStyle/>
                  <a:p>
                    <a:fld id="{B3932975-72B0-4FFE-A4D7-A3595A112E53}"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Breakdown'!$D$44:$I$44</c15:sqref>
                  </c15:fullRef>
                </c:ext>
              </c:extLst>
              <c:f>'Cost Breakdown'!$D$44:$I$44</c:f>
              <c:strCache>
                <c:ptCount val="6"/>
                <c:pt idx="0">
                  <c:v> =&lt;15kWh</c:v>
                </c:pt>
                <c:pt idx="1">
                  <c:v>15-=20kWh</c:v>
                </c:pt>
                <c:pt idx="2">
                  <c:v>&gt;20, =&lt;25kWh</c:v>
                </c:pt>
                <c:pt idx="3">
                  <c:v>&gt;25, =&lt;35kWh</c:v>
                </c:pt>
                <c:pt idx="4">
                  <c:v>&gt;35, =&lt;60kWh</c:v>
                </c:pt>
                <c:pt idx="5">
                  <c:v>&gt;60kWh</c:v>
                </c:pt>
              </c:strCache>
            </c:strRef>
          </c:cat>
          <c:val>
            <c:numRef>
              <c:extLst>
                <c:ext xmlns:c15="http://schemas.microsoft.com/office/drawing/2012/chart" uri="{02D57815-91ED-43cb-92C2-25804820EDAC}">
                  <c15:fullRef>
                    <c15:sqref>'Cost Breakdown'!$D$64:$I$64</c15:sqref>
                  </c15:fullRef>
                </c:ext>
              </c:extLst>
              <c:f>'Cost Breakdown'!$D$64:$I$64</c:f>
              <c:numCache>
                <c:formatCode>0</c:formatCode>
                <c:ptCount val="6"/>
                <c:pt idx="0">
                  <c:v>10.95399932092332</c:v>
                </c:pt>
                <c:pt idx="1">
                  <c:v>7.4761045365301664</c:v>
                </c:pt>
                <c:pt idx="2">
                  <c:v>7.1200995586001579</c:v>
                </c:pt>
                <c:pt idx="3">
                  <c:v>7.1200995586001588</c:v>
                </c:pt>
                <c:pt idx="4">
                  <c:v>7.1200995586001579</c:v>
                </c:pt>
                <c:pt idx="5">
                  <c:v>7.1200995586001588</c:v>
                </c:pt>
              </c:numCache>
            </c:numRef>
          </c:val>
          <c:extLst>
            <c:ext xmlns:c15="http://schemas.microsoft.com/office/drawing/2012/chart" uri="{02D57815-91ED-43cb-92C2-25804820EDAC}">
              <c15:datalabelsRange>
                <c15:f>'Cost Breakdown'!$D$65:$I$65</c15:f>
                <c15:dlblRangeCache>
                  <c:ptCount val="6"/>
                  <c:pt idx="0">
                    <c:v>221</c:v>
                  </c:pt>
                  <c:pt idx="1">
                    <c:v>167</c:v>
                  </c:pt>
                  <c:pt idx="2">
                    <c:v>145</c:v>
                  </c:pt>
                  <c:pt idx="3">
                    <c:v>129</c:v>
                  </c:pt>
                  <c:pt idx="4">
                    <c:v>110</c:v>
                  </c:pt>
                  <c:pt idx="5">
                    <c:v>101</c:v>
                  </c:pt>
                </c15:dlblRangeCache>
              </c15:datalabelsRange>
            </c:ext>
          </c:extLst>
        </c:ser>
        <c:dLbls>
          <c:showLegendKey val="0"/>
          <c:showVal val="0"/>
          <c:showCatName val="0"/>
          <c:showSerName val="0"/>
          <c:showPercent val="0"/>
          <c:showBubbleSize val="0"/>
        </c:dLbls>
        <c:gapWidth val="150"/>
        <c:overlap val="100"/>
        <c:axId val="253837736"/>
        <c:axId val="253838128"/>
      </c:barChart>
      <c:catAx>
        <c:axId val="253837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253838128"/>
        <c:crosses val="autoZero"/>
        <c:auto val="1"/>
        <c:lblAlgn val="ctr"/>
        <c:lblOffset val="100"/>
        <c:noMultiLvlLbl val="0"/>
      </c:catAx>
      <c:valAx>
        <c:axId val="253838128"/>
        <c:scaling>
          <c:orientation val="minMax"/>
        </c:scaling>
        <c:delete val="0"/>
        <c:axPos val="l"/>
        <c:majorGridlines>
          <c:spPr>
            <a:ln w="9525" cap="flat" cmpd="sng" algn="ctr">
              <a:solidFill>
                <a:schemeClr val="tx1">
                  <a:lumMod val="15000"/>
                  <a:lumOff val="85000"/>
                </a:schemeClr>
              </a:solidFill>
              <a:round/>
            </a:ln>
            <a:effectLst/>
          </c:spPr>
        </c:majorGridlines>
        <c:title>
          <c:tx>
            <c:strRef>
              <c:f>'Cost Breakdown'!$C$7</c:f>
              <c:strCache>
                <c:ptCount val="1"/>
                <c:pt idx="0">
                  <c:v>GBP2014 per kWh</c:v>
                </c:pt>
              </c:strCache>
            </c:strRef>
          </c:tx>
          <c:layout>
            <c:manualLayout>
              <c:xMode val="edge"/>
              <c:yMode val="edge"/>
              <c:x val="9.8686013367650632E-3"/>
              <c:y val="0.122542456029640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253837736"/>
        <c:crosses val="autoZero"/>
        <c:crossBetween val="between"/>
      </c:valAx>
      <c:spPr>
        <a:noFill/>
        <a:ln>
          <a:solidFill>
            <a:schemeClr val="accent3">
              <a:lumMod val="40000"/>
              <a:lumOff val="60000"/>
            </a:schemeClr>
          </a:solidFill>
        </a:ln>
        <a:effectLst/>
      </c:spPr>
    </c:plotArea>
    <c:legend>
      <c:legendPos val="r"/>
      <c:layout>
        <c:manualLayout>
          <c:xMode val="edge"/>
          <c:yMode val="edge"/>
          <c:x val="0.34765492511643975"/>
          <c:y val="7.5927828387371235E-2"/>
          <c:w val="0.6510390207725063"/>
          <c:h val="0.3855619187804488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PHEV/REEV/BEV battery pack energy density</a:t>
            </a:r>
          </a:p>
        </c:rich>
      </c:tx>
      <c:layout>
        <c:manualLayout>
          <c:xMode val="edge"/>
          <c:yMode val="edge"/>
          <c:x val="0.33480369224471884"/>
          <c:y val="2.1889709841923791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905166755689635"/>
          <c:y val="0.12904144000311232"/>
          <c:w val="0.85467700995875429"/>
          <c:h val="0.68486450909801821"/>
        </c:manualLayout>
      </c:layout>
      <c:scatterChart>
        <c:scatterStyle val="lineMarker"/>
        <c:varyColors val="0"/>
        <c:ser>
          <c:idx val="0"/>
          <c:order val="0"/>
          <c:tx>
            <c:v>BEV battery pack energy density</c:v>
          </c:tx>
          <c:spPr>
            <a:ln w="25400" cap="rnd">
              <a:noFill/>
              <a:round/>
            </a:ln>
            <a:effectLst/>
          </c:spPr>
          <c:marker>
            <c:symbol val="circle"/>
            <c:size val="10"/>
            <c:spPr>
              <a:solidFill>
                <a:schemeClr val="tx2"/>
              </a:solidFill>
              <a:ln w="9525">
                <a:noFill/>
              </a:ln>
              <a:effectLst/>
            </c:spPr>
          </c:marker>
          <c:dLbls>
            <c:dLbl>
              <c:idx val="0"/>
              <c:layout>
                <c:manualLayout>
                  <c:x val="-4.7316090985489853E-3"/>
                  <c:y val="-7.1923332337749668E-2"/>
                </c:manualLayout>
              </c:layout>
              <c:tx>
                <c:rich>
                  <a:bodyPr/>
                  <a:lstStyle/>
                  <a:p>
                    <a:fld id="{9322B7B8-2FC2-414D-830F-53D9B498635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
              <c:layout>
                <c:manualLayout>
                  <c:x val="0"/>
                  <c:y val="4.0652318277858472E-2"/>
                </c:manualLayout>
              </c:layout>
              <c:tx>
                <c:rich>
                  <a:bodyPr/>
                  <a:lstStyle/>
                  <a:p>
                    <a:fld id="{46C2205E-CA33-4C6B-9DCD-CB2EE515F08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0"/>
                  <c:y val="-7.5050433743738723E-2"/>
                </c:manualLayout>
              </c:layout>
              <c:tx>
                <c:rich>
                  <a:bodyPr/>
                  <a:lstStyle/>
                  <a:p>
                    <a:fld id="{67379956-BCDD-474E-8C99-D8D83506B8E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0.16876072451491381"/>
                  <c:y val="-2.5016811247912905E-2"/>
                </c:manualLayout>
              </c:layout>
              <c:tx>
                <c:rich>
                  <a:bodyPr/>
                  <a:lstStyle/>
                  <a:p>
                    <a:fld id="{4CC2999D-31EB-4E26-8418-16BA8DADD3D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6.3088121313986476E-3"/>
                  <c:y val="-3.1271014059891132E-3"/>
                </c:manualLayout>
              </c:layout>
              <c:tx>
                <c:rich>
                  <a:bodyPr/>
                  <a:lstStyle/>
                  <a:p>
                    <a:fld id="{3DDC809F-8BC2-41E8-95BF-753335946AA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3.1544060656993238E-3"/>
                  <c:y val="3.7525216871869299E-2"/>
                </c:manualLayout>
              </c:layout>
              <c:tx>
                <c:rich>
                  <a:bodyPr/>
                  <a:lstStyle/>
                  <a:p>
                    <a:fld id="{12E0EF42-3896-4AF2-908A-AF118E5DEE4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0.17191513058061314"/>
                  <c:y val="-5.0033622495825866E-2"/>
                </c:manualLayout>
              </c:layout>
              <c:tx>
                <c:rich>
                  <a:bodyPr/>
                  <a:lstStyle/>
                  <a:p>
                    <a:fld id="{115C89D0-8412-4FD9-9CE3-E82149F969A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layout>
                <c:manualLayout>
                  <c:x val="-0.17822394271201178"/>
                  <c:y val="-8.755883936769511E-2"/>
                </c:manualLayout>
              </c:layout>
              <c:tx>
                <c:rich>
                  <a:bodyPr/>
                  <a:lstStyle/>
                  <a:p>
                    <a:fld id="{59620E5E-FCAB-4100-B690-081F345E61E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8"/>
              <c:layout>
                <c:manualLayout>
                  <c:x val="9.4632181970979133E-3"/>
                  <c:y val="-3.1271014059891132E-3"/>
                </c:manualLayout>
              </c:layout>
              <c:tx>
                <c:rich>
                  <a:bodyPr/>
                  <a:lstStyle/>
                  <a:p>
                    <a:fld id="{797F33FB-A3E6-4876-A9A2-C1F19EB5CE4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9"/>
              <c:layout>
                <c:manualLayout>
                  <c:x val="3.1544060656993236E-2"/>
                  <c:y val="-4.0652318277858472E-2"/>
                </c:manualLayout>
              </c:layout>
              <c:tx>
                <c:rich>
                  <a:bodyPr/>
                  <a:lstStyle/>
                  <a:p>
                    <a:fld id="{9727F433-76C3-4D8F-9B5C-9C348C1B71A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0"/>
              <c:layout>
                <c:manualLayout>
                  <c:x val="-3.1544060656993815E-3"/>
                  <c:y val="6.2542028119782263E-3"/>
                </c:manualLayout>
              </c:layout>
              <c:tx>
                <c:rich>
                  <a:bodyPr/>
                  <a:lstStyle/>
                  <a:p>
                    <a:fld id="{766F6289-DD8B-454A-9BC9-1992416521B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1"/>
              <c:layout>
                <c:manualLayout>
                  <c:x val="6.3088121313986476E-3"/>
                  <c:y val="6.2542028119782263E-3"/>
                </c:manualLayout>
              </c:layout>
              <c:tx>
                <c:rich>
                  <a:bodyPr/>
                  <a:lstStyle/>
                  <a:p>
                    <a:fld id="{9B08CDC0-D844-4E1C-8D06-37EF233A55C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2"/>
              <c:layout>
                <c:manualLayout>
                  <c:x val="0"/>
                  <c:y val="0"/>
                </c:manualLayout>
              </c:layout>
              <c:tx>
                <c:rich>
                  <a:bodyPr/>
                  <a:lstStyle/>
                  <a:p>
                    <a:fld id="{22D96069-B4AA-4F51-AC64-1056AE81878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3"/>
              <c:layout>
                <c:manualLayout>
                  <c:x val="1.4194827295646957E-2"/>
                  <c:y val="-1.1465906033501825E-16"/>
                </c:manualLayout>
              </c:layout>
              <c:tx>
                <c:rich>
                  <a:bodyPr/>
                  <a:lstStyle/>
                  <a:p>
                    <a:fld id="{78B26A3E-5DEF-41C1-8BD9-226FDDA7F53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4"/>
              <c:layout>
                <c:manualLayout>
                  <c:x val="0"/>
                  <c:y val="2.1889709841923791E-2"/>
                </c:manualLayout>
              </c:layout>
              <c:tx>
                <c:rich>
                  <a:bodyPr/>
                  <a:lstStyle/>
                  <a:p>
                    <a:fld id="{B7C242BE-4FE8-4596-BD30-CB441C2518D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5"/>
              <c:layout>
                <c:manualLayout>
                  <c:x val="0"/>
                  <c:y val="-6.5669006411542802E-2"/>
                </c:manualLayout>
              </c:layout>
              <c:tx>
                <c:rich>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fld id="{EC00AEC3-81B8-44E6-98FF-8DCBF7F21E31}" type="CELLRANGE">
                      <a:rPr lang="en-US"/>
                      <a:pPr>
                        <a:defRPr/>
                      </a:pPr>
                      <a:t>[CELLRANGE]</a:t>
                    </a:fld>
                    <a:endParaRPr lang="en-GB"/>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layout>
                    <c:manualLayout>
                      <c:w val="0.11067233681506078"/>
                      <c:h val="5.9696365840332166E-2"/>
                    </c:manualLayout>
                  </c15:layout>
                  <c15:dlblFieldTable/>
                  <c15:showDataLabelsRange val="1"/>
                </c:ext>
              </c:extLst>
            </c:dLbl>
            <c:dLbl>
              <c:idx val="16"/>
              <c:layout>
                <c:manualLayout>
                  <c:x val="1.2617624262797179E-2"/>
                  <c:y val="-5.6287825307804039E-2"/>
                </c:manualLayout>
              </c:layout>
              <c:tx>
                <c:rich>
                  <a:bodyPr/>
                  <a:lstStyle/>
                  <a:p>
                    <a:fld id="{FACD3E7F-C064-4A6E-8711-9A17D227A15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7"/>
              <c:layout>
                <c:manualLayout>
                  <c:x val="-4.7316090985489972E-2"/>
                  <c:y val="-5.0033622495825811E-2"/>
                </c:manualLayout>
              </c:layout>
              <c:tx>
                <c:rich>
                  <a:bodyPr/>
                  <a:lstStyle/>
                  <a:p>
                    <a:fld id="{4E2179B9-7F9A-4B96-997E-63A944E974F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8"/>
              <c:layout>
                <c:manualLayout>
                  <c:x val="3.1544060656993238E-3"/>
                  <c:y val="4.69065210898367E-2"/>
                </c:manualLayout>
              </c:layout>
              <c:tx>
                <c:rich>
                  <a:bodyPr/>
                  <a:lstStyle/>
                  <a:p>
                    <a:fld id="{C4620309-51CF-48CE-BB82-101B01216F3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9"/>
              <c:tx>
                <c:rich>
                  <a:bodyPr/>
                  <a:lstStyle/>
                  <a:p>
                    <a:fld id="{D7E53D3C-583D-49C2-8576-D51938172FB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0"/>
              <c:layout>
                <c:manualLayout>
                  <c:x val="-0.12775344566082261"/>
                  <c:y val="-8.1304636555716944E-2"/>
                </c:manualLayout>
              </c:layout>
              <c:tx>
                <c:rich>
                  <a:bodyPr/>
                  <a:lstStyle/>
                  <a:p>
                    <a:fld id="{C02AEB1B-F252-4440-B5F9-63B05C4112E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1"/>
              <c:layout>
                <c:manualLayout>
                  <c:x val="3.1544060656993238E-3"/>
                  <c:y val="-9.3813042179673404E-3"/>
                </c:manualLayout>
              </c:layout>
              <c:tx>
                <c:rich>
                  <a:bodyPr/>
                  <a:lstStyle/>
                  <a:p>
                    <a:fld id="{43DC999A-9BAE-4257-9B21-A35FCB41C75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2"/>
              <c:layout>
                <c:manualLayout>
                  <c:x val="3.1544060656993238E-3"/>
                  <c:y val="2.8143912653902019E-2"/>
                </c:manualLayout>
              </c:layout>
              <c:tx>
                <c:rich>
                  <a:bodyPr/>
                  <a:lstStyle/>
                  <a:p>
                    <a:fld id="{D347A708-7A05-4E5B-8AB7-99616645C85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bg1">
                    <a:lumMod val="50000"/>
                  </a:schemeClr>
                </a:solidFill>
                <a:prstDash val="dash"/>
              </a:ln>
              <a:effectLst/>
            </c:spPr>
            <c:trendlineType val="linear"/>
            <c:dispRSqr val="0"/>
            <c:dispEq val="0"/>
          </c:trendline>
          <c:xVal>
            <c:numRef>
              <c:f>'Industry trends'!$B$19:$B$41</c:f>
              <c:numCache>
                <c:formatCode>General</c:formatCode>
                <c:ptCount val="23"/>
                <c:pt idx="0">
                  <c:v>2014</c:v>
                </c:pt>
                <c:pt idx="1">
                  <c:v>2014</c:v>
                </c:pt>
                <c:pt idx="2">
                  <c:v>2011</c:v>
                </c:pt>
                <c:pt idx="3">
                  <c:v>2013</c:v>
                </c:pt>
                <c:pt idx="4">
                  <c:v>2015</c:v>
                </c:pt>
                <c:pt idx="5">
                  <c:v>2016</c:v>
                </c:pt>
                <c:pt idx="6">
                  <c:v>2014</c:v>
                </c:pt>
                <c:pt idx="7">
                  <c:v>2015</c:v>
                </c:pt>
                <c:pt idx="8">
                  <c:v>2013</c:v>
                </c:pt>
                <c:pt idx="9">
                  <c:v>2013</c:v>
                </c:pt>
                <c:pt idx="10">
                  <c:v>2013</c:v>
                </c:pt>
                <c:pt idx="11">
                  <c:v>2015</c:v>
                </c:pt>
                <c:pt idx="12">
                  <c:v>2012</c:v>
                </c:pt>
                <c:pt idx="13">
                  <c:v>2014</c:v>
                </c:pt>
                <c:pt idx="14">
                  <c:v>2011</c:v>
                </c:pt>
                <c:pt idx="15">
                  <c:v>2013</c:v>
                </c:pt>
                <c:pt idx="16">
                  <c:v>2016</c:v>
                </c:pt>
                <c:pt idx="17">
                  <c:v>2017</c:v>
                </c:pt>
                <c:pt idx="18">
                  <c:v>2014</c:v>
                </c:pt>
                <c:pt idx="19">
                  <c:v>2013</c:v>
                </c:pt>
                <c:pt idx="20">
                  <c:v>2013</c:v>
                </c:pt>
                <c:pt idx="21">
                  <c:v>2015</c:v>
                </c:pt>
                <c:pt idx="22">
                  <c:v>2015</c:v>
                </c:pt>
              </c:numCache>
            </c:numRef>
          </c:xVal>
          <c:yVal>
            <c:numRef>
              <c:f>'Industry trends'!$R$19:$R$41</c:f>
              <c:numCache>
                <c:formatCode>0.0</c:formatCode>
                <c:ptCount val="23"/>
                <c:pt idx="0">
                  <c:v>90.638297872340431</c:v>
                </c:pt>
                <c:pt idx="1">
                  <c:v>90.638297872340431</c:v>
                </c:pt>
                <c:pt idx="2">
                  <c:v>81.218274111675115</c:v>
                </c:pt>
                <c:pt idx="3">
                  <c:v>81.218274111675115</c:v>
                </c:pt>
                <c:pt idx="4">
                  <c:v>86.04651162790698</c:v>
                </c:pt>
                <c:pt idx="5">
                  <c:v>138.53211009174314</c:v>
                </c:pt>
                <c:pt idx="6">
                  <c:v>93.717277486910987</c:v>
                </c:pt>
                <c:pt idx="7">
                  <c:v>96.92997585374269</c:v>
                </c:pt>
                <c:pt idx="8">
                  <c:v>79.008264462809905</c:v>
                </c:pt>
                <c:pt idx="9">
                  <c:v>65.640194489465145</c:v>
                </c:pt>
                <c:pt idx="10">
                  <c:v>65.640194489465145</c:v>
                </c:pt>
                <c:pt idx="11">
                  <c:v>97.080291970802918</c:v>
                </c:pt>
                <c:pt idx="12">
                  <c:v>71.869488536155202</c:v>
                </c:pt>
                <c:pt idx="13">
                  <c:v>63.783783783783782</c:v>
                </c:pt>
                <c:pt idx="14">
                  <c:v>81.972789115646265</c:v>
                </c:pt>
                <c:pt idx="15">
                  <c:v>83.046175051688508</c:v>
                </c:pt>
                <c:pt idx="16">
                  <c:v>96.19047619047619</c:v>
                </c:pt>
                <c:pt idx="17">
                  <c:v>147.05882352941177</c:v>
                </c:pt>
                <c:pt idx="18">
                  <c:v>155.41284403669724</c:v>
                </c:pt>
                <c:pt idx="19">
                  <c:v>57.742782152230973</c:v>
                </c:pt>
                <c:pt idx="20">
                  <c:v>81.304347826086953</c:v>
                </c:pt>
                <c:pt idx="21">
                  <c:v>76.100628930817606</c:v>
                </c:pt>
                <c:pt idx="22">
                  <c:v>73.333333333333329</c:v>
                </c:pt>
              </c:numCache>
            </c:numRef>
          </c:yVal>
          <c:smooth val="0"/>
          <c:extLst>
            <c:ext xmlns:c15="http://schemas.microsoft.com/office/drawing/2012/chart" uri="{02D57815-91ED-43cb-92C2-25804820EDAC}">
              <c15:datalabelsRange>
                <c15:f>'Industry trends'!$F$19:$F$41</c15:f>
                <c15:dlblRangeCache>
                  <c:ptCount val="23"/>
                  <c:pt idx="0">
                    <c:v>BMW i3</c:v>
                  </c:pt>
                  <c:pt idx="1">
                    <c:v>BMW i3</c:v>
                  </c:pt>
                  <c:pt idx="2">
                    <c:v>Chevrolet Volt</c:v>
                  </c:pt>
                  <c:pt idx="3">
                    <c:v>Chevrolet Volt</c:v>
                  </c:pt>
                  <c:pt idx="4">
                    <c:v>Chevrolet Spark</c:v>
                  </c:pt>
                  <c:pt idx="5">
                    <c:v>Chevrolet Bolt</c:v>
                  </c:pt>
                  <c:pt idx="6">
                    <c:v>Daimler Smart</c:v>
                  </c:pt>
                  <c:pt idx="7">
                    <c:v>Daimler B-Class</c:v>
                  </c:pt>
                  <c:pt idx="8">
                    <c:v>Ford Focus</c:v>
                  </c:pt>
                  <c:pt idx="9">
                    <c:v>Ford C-Max Energi</c:v>
                  </c:pt>
                  <c:pt idx="10">
                    <c:v>Ford Fusion</c:v>
                  </c:pt>
                  <c:pt idx="11">
                    <c:v>KIA Soul</c:v>
                  </c:pt>
                  <c:pt idx="12">
                    <c:v>Mitsubishi i-MiEV</c:v>
                  </c:pt>
                  <c:pt idx="13">
                    <c:v>Mitsubishi Outlander</c:v>
                  </c:pt>
                  <c:pt idx="14">
                    <c:v>Nissan Leaf</c:v>
                  </c:pt>
                  <c:pt idx="15">
                    <c:v>Nissan Leaf</c:v>
                  </c:pt>
                  <c:pt idx="16">
                    <c:v>Nissan Leaf</c:v>
                  </c:pt>
                  <c:pt idx="17">
                    <c:v>Nissan Leaf</c:v>
                  </c:pt>
                  <c:pt idx="18">
                    <c:v>Tesla Model S</c:v>
                  </c:pt>
                  <c:pt idx="19">
                    <c:v>Toyota Prius</c:v>
                  </c:pt>
                  <c:pt idx="20">
                    <c:v>VW e-up!</c:v>
                  </c:pt>
                  <c:pt idx="21">
                    <c:v>VW e-Golf</c:v>
                  </c:pt>
                  <c:pt idx="22">
                    <c:v>VW Golf GTE</c:v>
                  </c:pt>
                </c15:dlblRangeCache>
              </c15:datalabelsRange>
            </c:ext>
          </c:extLst>
        </c:ser>
        <c:dLbls>
          <c:showLegendKey val="0"/>
          <c:showVal val="0"/>
          <c:showCatName val="0"/>
          <c:showSerName val="0"/>
          <c:showPercent val="0"/>
          <c:showBubbleSize val="0"/>
        </c:dLbls>
        <c:axId val="253840480"/>
        <c:axId val="253840872"/>
      </c:scatterChart>
      <c:valAx>
        <c:axId val="253840480"/>
        <c:scaling>
          <c:orientation val="minMax"/>
          <c:max val="2017"/>
          <c:min val="201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GB"/>
                  <a:t>Year</a:t>
                </a:r>
              </a:p>
            </c:rich>
          </c:tx>
          <c:layout>
            <c:manualLayout>
              <c:xMode val="edge"/>
              <c:yMode val="edge"/>
              <c:x val="0.87456337432034725"/>
              <c:y val="0.925568237842770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53840872"/>
        <c:crosses val="autoZero"/>
        <c:crossBetween val="midCat"/>
        <c:majorUnit val="1"/>
      </c:valAx>
      <c:valAx>
        <c:axId val="253840872"/>
        <c:scaling>
          <c:orientation val="minMax"/>
          <c:max val="160"/>
          <c:min val="60"/>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GB"/>
                  <a:t>Battery pack energy density (Wh/kg)</a:t>
                </a:r>
              </a:p>
            </c:rich>
          </c:tx>
          <c:layout>
            <c:manualLayout>
              <c:xMode val="edge"/>
              <c:yMode val="edge"/>
              <c:x val="1.3759500589315431E-2"/>
              <c:y val="0.101070108096029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53840480"/>
        <c:crosses val="autoZero"/>
        <c:crossBetween val="midCat"/>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Observed cell capacities among PHEVs/REEVs/BEVs</a:t>
            </a:r>
          </a:p>
        </c:rich>
      </c:tx>
      <c:layout>
        <c:manualLayout>
          <c:xMode val="edge"/>
          <c:yMode val="edge"/>
          <c:x val="0.22801984619683022"/>
          <c:y val="3.6435419917192229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370964693139705"/>
          <c:y val="0.14467696925036419"/>
          <c:w val="0.85528327230065548"/>
          <c:h val="0.68313107992758204"/>
        </c:manualLayout>
      </c:layout>
      <c:scatterChart>
        <c:scatterStyle val="lineMarker"/>
        <c:varyColors val="0"/>
        <c:ser>
          <c:idx val="0"/>
          <c:order val="0"/>
          <c:spPr>
            <a:ln w="25400" cap="rnd">
              <a:noFill/>
              <a:round/>
            </a:ln>
            <a:effectLst/>
          </c:spPr>
          <c:marker>
            <c:symbol val="circle"/>
            <c:size val="10"/>
            <c:spPr>
              <a:solidFill>
                <a:schemeClr val="tx2"/>
              </a:solidFill>
              <a:ln w="9525">
                <a:noFill/>
              </a:ln>
              <a:effectLst/>
            </c:spPr>
          </c:marker>
          <c:dLbls>
            <c:dLbl>
              <c:idx val="0"/>
              <c:delete val="1"/>
              <c:extLst>
                <c:ext xmlns:c15="http://schemas.microsoft.com/office/drawing/2012/chart" uri="{CE6537A1-D6FC-4f65-9D91-7224C49458BB}"/>
              </c:extLst>
            </c:dLbl>
            <c:dLbl>
              <c:idx val="1"/>
              <c:layout>
                <c:manualLayout>
                  <c:x val="-3.3333337707787099E-3"/>
                  <c:y val="-3.4004249922717611E-2"/>
                </c:manualLayout>
              </c:layout>
              <c:tx>
                <c:rich>
                  <a:bodyPr/>
                  <a:lstStyle/>
                  <a:p>
                    <a:fld id="{AE8FDF3F-900B-444A-9CE8-6C664800C42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
              <c:layout>
                <c:manualLayout>
                  <c:x val="1.6666668853893398E-3"/>
                  <c:y val="-2.1639068132638481E-2"/>
                </c:manualLayout>
              </c:layout>
              <c:tx>
                <c:rich>
                  <a:bodyPr/>
                  <a:lstStyle/>
                  <a:p>
                    <a:fld id="{65629487-AD14-4B9D-A807-73CC58EF03D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3"/>
              <c:layout>
                <c:manualLayout>
                  <c:x val="1.666666885389355E-3"/>
                  <c:y val="4.9460727160316527E-2"/>
                </c:manualLayout>
              </c:layout>
              <c:tx>
                <c:rich>
                  <a:bodyPr/>
                  <a:lstStyle/>
                  <a:p>
                    <a:fld id="{4CA57DE1-918B-4BDA-8692-E2BF930FB3B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4"/>
              <c:layout>
                <c:manualLayout>
                  <c:x val="6.6666675415572975E-3"/>
                  <c:y val="2.7821659027677935E-2"/>
                </c:manualLayout>
              </c:layout>
              <c:tx>
                <c:rich>
                  <a:bodyPr/>
                  <a:lstStyle/>
                  <a:p>
                    <a:fld id="{B9EE7126-5717-453A-B52C-9A8FE9730E5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5"/>
              <c:layout>
                <c:manualLayout>
                  <c:x val="-6.3333341644795496E-2"/>
                  <c:y val="-3.4004249922717673E-2"/>
                </c:manualLayout>
              </c:layout>
              <c:tx>
                <c:rich>
                  <a:bodyPr/>
                  <a:lstStyle/>
                  <a:p>
                    <a:fld id="{165271BB-0D8D-4425-9338-A388FFC3124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6"/>
              <c:layout>
                <c:manualLayout>
                  <c:x val="0"/>
                  <c:y val="2.1639068132638425E-2"/>
                </c:manualLayout>
              </c:layout>
              <c:tx>
                <c:rich>
                  <a:bodyPr/>
                  <a:lstStyle/>
                  <a:p>
                    <a:fld id="{5EA624C0-1A53-41DC-8D2A-0A2B8175B4E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7"/>
              <c:tx>
                <c:rich>
                  <a:bodyPr/>
                  <a:lstStyle/>
                  <a:p>
                    <a:fld id="{F00F70AC-DFB3-4DF7-B89A-81C5880CF9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8"/>
              <c:layout>
                <c:manualLayout>
                  <c:x val="1.0000001312336131E-2"/>
                  <c:y val="-9.2738863425593492E-3"/>
                </c:manualLayout>
              </c:layout>
              <c:tx>
                <c:rich>
                  <a:bodyPr/>
                  <a:lstStyle/>
                  <a:p>
                    <a:fld id="{448718EC-1059-4E6B-A463-F26471009BC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9"/>
              <c:layout>
                <c:manualLayout>
                  <c:x val="-0.21500002821522682"/>
                  <c:y val="-6.1825908950395659E-3"/>
                </c:manualLayout>
              </c:layout>
              <c:tx>
                <c:rich>
                  <a:bodyPr/>
                  <a:lstStyle/>
                  <a:p>
                    <a:fld id="{8E10EDEF-9010-449A-B806-636AE2DF18A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0"/>
              <c:layout>
                <c:manualLayout>
                  <c:x val="1.0000001312336131E-2"/>
                  <c:y val="-1.1334619035752882E-16"/>
                </c:manualLayout>
              </c:layout>
              <c:tx>
                <c:rich>
                  <a:bodyPr/>
                  <a:lstStyle/>
                  <a:p>
                    <a:fld id="{C3A9E24F-9069-4E6D-B2B6-C01DD956C20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1"/>
              <c:layout>
                <c:manualLayout>
                  <c:x val="1.1666668197725485E-2"/>
                  <c:y val="0"/>
                </c:manualLayout>
              </c:layout>
              <c:tx>
                <c:rich>
                  <a:bodyPr/>
                  <a:lstStyle/>
                  <a:p>
                    <a:fld id="{54F6E2DE-25E6-4FA5-AE12-902B3DD0FDE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2"/>
              <c:layout>
                <c:manualLayout>
                  <c:x val="-3.3333337707787099E-3"/>
                  <c:y val="-7.1099795292955043E-2"/>
                </c:manualLayout>
              </c:layout>
              <c:tx>
                <c:rich>
                  <a:bodyPr/>
                  <a:lstStyle/>
                  <a:p>
                    <a:fld id="{C8CFAFDE-95AB-4F9E-9355-E2F8FEED53E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3"/>
              <c:layout>
                <c:manualLayout>
                  <c:x val="1.0000001312336131E-2"/>
                  <c:y val="0"/>
                </c:manualLayout>
              </c:layout>
              <c:tx>
                <c:rich>
                  <a:bodyPr/>
                  <a:lstStyle/>
                  <a:p>
                    <a:fld id="{D0DB3F84-0D73-4521-966E-C44A8141688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4"/>
              <c:layout>
                <c:manualLayout>
                  <c:x val="1.6666668853893398E-3"/>
                  <c:y val="-1.8547772685118643E-2"/>
                </c:manualLayout>
              </c:layout>
              <c:tx>
                <c:rich>
                  <a:bodyPr/>
                  <a:lstStyle/>
                  <a:p>
                    <a:fld id="{D174F771-1542-4338-8502-7DD935307E3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5"/>
              <c:layout>
                <c:manualLayout>
                  <c:x val="1.666666885389355E-3"/>
                  <c:y val="-1.8547772685118643E-2"/>
                </c:manualLayout>
              </c:layout>
              <c:tx>
                <c:rich>
                  <a:bodyPr/>
                  <a:lstStyle/>
                  <a:p>
                    <a:fld id="{9AA5624D-F1FD-4A2A-9CC9-2B01DCFCDE0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6"/>
              <c:layout>
                <c:manualLayout>
                  <c:x val="-5.6666674103238071E-2"/>
                  <c:y val="-4.0186840817757183E-2"/>
                </c:manualLayout>
              </c:layout>
              <c:tx>
                <c:rich>
                  <a:bodyPr/>
                  <a:lstStyle/>
                  <a:p>
                    <a:fld id="{D3A5D82F-73B3-414F-A05C-F43ACD2E1A8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17"/>
              <c:tx>
                <c:rich>
                  <a:bodyPr/>
                  <a:lstStyle/>
                  <a:p>
                    <a:fld id="{9EBC49D8-8608-4FAD-B3FF-07729FE7DF3B}"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8"/>
              <c:tx>
                <c:rich>
                  <a:bodyPr/>
                  <a:lstStyle/>
                  <a:p>
                    <a:fld id="{168042E7-1B33-41E1-A314-663EB04FAF2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19"/>
              <c:layout>
                <c:manualLayout>
                  <c:x val="6.6666675415574198E-3"/>
                  <c:y val="3.0912954475197829E-3"/>
                </c:manualLayout>
              </c:layout>
              <c:tx>
                <c:rich>
                  <a:bodyPr/>
                  <a:lstStyle/>
                  <a:p>
                    <a:fld id="{7174E181-7643-4B9A-8725-99A710260E0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0"/>
              <c:layout>
                <c:manualLayout>
                  <c:x val="8.3333344269467743E-3"/>
                  <c:y val="-3.0912954475197832E-2"/>
                </c:manualLayout>
              </c:layout>
              <c:tx>
                <c:rich>
                  <a:bodyPr/>
                  <a:lstStyle/>
                  <a:p>
                    <a:fld id="{0C431FBC-165C-4850-B9BE-9BFC8CB7C94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1"/>
              <c:layout>
                <c:manualLayout>
                  <c:x val="1.1666668197725485E-2"/>
                  <c:y val="7.7282386187994462E-2"/>
                </c:manualLayout>
              </c:layout>
              <c:tx>
                <c:rich>
                  <a:bodyPr/>
                  <a:lstStyle/>
                  <a:p>
                    <a:fld id="{68643779-47AF-4CE0-A59A-E7CD1EA7B61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dLbl>
              <c:idx val="22"/>
              <c:layout>
                <c:manualLayout>
                  <c:x val="3.3333337707787099E-3"/>
                  <c:y val="-5.5643318055356092E-2"/>
                </c:manualLayout>
              </c:layout>
              <c:tx>
                <c:rich>
                  <a:bodyPr/>
                  <a:lstStyle/>
                  <a:p>
                    <a:fld id="{82BFD330-318A-44D8-9D75-7564FF6AB6D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'Industry trends'!$B$19:$B$41</c:f>
              <c:numCache>
                <c:formatCode>General</c:formatCode>
                <c:ptCount val="23"/>
                <c:pt idx="0">
                  <c:v>2014</c:v>
                </c:pt>
                <c:pt idx="1">
                  <c:v>2014</c:v>
                </c:pt>
                <c:pt idx="2">
                  <c:v>2011</c:v>
                </c:pt>
                <c:pt idx="3">
                  <c:v>2013</c:v>
                </c:pt>
                <c:pt idx="4">
                  <c:v>2015</c:v>
                </c:pt>
                <c:pt idx="5">
                  <c:v>2016</c:v>
                </c:pt>
                <c:pt idx="6">
                  <c:v>2014</c:v>
                </c:pt>
                <c:pt idx="7">
                  <c:v>2015</c:v>
                </c:pt>
                <c:pt idx="8">
                  <c:v>2013</c:v>
                </c:pt>
                <c:pt idx="9">
                  <c:v>2013</c:v>
                </c:pt>
                <c:pt idx="10">
                  <c:v>2013</c:v>
                </c:pt>
                <c:pt idx="11">
                  <c:v>2015</c:v>
                </c:pt>
                <c:pt idx="12">
                  <c:v>2012</c:v>
                </c:pt>
                <c:pt idx="13">
                  <c:v>2014</c:v>
                </c:pt>
                <c:pt idx="14">
                  <c:v>2011</c:v>
                </c:pt>
                <c:pt idx="15">
                  <c:v>2013</c:v>
                </c:pt>
                <c:pt idx="16">
                  <c:v>2016</c:v>
                </c:pt>
                <c:pt idx="17">
                  <c:v>2017</c:v>
                </c:pt>
                <c:pt idx="18">
                  <c:v>2014</c:v>
                </c:pt>
                <c:pt idx="19">
                  <c:v>2013</c:v>
                </c:pt>
                <c:pt idx="20">
                  <c:v>2013</c:v>
                </c:pt>
                <c:pt idx="21">
                  <c:v>2015</c:v>
                </c:pt>
                <c:pt idx="22">
                  <c:v>2015</c:v>
                </c:pt>
              </c:numCache>
            </c:numRef>
          </c:xVal>
          <c:yVal>
            <c:numRef>
              <c:f>'Industry trends'!$O$19:$O$41</c:f>
              <c:numCache>
                <c:formatCode>0.0</c:formatCode>
                <c:ptCount val="23"/>
                <c:pt idx="0">
                  <c:v>60</c:v>
                </c:pt>
                <c:pt idx="1">
                  <c:v>60</c:v>
                </c:pt>
                <c:pt idx="2">
                  <c:v>15</c:v>
                </c:pt>
                <c:pt idx="3">
                  <c:v>15</c:v>
                </c:pt>
                <c:pt idx="4">
                  <c:v>26</c:v>
                </c:pt>
                <c:pt idx="5">
                  <c:v>56.666666666666664</c:v>
                </c:pt>
                <c:pt idx="6">
                  <c:v>52</c:v>
                </c:pt>
                <c:pt idx="7">
                  <c:v>2.1136363636363638</c:v>
                </c:pt>
                <c:pt idx="8">
                  <c:v>15</c:v>
                </c:pt>
                <c:pt idx="9">
                  <c:v>26</c:v>
                </c:pt>
                <c:pt idx="10">
                  <c:v>26</c:v>
                </c:pt>
                <c:pt idx="11">
                  <c:v>37.5</c:v>
                </c:pt>
                <c:pt idx="12">
                  <c:v>50</c:v>
                </c:pt>
                <c:pt idx="13">
                  <c:v>40</c:v>
                </c:pt>
                <c:pt idx="14">
                  <c:v>33.1</c:v>
                </c:pt>
                <c:pt idx="15">
                  <c:v>33.1</c:v>
                </c:pt>
                <c:pt idx="16">
                  <c:v>41.5</c:v>
                </c:pt>
                <c:pt idx="17">
                  <c:v>0</c:v>
                </c:pt>
                <c:pt idx="18">
                  <c:v>3.310810810810811</c:v>
                </c:pt>
                <c:pt idx="19">
                  <c:v>21</c:v>
                </c:pt>
                <c:pt idx="20">
                  <c:v>50</c:v>
                </c:pt>
                <c:pt idx="21">
                  <c:v>25</c:v>
                </c:pt>
                <c:pt idx="22">
                  <c:v>25</c:v>
                </c:pt>
              </c:numCache>
            </c:numRef>
          </c:yVal>
          <c:smooth val="0"/>
          <c:extLst>
            <c:ext xmlns:c15="http://schemas.microsoft.com/office/drawing/2012/chart" uri="{02D57815-91ED-43cb-92C2-25804820EDAC}">
              <c15:datalabelsRange>
                <c15:f>'Industry trends'!$F$19:$F$41</c15:f>
                <c15:dlblRangeCache>
                  <c:ptCount val="23"/>
                  <c:pt idx="0">
                    <c:v>BMW i3</c:v>
                  </c:pt>
                  <c:pt idx="1">
                    <c:v>BMW i3</c:v>
                  </c:pt>
                  <c:pt idx="2">
                    <c:v>Chevrolet Volt</c:v>
                  </c:pt>
                  <c:pt idx="3">
                    <c:v>Chevrolet Volt</c:v>
                  </c:pt>
                  <c:pt idx="4">
                    <c:v>Chevrolet Spark</c:v>
                  </c:pt>
                  <c:pt idx="5">
                    <c:v>Chevrolet Bolt</c:v>
                  </c:pt>
                  <c:pt idx="6">
                    <c:v>Daimler Smart</c:v>
                  </c:pt>
                  <c:pt idx="7">
                    <c:v>Daimler B-Class</c:v>
                  </c:pt>
                  <c:pt idx="8">
                    <c:v>Ford Focus</c:v>
                  </c:pt>
                  <c:pt idx="9">
                    <c:v>Ford C-Max Energi</c:v>
                  </c:pt>
                  <c:pt idx="10">
                    <c:v>Ford Fusion</c:v>
                  </c:pt>
                  <c:pt idx="11">
                    <c:v>KIA Soul</c:v>
                  </c:pt>
                  <c:pt idx="12">
                    <c:v>Mitsubishi i-MiEV</c:v>
                  </c:pt>
                  <c:pt idx="13">
                    <c:v>Mitsubishi Outlander</c:v>
                  </c:pt>
                  <c:pt idx="14">
                    <c:v>Nissan Leaf</c:v>
                  </c:pt>
                  <c:pt idx="15">
                    <c:v>Nissan Leaf</c:v>
                  </c:pt>
                  <c:pt idx="16">
                    <c:v>Nissan Leaf</c:v>
                  </c:pt>
                  <c:pt idx="17">
                    <c:v>Nissan Leaf</c:v>
                  </c:pt>
                  <c:pt idx="18">
                    <c:v>Tesla Model S</c:v>
                  </c:pt>
                  <c:pt idx="19">
                    <c:v>Toyota Prius</c:v>
                  </c:pt>
                  <c:pt idx="20">
                    <c:v>VW e-up!</c:v>
                  </c:pt>
                  <c:pt idx="21">
                    <c:v>VW e-Golf</c:v>
                  </c:pt>
                  <c:pt idx="22">
                    <c:v>VW Golf GTE</c:v>
                  </c:pt>
                </c15:dlblRangeCache>
              </c15:datalabelsRange>
            </c:ext>
          </c:extLst>
        </c:ser>
        <c:dLbls>
          <c:showLegendKey val="0"/>
          <c:showVal val="0"/>
          <c:showCatName val="0"/>
          <c:showSerName val="0"/>
          <c:showPercent val="0"/>
          <c:showBubbleSize val="0"/>
        </c:dLbls>
        <c:axId val="253877816"/>
        <c:axId val="253878208"/>
      </c:scatterChart>
      <c:valAx>
        <c:axId val="253877816"/>
        <c:scaling>
          <c:orientation val="minMax"/>
          <c:max val="2016"/>
          <c:min val="201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GB"/>
                  <a:t>Year</a:t>
                </a:r>
              </a:p>
            </c:rich>
          </c:tx>
          <c:layout>
            <c:manualLayout>
              <c:xMode val="edge"/>
              <c:yMode val="edge"/>
              <c:x val="0.86707571881430778"/>
              <c:y val="0.925568237842770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53878208"/>
        <c:crosses val="autoZero"/>
        <c:crossBetween val="midCat"/>
        <c:majorUnit val="1"/>
      </c:valAx>
      <c:valAx>
        <c:axId val="253878208"/>
        <c:scaling>
          <c:orientation val="minMax"/>
          <c:max val="70"/>
          <c:min val="0"/>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GB"/>
                  <a:t>Cell capacity (Ah)</a:t>
                </a:r>
              </a:p>
            </c:rich>
          </c:tx>
          <c:layout>
            <c:manualLayout>
              <c:xMode val="edge"/>
              <c:yMode val="edge"/>
              <c:x val="1.3580972910888833E-2"/>
              <c:y val="0.132684729243898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53877816"/>
        <c:crosses val="autoZero"/>
        <c:crossBetween val="midCat"/>
      </c:valAx>
      <c:spPr>
        <a:noFill/>
        <a:ln>
          <a:solidFill>
            <a:schemeClr val="bg1">
              <a:lumMod val="7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BEV and REEV battery pack energy density</a:t>
            </a:r>
          </a:p>
        </c:rich>
      </c:tx>
      <c:layout>
        <c:manualLayout>
          <c:xMode val="edge"/>
          <c:yMode val="edge"/>
          <c:x val="0.28529476428679396"/>
          <c:y val="1.7334483384380595E-3"/>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0431585162780997"/>
          <c:y val="9.1516223131242969E-2"/>
          <c:w val="0.85467700995875429"/>
          <c:h val="0.74740653721780059"/>
        </c:manualLayout>
      </c:layout>
      <c:scatterChart>
        <c:scatterStyle val="lineMarker"/>
        <c:varyColors val="0"/>
        <c:ser>
          <c:idx val="0"/>
          <c:order val="0"/>
          <c:tx>
            <c:v>Actual BEV battery pack energy density</c:v>
          </c:tx>
          <c:spPr>
            <a:ln w="25400" cap="rnd">
              <a:noFill/>
              <a:round/>
            </a:ln>
            <a:effectLst/>
          </c:spPr>
          <c:marker>
            <c:symbol val="circle"/>
            <c:size val="10"/>
            <c:spPr>
              <a:solidFill>
                <a:schemeClr val="tx2"/>
              </a:solidFill>
              <a:ln w="9525">
                <a:noFill/>
              </a:ln>
              <a:effectLst/>
            </c:spPr>
          </c:marker>
          <c:trendline>
            <c:spPr>
              <a:ln w="19050" cap="rnd">
                <a:solidFill>
                  <a:schemeClr val="bg1">
                    <a:lumMod val="50000"/>
                  </a:schemeClr>
                </a:solidFill>
                <a:prstDash val="dash"/>
              </a:ln>
              <a:effectLst/>
            </c:spPr>
            <c:trendlineType val="linear"/>
            <c:dispRSqr val="0"/>
            <c:dispEq val="0"/>
          </c:trendline>
          <c:xVal>
            <c:numRef>
              <c:f>'Industry trends'!$B$19:$B$41</c:f>
              <c:numCache>
                <c:formatCode>General</c:formatCode>
                <c:ptCount val="23"/>
                <c:pt idx="0">
                  <c:v>2014</c:v>
                </c:pt>
                <c:pt idx="1">
                  <c:v>2014</c:v>
                </c:pt>
                <c:pt idx="2">
                  <c:v>2011</c:v>
                </c:pt>
                <c:pt idx="3">
                  <c:v>2013</c:v>
                </c:pt>
                <c:pt idx="4">
                  <c:v>2015</c:v>
                </c:pt>
                <c:pt idx="5">
                  <c:v>2016</c:v>
                </c:pt>
                <c:pt idx="6">
                  <c:v>2014</c:v>
                </c:pt>
                <c:pt idx="7">
                  <c:v>2015</c:v>
                </c:pt>
                <c:pt idx="8">
                  <c:v>2013</c:v>
                </c:pt>
                <c:pt idx="9">
                  <c:v>2013</c:v>
                </c:pt>
                <c:pt idx="10">
                  <c:v>2013</c:v>
                </c:pt>
                <c:pt idx="11">
                  <c:v>2015</c:v>
                </c:pt>
                <c:pt idx="12">
                  <c:v>2012</c:v>
                </c:pt>
                <c:pt idx="13">
                  <c:v>2014</c:v>
                </c:pt>
                <c:pt idx="14">
                  <c:v>2011</c:v>
                </c:pt>
                <c:pt idx="15">
                  <c:v>2013</c:v>
                </c:pt>
                <c:pt idx="16">
                  <c:v>2016</c:v>
                </c:pt>
                <c:pt idx="17">
                  <c:v>2017</c:v>
                </c:pt>
                <c:pt idx="18">
                  <c:v>2014</c:v>
                </c:pt>
                <c:pt idx="19">
                  <c:v>2013</c:v>
                </c:pt>
                <c:pt idx="20">
                  <c:v>2013</c:v>
                </c:pt>
                <c:pt idx="21">
                  <c:v>2015</c:v>
                </c:pt>
                <c:pt idx="22">
                  <c:v>2015</c:v>
                </c:pt>
              </c:numCache>
            </c:numRef>
          </c:xVal>
          <c:yVal>
            <c:numRef>
              <c:f>'Industry trends'!$R$19:$R$41</c:f>
              <c:numCache>
                <c:formatCode>0.0</c:formatCode>
                <c:ptCount val="23"/>
                <c:pt idx="0">
                  <c:v>90.638297872340431</c:v>
                </c:pt>
                <c:pt idx="1">
                  <c:v>90.638297872340431</c:v>
                </c:pt>
                <c:pt idx="2">
                  <c:v>81.218274111675115</c:v>
                </c:pt>
                <c:pt idx="3">
                  <c:v>81.218274111675115</c:v>
                </c:pt>
                <c:pt idx="4">
                  <c:v>86.04651162790698</c:v>
                </c:pt>
                <c:pt idx="5">
                  <c:v>138.53211009174314</c:v>
                </c:pt>
                <c:pt idx="6">
                  <c:v>93.717277486910987</c:v>
                </c:pt>
                <c:pt idx="7">
                  <c:v>96.92997585374269</c:v>
                </c:pt>
                <c:pt idx="8">
                  <c:v>79.008264462809905</c:v>
                </c:pt>
                <c:pt idx="9">
                  <c:v>65.640194489465145</c:v>
                </c:pt>
                <c:pt idx="10">
                  <c:v>65.640194489465145</c:v>
                </c:pt>
                <c:pt idx="11">
                  <c:v>97.080291970802918</c:v>
                </c:pt>
                <c:pt idx="12">
                  <c:v>71.869488536155202</c:v>
                </c:pt>
                <c:pt idx="13">
                  <c:v>63.783783783783782</c:v>
                </c:pt>
                <c:pt idx="14">
                  <c:v>81.972789115646265</c:v>
                </c:pt>
                <c:pt idx="15">
                  <c:v>83.046175051688508</c:v>
                </c:pt>
                <c:pt idx="16">
                  <c:v>96.19047619047619</c:v>
                </c:pt>
                <c:pt idx="17">
                  <c:v>147.05882352941177</c:v>
                </c:pt>
                <c:pt idx="18">
                  <c:v>155.41284403669724</c:v>
                </c:pt>
                <c:pt idx="19">
                  <c:v>57.742782152230973</c:v>
                </c:pt>
                <c:pt idx="20">
                  <c:v>81.304347826086953</c:v>
                </c:pt>
                <c:pt idx="21">
                  <c:v>76.100628930817606</c:v>
                </c:pt>
                <c:pt idx="22">
                  <c:v>73.333333333333329</c:v>
                </c:pt>
              </c:numCache>
            </c:numRef>
          </c:yVal>
          <c:smooth val="0"/>
          <c:extLst/>
        </c:ser>
        <c:ser>
          <c:idx val="1"/>
          <c:order val="1"/>
          <c:tx>
            <c:strRef>
              <c:f>'Industry trends'!$C$88</c:f>
              <c:strCache>
                <c:ptCount val="1"/>
                <c:pt idx="0">
                  <c:v>EE model projection (LFP cathode)</c:v>
                </c:pt>
              </c:strCache>
            </c:strRef>
          </c:tx>
          <c:spPr>
            <a:ln w="25400" cap="rnd">
              <a:noFill/>
              <a:round/>
            </a:ln>
            <a:effectLst/>
          </c:spPr>
          <c:marker>
            <c:symbol val="square"/>
            <c:size val="10"/>
            <c:spPr>
              <a:solidFill>
                <a:schemeClr val="accent2">
                  <a:lumMod val="75000"/>
                </a:schemeClr>
              </a:solidFill>
              <a:ln w="9525">
                <a:noFill/>
              </a:ln>
              <a:effectLst/>
            </c:spPr>
          </c:marker>
          <c:xVal>
            <c:numRef>
              <c:f>'Industry trends'!$B$89:$B$90</c:f>
              <c:numCache>
                <c:formatCode>General</c:formatCode>
                <c:ptCount val="2"/>
                <c:pt idx="0">
                  <c:v>2011</c:v>
                </c:pt>
                <c:pt idx="1">
                  <c:v>2015</c:v>
                </c:pt>
              </c:numCache>
            </c:numRef>
          </c:xVal>
          <c:yVal>
            <c:numRef>
              <c:f>'Industry trends'!$C$89:$C$90</c:f>
              <c:numCache>
                <c:formatCode>General</c:formatCode>
                <c:ptCount val="2"/>
                <c:pt idx="0">
                  <c:v>71</c:v>
                </c:pt>
                <c:pt idx="1">
                  <c:v>83</c:v>
                </c:pt>
              </c:numCache>
            </c:numRef>
          </c:yVal>
          <c:smooth val="0"/>
        </c:ser>
        <c:ser>
          <c:idx val="2"/>
          <c:order val="2"/>
          <c:tx>
            <c:strRef>
              <c:f>'Industry trends'!$D$88</c:f>
              <c:strCache>
                <c:ptCount val="1"/>
                <c:pt idx="0">
                  <c:v>EE model projection (LMO cathode)</c:v>
                </c:pt>
              </c:strCache>
            </c:strRef>
          </c:tx>
          <c:spPr>
            <a:ln w="25400" cap="rnd">
              <a:noFill/>
              <a:round/>
            </a:ln>
            <a:effectLst/>
          </c:spPr>
          <c:marker>
            <c:symbol val="square"/>
            <c:size val="10"/>
            <c:spPr>
              <a:solidFill>
                <a:schemeClr val="tx1"/>
              </a:solidFill>
              <a:ln w="9525">
                <a:noFill/>
              </a:ln>
              <a:effectLst/>
            </c:spPr>
          </c:marker>
          <c:xVal>
            <c:numRef>
              <c:f>'Industry trends'!$B$89:$B$90</c:f>
              <c:numCache>
                <c:formatCode>General</c:formatCode>
                <c:ptCount val="2"/>
                <c:pt idx="0">
                  <c:v>2011</c:v>
                </c:pt>
                <c:pt idx="1">
                  <c:v>2015</c:v>
                </c:pt>
              </c:numCache>
            </c:numRef>
          </c:xVal>
          <c:yVal>
            <c:numRef>
              <c:f>'Industry trends'!$D$89:$D$90</c:f>
              <c:numCache>
                <c:formatCode>General</c:formatCode>
                <c:ptCount val="2"/>
                <c:pt idx="0">
                  <c:v>79</c:v>
                </c:pt>
                <c:pt idx="1">
                  <c:v>92</c:v>
                </c:pt>
              </c:numCache>
            </c:numRef>
          </c:yVal>
          <c:smooth val="0"/>
        </c:ser>
        <c:ser>
          <c:idx val="3"/>
          <c:order val="3"/>
          <c:tx>
            <c:strRef>
              <c:f>'Industry trends'!$E$88</c:f>
              <c:strCache>
                <c:ptCount val="1"/>
                <c:pt idx="0">
                  <c:v>EE model projection (NMC cathode)</c:v>
                </c:pt>
              </c:strCache>
            </c:strRef>
          </c:tx>
          <c:spPr>
            <a:ln w="25400" cap="rnd">
              <a:noFill/>
              <a:round/>
            </a:ln>
            <a:effectLst/>
          </c:spPr>
          <c:marker>
            <c:symbol val="square"/>
            <c:size val="10"/>
            <c:spPr>
              <a:solidFill>
                <a:srgbClr val="C00000"/>
              </a:solidFill>
              <a:ln w="9525">
                <a:noFill/>
              </a:ln>
              <a:effectLst/>
            </c:spPr>
          </c:marker>
          <c:xVal>
            <c:numRef>
              <c:f>'Industry trends'!$B$89:$B$90</c:f>
              <c:numCache>
                <c:formatCode>General</c:formatCode>
                <c:ptCount val="2"/>
                <c:pt idx="0">
                  <c:v>2011</c:v>
                </c:pt>
                <c:pt idx="1">
                  <c:v>2015</c:v>
                </c:pt>
              </c:numCache>
            </c:numRef>
          </c:xVal>
          <c:yVal>
            <c:numRef>
              <c:f>'Industry trends'!$E$89:$E$90</c:f>
              <c:numCache>
                <c:formatCode>General</c:formatCode>
                <c:ptCount val="2"/>
                <c:pt idx="0">
                  <c:v>92</c:v>
                </c:pt>
                <c:pt idx="1">
                  <c:v>102</c:v>
                </c:pt>
              </c:numCache>
            </c:numRef>
          </c:yVal>
          <c:smooth val="0"/>
        </c:ser>
        <c:dLbls>
          <c:showLegendKey val="0"/>
          <c:showVal val="0"/>
          <c:showCatName val="0"/>
          <c:showSerName val="0"/>
          <c:showPercent val="0"/>
          <c:showBubbleSize val="0"/>
        </c:dLbls>
        <c:axId val="253879384"/>
        <c:axId val="253879776"/>
      </c:scatterChart>
      <c:valAx>
        <c:axId val="253879384"/>
        <c:scaling>
          <c:orientation val="minMax"/>
          <c:max val="2017"/>
          <c:min val="201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GB"/>
                  <a:t>Year</a:t>
                </a:r>
              </a:p>
            </c:rich>
          </c:tx>
          <c:layout>
            <c:manualLayout>
              <c:xMode val="edge"/>
              <c:yMode val="edge"/>
              <c:x val="0.87456337432034725"/>
              <c:y val="0.9255682378427703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53879776"/>
        <c:crosses val="autoZero"/>
        <c:crossBetween val="midCat"/>
        <c:majorUnit val="1"/>
      </c:valAx>
      <c:valAx>
        <c:axId val="253879776"/>
        <c:scaling>
          <c:orientation val="minMax"/>
          <c:max val="160"/>
          <c:min val="60"/>
        </c:scaling>
        <c:delete val="0"/>
        <c:axPos val="l"/>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GB"/>
                  <a:t>Battery pack energy density (Wh/kg)</a:t>
                </a:r>
              </a:p>
            </c:rich>
          </c:tx>
          <c:layout>
            <c:manualLayout>
              <c:xMode val="edge"/>
              <c:yMode val="edge"/>
              <c:x val="1.3759500589315431E-2"/>
              <c:y val="0.1010701080960290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 sourceLinked="0"/>
        <c:majorTickMark val="in"/>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53879384"/>
        <c:crosses val="autoZero"/>
        <c:crossBetween val="midCat"/>
      </c:valAx>
      <c:spPr>
        <a:noFill/>
        <a:ln>
          <a:solidFill>
            <a:schemeClr val="bg1">
              <a:lumMod val="75000"/>
            </a:schemeClr>
          </a:solidFill>
        </a:ln>
        <a:effectLst/>
      </c:spPr>
    </c:plotArea>
    <c:legend>
      <c:legendPos val="r"/>
      <c:legendEntry>
        <c:idx val="4"/>
        <c:delete val="1"/>
      </c:legendEntry>
      <c:layout>
        <c:manualLayout>
          <c:xMode val="edge"/>
          <c:yMode val="edge"/>
          <c:x val="0.10359227178511286"/>
          <c:y val="0.19090978706409253"/>
          <c:w val="0.49114967437673862"/>
          <c:h val="0.2663970300908410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11907</xdr:rowOff>
    </xdr:from>
    <xdr:to>
      <xdr:col>3</xdr:col>
      <xdr:colOff>616744</xdr:colOff>
      <xdr:row>7</xdr:row>
      <xdr:rowOff>183356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02407"/>
          <a:ext cx="1254919" cy="1257299"/>
        </a:xfrm>
        <a:prstGeom prst="rect">
          <a:avLst/>
        </a:prstGeom>
      </xdr:spPr>
    </xdr:pic>
    <xdr:clientData/>
  </xdr:twoCellAnchor>
  <xdr:twoCellAnchor editAs="oneCell">
    <xdr:from>
      <xdr:col>6</xdr:col>
      <xdr:colOff>251221</xdr:colOff>
      <xdr:row>1</xdr:row>
      <xdr:rowOff>89295</xdr:rowOff>
    </xdr:from>
    <xdr:to>
      <xdr:col>7</xdr:col>
      <xdr:colOff>885824</xdr:colOff>
      <xdr:row>7</xdr:row>
      <xdr:rowOff>94374</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80371" y="279795"/>
          <a:ext cx="1520428" cy="1090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326571</xdr:colOff>
      <xdr:row>14</xdr:row>
      <xdr:rowOff>24013</xdr:rowOff>
    </xdr:from>
    <xdr:to>
      <xdr:col>27</xdr:col>
      <xdr:colOff>47625</xdr:colOff>
      <xdr:row>35</xdr:row>
      <xdr:rowOff>105217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412072</xdr:colOff>
      <xdr:row>41</xdr:row>
      <xdr:rowOff>153282</xdr:rowOff>
    </xdr:from>
    <xdr:to>
      <xdr:col>26</xdr:col>
      <xdr:colOff>211312</xdr:colOff>
      <xdr:row>66</xdr:row>
      <xdr:rowOff>28999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95251</xdr:colOff>
      <xdr:row>41</xdr:row>
      <xdr:rowOff>163077</xdr:rowOff>
    </xdr:from>
    <xdr:to>
      <xdr:col>8</xdr:col>
      <xdr:colOff>935694</xdr:colOff>
      <xdr:row>63</xdr:row>
      <xdr:rowOff>33346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66865</xdr:colOff>
      <xdr:row>41</xdr:row>
      <xdr:rowOff>116777</xdr:rowOff>
    </xdr:from>
    <xdr:to>
      <xdr:col>16</xdr:col>
      <xdr:colOff>760829</xdr:colOff>
      <xdr:row>63</xdr:row>
      <xdr:rowOff>34087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108860</xdr:colOff>
      <xdr:row>63</xdr:row>
      <xdr:rowOff>91839</xdr:rowOff>
    </xdr:from>
    <xdr:to>
      <xdr:col>8</xdr:col>
      <xdr:colOff>925285</xdr:colOff>
      <xdr:row>84</xdr:row>
      <xdr:rowOff>152608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0.10171</cdr:x>
      <cdr:y>0.15465</cdr:y>
    </cdr:from>
    <cdr:to>
      <cdr:x>0.95716</cdr:x>
      <cdr:y>0.77707</cdr:y>
    </cdr:to>
    <cdr:sp macro="" textlink="">
      <cdr:nvSpPr>
        <cdr:cNvPr id="17" name="Parallelogram 16"/>
        <cdr:cNvSpPr/>
      </cdr:nvSpPr>
      <cdr:spPr>
        <a:xfrm xmlns:a="http://schemas.openxmlformats.org/drawingml/2006/main" rot="5400000" flipV="1">
          <a:off x="2902079" y="-1463571"/>
          <a:ext cx="2557094" cy="6754914"/>
        </a:xfrm>
        <a:prstGeom xmlns:a="http://schemas.openxmlformats.org/drawingml/2006/main" prst="parallelogram">
          <a:avLst>
            <a:gd name="adj" fmla="val 31041"/>
          </a:avLst>
        </a:prstGeom>
        <a:solidFill xmlns:a="http://schemas.openxmlformats.org/drawingml/2006/main">
          <a:schemeClr val="accent1">
            <a:lumMod val="75000"/>
            <a:alpha val="11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0.59598</cdr:x>
      <cdr:y>0.69571</cdr:y>
    </cdr:from>
    <cdr:to>
      <cdr:x>0.98085</cdr:x>
      <cdr:y>0.86584</cdr:y>
    </cdr:to>
    <cdr:sp macro="" textlink="">
      <cdr:nvSpPr>
        <cdr:cNvPr id="18" name="Oval 17"/>
        <cdr:cNvSpPr/>
      </cdr:nvSpPr>
      <cdr:spPr>
        <a:xfrm xmlns:a="http://schemas.openxmlformats.org/drawingml/2006/main">
          <a:off x="4541367" y="2858209"/>
          <a:ext cx="2932709" cy="698943"/>
        </a:xfrm>
        <a:prstGeom xmlns:a="http://schemas.openxmlformats.org/drawingml/2006/main" prst="ellipse">
          <a:avLst/>
        </a:prstGeom>
        <a:solidFill xmlns:a="http://schemas.openxmlformats.org/drawingml/2006/main">
          <a:schemeClr val="accent2">
            <a:lumMod val="60000"/>
            <a:lumOff val="40000"/>
            <a:alpha val="20000"/>
          </a:schemeClr>
        </a:solidFill>
        <a:ln xmlns:a="http://schemas.openxmlformats.org/drawingml/2006/main" w="28575">
          <a:noFill/>
          <a:prstDash val="sys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relSizeAnchor>
  <cdr:relSizeAnchor xmlns:cdr="http://schemas.openxmlformats.org/drawingml/2006/chartDrawing">
    <cdr:from>
      <cdr:x>0.67073</cdr:x>
      <cdr:y>0.7057</cdr:y>
    </cdr:from>
    <cdr:to>
      <cdr:x>0.89477</cdr:x>
      <cdr:y>0.78152</cdr:y>
    </cdr:to>
    <cdr:sp macro="" textlink="">
      <cdr:nvSpPr>
        <cdr:cNvPr id="19" name="TextBox 8"/>
        <cdr:cNvSpPr txBox="1"/>
      </cdr:nvSpPr>
      <cdr:spPr>
        <a:xfrm xmlns:a="http://schemas.openxmlformats.org/drawingml/2006/main">
          <a:off x="5302611" y="2899234"/>
          <a:ext cx="1771254" cy="31149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400" b="1">
              <a:solidFill>
                <a:schemeClr val="accent2">
                  <a:lumMod val="75000"/>
                </a:schemeClr>
              </a:solidFill>
            </a:rPr>
            <a:t>Standard (</a:t>
          </a:r>
          <a:r>
            <a:rPr lang="en-GB" sz="1400" b="1" baseline="0">
              <a:solidFill>
                <a:schemeClr val="accent2">
                  <a:lumMod val="75000"/>
                </a:schemeClr>
              </a:solidFill>
            </a:rPr>
            <a:t>cylindrical)</a:t>
          </a:r>
          <a:endParaRPr lang="en-GB" sz="1400" b="1">
            <a:solidFill>
              <a:schemeClr val="accent2">
                <a:lumMod val="75000"/>
              </a:schemeClr>
            </a:solidFill>
          </a:endParaRPr>
        </a:p>
      </cdr:txBody>
    </cdr:sp>
  </cdr:relSizeAnchor>
  <cdr:relSizeAnchor xmlns:cdr="http://schemas.openxmlformats.org/drawingml/2006/chartDrawing">
    <cdr:from>
      <cdr:x>0.1011</cdr:x>
      <cdr:y>0.35134</cdr:y>
    </cdr:from>
    <cdr:to>
      <cdr:x>0.62026</cdr:x>
      <cdr:y>0.43859</cdr:y>
    </cdr:to>
    <cdr:sp macro="" textlink="">
      <cdr:nvSpPr>
        <cdr:cNvPr id="20" name="TextBox 8"/>
        <cdr:cNvSpPr txBox="1"/>
      </cdr:nvSpPr>
      <cdr:spPr>
        <a:xfrm xmlns:a="http://schemas.openxmlformats.org/drawingml/2006/main">
          <a:off x="799301" y="1443427"/>
          <a:ext cx="4104329" cy="35843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1700" b="1">
              <a:solidFill>
                <a:schemeClr val="tx2">
                  <a:lumMod val="50000"/>
                </a:schemeClr>
              </a:solidFill>
            </a:rPr>
            <a:t>Non standard</a:t>
          </a:r>
          <a:r>
            <a:rPr lang="en-GB" sz="1700" b="1" baseline="0">
              <a:solidFill>
                <a:schemeClr val="tx2">
                  <a:lumMod val="50000"/>
                </a:schemeClr>
              </a:solidFill>
            </a:rPr>
            <a:t> (typically pouch or prismatic)</a:t>
          </a:r>
          <a:endParaRPr lang="en-GB" sz="1700" b="1">
            <a:solidFill>
              <a:schemeClr val="tx2">
                <a:lumMod val="50000"/>
              </a:schemeClr>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0.63568</cdr:x>
      <cdr:y>0.47661</cdr:y>
    </cdr:from>
    <cdr:to>
      <cdr:x>0.7121</cdr:x>
      <cdr:y>0.76056</cdr:y>
    </cdr:to>
    <cdr:sp macro="" textlink="">
      <cdr:nvSpPr>
        <cdr:cNvPr id="2" name="Oval 1"/>
        <cdr:cNvSpPr/>
      </cdr:nvSpPr>
      <cdr:spPr>
        <a:xfrm xmlns:a="http://schemas.openxmlformats.org/drawingml/2006/main">
          <a:off x="5103373" y="1935626"/>
          <a:ext cx="613516" cy="1153213"/>
        </a:xfrm>
        <a:prstGeom xmlns:a="http://schemas.openxmlformats.org/drawingml/2006/main" prst="ellipse">
          <a:avLst/>
        </a:prstGeom>
        <a:noFill xmlns:a="http://schemas.openxmlformats.org/drawingml/2006/main"/>
        <a:ln xmlns:a="http://schemas.openxmlformats.org/drawingml/2006/main">
          <a:solidFill>
            <a:schemeClr val="tx1"/>
          </a:solidFill>
        </a:ln>
      </cdr:spPr>
      <cdr:style>
        <a:lnRef xmlns:a="http://schemas.openxmlformats.org/drawingml/2006/main" idx="1">
          <a:schemeClr val="accent1"/>
        </a:lnRef>
        <a:fillRef xmlns:a="http://schemas.openxmlformats.org/drawingml/2006/main" idx="2">
          <a:schemeClr val="accent1"/>
        </a:fillRef>
        <a:effectRef xmlns:a="http://schemas.openxmlformats.org/drawingml/2006/main" idx="1">
          <a:schemeClr val="accent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17</xdr:col>
      <xdr:colOff>279566</xdr:colOff>
      <xdr:row>26</xdr:row>
      <xdr:rowOff>96489</xdr:rowOff>
    </xdr:from>
    <xdr:to>
      <xdr:col>27</xdr:col>
      <xdr:colOff>279564</xdr:colOff>
      <xdr:row>62</xdr:row>
      <xdr:rowOff>89411</xdr:rowOff>
    </xdr:to>
    <xdr:pic>
      <xdr:nvPicPr>
        <xdr:cNvPr id="18" name="Picture 17"/>
        <xdr:cNvPicPr>
          <a:picLocks noChangeAspect="1"/>
        </xdr:cNvPicPr>
      </xdr:nvPicPr>
      <xdr:blipFill>
        <a:blip xmlns:r="http://schemas.openxmlformats.org/officeDocument/2006/relationships" r:embed="rId1"/>
        <a:stretch>
          <a:fillRect/>
        </a:stretch>
      </xdr:blipFill>
      <xdr:spPr>
        <a:xfrm>
          <a:off x="13441384" y="5170716"/>
          <a:ext cx="6061362" cy="7006786"/>
        </a:xfrm>
        <a:prstGeom prst="rect">
          <a:avLst/>
        </a:prstGeom>
      </xdr:spPr>
    </xdr:pic>
    <xdr:clientData/>
  </xdr:twoCellAnchor>
  <xdr:twoCellAnchor editAs="oneCell">
    <xdr:from>
      <xdr:col>27</xdr:col>
      <xdr:colOff>363682</xdr:colOff>
      <xdr:row>26</xdr:row>
      <xdr:rowOff>173182</xdr:rowOff>
    </xdr:from>
    <xdr:to>
      <xdr:col>38</xdr:col>
      <xdr:colOff>263638</xdr:colOff>
      <xdr:row>62</xdr:row>
      <xdr:rowOff>155864</xdr:rowOff>
    </xdr:to>
    <xdr:pic>
      <xdr:nvPicPr>
        <xdr:cNvPr id="2" name="Picture 1"/>
        <xdr:cNvPicPr>
          <a:picLocks noChangeAspect="1"/>
        </xdr:cNvPicPr>
      </xdr:nvPicPr>
      <xdr:blipFill>
        <a:blip xmlns:r="http://schemas.openxmlformats.org/officeDocument/2006/relationships" r:embed="rId2"/>
        <a:stretch>
          <a:fillRect/>
        </a:stretch>
      </xdr:blipFill>
      <xdr:spPr>
        <a:xfrm>
          <a:off x="19586864" y="5247409"/>
          <a:ext cx="6567456" cy="6996546"/>
        </a:xfrm>
        <a:prstGeom prst="rect">
          <a:avLst/>
        </a:prstGeom>
      </xdr:spPr>
    </xdr:pic>
    <xdr:clientData/>
  </xdr:twoCellAnchor>
</xdr:wsDr>
</file>

<file path=xl/tables/table1.xml><?xml version="1.0" encoding="utf-8"?>
<table xmlns="http://schemas.openxmlformats.org/spreadsheetml/2006/main" id="1" name="Table1" displayName="Table1" ref="B18:R41" totalsRowShown="0" headerRowDxfId="14">
  <autoFilter ref="B18:R41"/>
  <sortState ref="B19:R41">
    <sortCondition ref="D18:D41"/>
  </sortState>
  <tableColumns count="17">
    <tableColumn id="21" name="Year"/>
    <tableColumn id="1" name="EV type"/>
    <tableColumn id="2" name="Vehicle OEM"/>
    <tableColumn id="3" name="Model"/>
    <tableColumn id="24" name="OEM and Model" dataDxfId="13">
      <calculatedColumnFormula>CONCATENATE(Table1[[#This Row],[Vehicle OEM]]," ",Table1[[#This Row],[Model]])</calculatedColumnFormula>
    </tableColumn>
    <tableColumn id="6" name="Battery OEM"/>
    <tableColumn id="7" name="Cathode Material"/>
    <tableColumn id="18" name="Thermal Management"/>
    <tableColumn id="9" name="Number of cells"/>
    <tableColumn id="23" name="Number of modules in parallel"/>
    <tableColumn id="10" name="Nominal cell Voltage (V)"/>
    <tableColumn id="11" name="Nominal pack voltage (V)" dataDxfId="12">
      <calculatedColumnFormula>Table1[Number of cells]*Table1[Nominal cell Voltage (V)]/Table1[Number of modules in parallel]</calculatedColumnFormula>
    </tableColumn>
    <tableColumn id="12" name="Rated Pack Capacity (Ah)"/>
    <tableColumn id="5" name="Cell capacity (Ah)" dataDxfId="11">
      <calculatedColumnFormula>Table1[[#This Row],[Rated Pack Capacity (Ah)]]/Table1[[#This Row],[Number of modules in parallel]]</calculatedColumnFormula>
    </tableColumn>
    <tableColumn id="14" name="Nominal Pack energy (kWh)" dataDxfId="10">
      <calculatedColumnFormula>ROUND(Table1[Rated Pack Capacity (Ah)]*Table1[Nominal pack voltage (V)]/1000,1)</calculatedColumnFormula>
    </tableColumn>
    <tableColumn id="22" name="Pack weight (kg)" dataDxfId="9" dataCellStyle="Percent"/>
    <tableColumn id="15" name="Pack specific energy (Wh/kg)" dataDxfId="8">
      <calculatedColumnFormula>Table1[[#This Row],[Nominal Pack energy (kWh)]]/Table1[[#This Row],[Pack weight (kg)]]*1000</calculatedColumnFormula>
    </tableColumn>
  </tableColumns>
  <tableStyleInfo name="TableStyleMedium13" showFirstColumn="0" showLastColumn="0" showRowStripes="1" showColumnStripes="0"/>
</table>
</file>

<file path=xl/tables/table2.xml><?xml version="1.0" encoding="utf-8"?>
<table xmlns="http://schemas.openxmlformats.org/spreadsheetml/2006/main" id="4" name="Table4" displayName="Table4" ref="B81:E98" totalsRowShown="0" headerRowDxfId="7" headerRowBorderDxfId="6" tableBorderDxfId="5" totalsRowBorderDxfId="4">
  <autoFilter ref="B81:E98">
    <filterColumn colId="0" hiddenButton="1"/>
    <filterColumn colId="1" hiddenButton="1"/>
    <filterColumn colId="2" hiddenButton="1"/>
    <filterColumn colId="3" hiddenButton="1"/>
  </autoFilter>
  <tableColumns count="4">
    <tableColumn id="1" name="Column1" dataDxfId="3"/>
    <tableColumn id="2" name="Low Uptake" dataDxfId="2"/>
    <tableColumn id="3" name="Baseline uptake" dataDxfId="1"/>
    <tableColumn id="4" name="Stretch uptake"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avt.inl.gov/content/pubs-az" TargetMode="External"/><Relationship Id="rId7" Type="http://schemas.openxmlformats.org/officeDocument/2006/relationships/printerSettings" Target="../printerSettings/printerSettings6.bin"/><Relationship Id="rId2" Type="http://schemas.openxmlformats.org/officeDocument/2006/relationships/hyperlink" Target="http://www.goauto.com.au/mellor/mellor.nsf/story2/5D58661F5EEB1710CA257CA1001206C1" TargetMode="External"/><Relationship Id="rId1" Type="http://schemas.openxmlformats.org/officeDocument/2006/relationships/hyperlink" Target="https://transportevolved.com/2015/09/11/confirmed-30-kwh-nissan-leaf-battery-packs-incompatible-with-older-nissan-leafs/" TargetMode="External"/><Relationship Id="rId6" Type="http://schemas.openxmlformats.org/officeDocument/2006/relationships/hyperlink" Target="http://articles.sae.org/13535/" TargetMode="External"/><Relationship Id="rId5" Type="http://schemas.openxmlformats.org/officeDocument/2006/relationships/hyperlink" Target="http://www.kia.co.uk/new-cars/range/compact-cars/soul-ev/specification/technical%20specification.aspx" TargetMode="External"/><Relationship Id="rId4" Type="http://schemas.openxmlformats.org/officeDocument/2006/relationships/hyperlink" Target="http://insideevs.com/deep-dive-chevrolet-bolt-battery-pack-motor-and-more/" TargetMode="External"/><Relationship Id="rId9"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2"/>
  <sheetViews>
    <sheetView showGridLines="0" tabSelected="1" zoomScaleNormal="100" zoomScaleSheetLayoutView="160" workbookViewId="0">
      <selection activeCell="J14" sqref="J14"/>
    </sheetView>
  </sheetViews>
  <sheetFormatPr defaultRowHeight="14.25" x14ac:dyDescent="0.2"/>
  <cols>
    <col min="1" max="1" width="2.7109375" style="624" customWidth="1"/>
    <col min="2" max="2" width="6.85546875" style="624" customWidth="1"/>
    <col min="3" max="3" width="2.85546875" style="624" customWidth="1"/>
    <col min="4" max="4" width="12.140625" style="624" customWidth="1"/>
    <col min="5" max="5" width="13.28515625" style="624" customWidth="1"/>
    <col min="6" max="6" width="31.5703125" style="624" customWidth="1"/>
    <col min="7" max="8" width="13.28515625" style="624" customWidth="1"/>
    <col min="9" max="9" width="2.7109375" style="624" customWidth="1"/>
    <col min="10" max="16384" width="9.140625" style="624"/>
  </cols>
  <sheetData>
    <row r="1" spans="1:9" ht="15" thickBot="1" x14ac:dyDescent="0.25">
      <c r="A1" s="622"/>
      <c r="B1" s="623"/>
      <c r="C1" s="623"/>
      <c r="D1" s="623"/>
      <c r="E1" s="623"/>
      <c r="F1" s="623"/>
      <c r="G1" s="623"/>
      <c r="H1" s="623"/>
      <c r="I1" s="622" t="s">
        <v>329</v>
      </c>
    </row>
    <row r="2" spans="1:9" x14ac:dyDescent="0.2">
      <c r="A2" s="622"/>
      <c r="B2" s="625"/>
      <c r="C2" s="625"/>
      <c r="D2" s="625"/>
      <c r="E2" s="625"/>
      <c r="F2" s="625"/>
      <c r="G2" s="625"/>
      <c r="H2" s="625"/>
      <c r="I2" s="622" t="s">
        <v>329</v>
      </c>
    </row>
    <row r="3" spans="1:9" x14ac:dyDescent="0.2">
      <c r="A3" s="622"/>
      <c r="B3" s="622"/>
      <c r="C3" s="622"/>
      <c r="D3" s="622"/>
      <c r="E3" s="622"/>
      <c r="F3" s="622"/>
      <c r="G3" s="622"/>
      <c r="H3" s="622"/>
      <c r="I3" s="622" t="s">
        <v>329</v>
      </c>
    </row>
    <row r="4" spans="1:9" x14ac:dyDescent="0.2">
      <c r="A4" s="622"/>
      <c r="B4" s="622"/>
      <c r="C4" s="622"/>
      <c r="D4" s="622"/>
      <c r="E4" s="622"/>
      <c r="F4" s="622"/>
      <c r="G4" s="622"/>
      <c r="H4" s="622"/>
      <c r="I4" s="622" t="s">
        <v>329</v>
      </c>
    </row>
    <row r="5" spans="1:9" x14ac:dyDescent="0.2">
      <c r="A5" s="622"/>
      <c r="B5" s="622"/>
      <c r="C5" s="622"/>
      <c r="D5" s="622"/>
      <c r="E5" s="622"/>
      <c r="F5" s="622"/>
      <c r="G5" s="622"/>
      <c r="H5" s="622"/>
      <c r="I5" s="622" t="s">
        <v>329</v>
      </c>
    </row>
    <row r="6" spans="1:9" x14ac:dyDescent="0.2">
      <c r="A6" s="622"/>
      <c r="B6" s="622"/>
      <c r="C6" s="622"/>
      <c r="D6" s="622"/>
      <c r="E6" s="622"/>
      <c r="F6" s="622"/>
      <c r="G6" s="622"/>
      <c r="H6" s="622"/>
      <c r="I6" s="622" t="s">
        <v>329</v>
      </c>
    </row>
    <row r="7" spans="1:9" x14ac:dyDescent="0.2">
      <c r="A7" s="622"/>
      <c r="B7" s="622"/>
      <c r="C7" s="622"/>
      <c r="D7" s="622"/>
      <c r="E7" s="622"/>
      <c r="F7" s="622"/>
      <c r="G7" s="622"/>
      <c r="H7" s="622"/>
      <c r="I7" s="622" t="s">
        <v>329</v>
      </c>
    </row>
    <row r="8" spans="1:9" ht="15" thickBot="1" x14ac:dyDescent="0.25">
      <c r="A8" s="622"/>
      <c r="B8" s="625"/>
      <c r="C8" s="625"/>
      <c r="D8" s="625"/>
      <c r="E8" s="625"/>
      <c r="F8" s="625"/>
      <c r="G8" s="625"/>
      <c r="H8" s="625"/>
      <c r="I8" s="622" t="s">
        <v>329</v>
      </c>
    </row>
    <row r="9" spans="1:9" ht="12" customHeight="1" x14ac:dyDescent="0.2">
      <c r="A9" s="622"/>
      <c r="B9" s="626"/>
      <c r="C9" s="626"/>
      <c r="D9" s="626"/>
      <c r="E9" s="626"/>
      <c r="F9" s="626"/>
      <c r="G9" s="626"/>
      <c r="H9" s="626"/>
      <c r="I9" s="622" t="s">
        <v>329</v>
      </c>
    </row>
    <row r="10" spans="1:9" ht="12" customHeight="1" x14ac:dyDescent="0.2">
      <c r="A10" s="622"/>
      <c r="B10" s="625"/>
      <c r="C10" s="625"/>
      <c r="D10" s="625"/>
      <c r="E10" s="625"/>
      <c r="F10" s="625"/>
      <c r="G10" s="625"/>
      <c r="H10" s="625"/>
      <c r="I10" s="622" t="s">
        <v>329</v>
      </c>
    </row>
    <row r="11" spans="1:9" ht="18" customHeight="1" x14ac:dyDescent="0.25">
      <c r="A11" s="622"/>
      <c r="B11" s="627" t="s">
        <v>330</v>
      </c>
      <c r="C11" s="628"/>
      <c r="D11" s="628"/>
      <c r="E11" s="629" t="s">
        <v>331</v>
      </c>
      <c r="F11" s="630"/>
      <c r="G11" s="630"/>
      <c r="H11" s="630"/>
      <c r="I11" s="622" t="s">
        <v>329</v>
      </c>
    </row>
    <row r="12" spans="1:9" ht="12" customHeight="1" x14ac:dyDescent="0.25">
      <c r="A12" s="622"/>
      <c r="B12" s="631"/>
      <c r="C12" s="622"/>
      <c r="D12" s="632"/>
      <c r="E12" s="622"/>
      <c r="F12" s="622"/>
      <c r="G12" s="622"/>
      <c r="H12" s="622"/>
      <c r="I12" s="622" t="s">
        <v>329</v>
      </c>
    </row>
    <row r="13" spans="1:9" ht="18" customHeight="1" x14ac:dyDescent="0.25">
      <c r="A13" s="622"/>
      <c r="B13" s="627" t="s">
        <v>332</v>
      </c>
      <c r="C13" s="628"/>
      <c r="D13" s="629" t="s">
        <v>338</v>
      </c>
      <c r="E13" s="630"/>
      <c r="F13" s="630"/>
      <c r="G13" s="630"/>
      <c r="H13" s="630"/>
      <c r="I13" s="622" t="s">
        <v>329</v>
      </c>
    </row>
    <row r="14" spans="1:9" ht="12" customHeight="1" x14ac:dyDescent="0.25">
      <c r="A14" s="622"/>
      <c r="B14" s="631"/>
      <c r="C14" s="632"/>
      <c r="D14" s="622"/>
      <c r="E14" s="622"/>
      <c r="F14" s="622"/>
      <c r="G14" s="622"/>
      <c r="H14" s="622"/>
      <c r="I14" s="622" t="s">
        <v>329</v>
      </c>
    </row>
    <row r="15" spans="1:9" ht="18" customHeight="1" x14ac:dyDescent="0.25">
      <c r="A15" s="622"/>
      <c r="B15" s="631" t="s">
        <v>333</v>
      </c>
      <c r="C15" s="629" t="s">
        <v>339</v>
      </c>
      <c r="D15" s="630"/>
      <c r="E15" s="630"/>
      <c r="F15" s="630"/>
      <c r="G15" s="630"/>
      <c r="H15" s="630"/>
      <c r="I15" s="622" t="s">
        <v>329</v>
      </c>
    </row>
    <row r="16" spans="1:9" ht="18" customHeight="1" x14ac:dyDescent="0.25">
      <c r="A16" s="622"/>
      <c r="B16" s="631"/>
      <c r="C16" s="630"/>
      <c r="D16" s="630"/>
      <c r="E16" s="630"/>
      <c r="F16" s="630"/>
      <c r="G16" s="630"/>
      <c r="H16" s="630"/>
      <c r="I16" s="622"/>
    </row>
    <row r="17" spans="1:9" ht="18" customHeight="1" thickBot="1" x14ac:dyDescent="0.25">
      <c r="A17" s="622"/>
      <c r="B17" s="623"/>
      <c r="C17" s="633"/>
      <c r="D17" s="633"/>
      <c r="E17" s="633"/>
      <c r="F17" s="633"/>
      <c r="G17" s="633"/>
      <c r="H17" s="633"/>
      <c r="I17" s="622" t="s">
        <v>329</v>
      </c>
    </row>
    <row r="18" spans="1:9" x14ac:dyDescent="0.2">
      <c r="A18" s="622"/>
      <c r="B18" s="622"/>
      <c r="C18" s="622"/>
      <c r="D18" s="622"/>
      <c r="E18" s="622"/>
      <c r="F18" s="622"/>
      <c r="G18" s="622"/>
      <c r="H18" s="622"/>
      <c r="I18" s="622" t="s">
        <v>329</v>
      </c>
    </row>
    <row r="19" spans="1:9" ht="18" x14ac:dyDescent="0.25">
      <c r="A19" s="622"/>
      <c r="B19" s="627" t="s">
        <v>334</v>
      </c>
      <c r="C19" s="628"/>
      <c r="D19" s="628"/>
      <c r="E19" s="622"/>
      <c r="F19" s="622"/>
      <c r="G19" s="622"/>
      <c r="H19" s="622"/>
      <c r="I19" s="622" t="s">
        <v>329</v>
      </c>
    </row>
    <row r="20" spans="1:9" x14ac:dyDescent="0.2">
      <c r="A20" s="622"/>
      <c r="B20" s="634" t="s">
        <v>335</v>
      </c>
      <c r="C20" s="634"/>
      <c r="D20" s="634"/>
      <c r="E20" s="634"/>
      <c r="F20" s="634"/>
      <c r="G20" s="634"/>
      <c r="H20" s="634"/>
      <c r="I20" s="622" t="s">
        <v>329</v>
      </c>
    </row>
    <row r="21" spans="1:9" x14ac:dyDescent="0.2">
      <c r="A21" s="622"/>
      <c r="B21" s="634"/>
      <c r="C21" s="634"/>
      <c r="D21" s="634"/>
      <c r="E21" s="634"/>
      <c r="F21" s="634"/>
      <c r="G21" s="634"/>
      <c r="H21" s="634"/>
      <c r="I21" s="622" t="s">
        <v>329</v>
      </c>
    </row>
    <row r="22" spans="1:9" x14ac:dyDescent="0.2">
      <c r="A22" s="622"/>
      <c r="B22" s="634"/>
      <c r="C22" s="634"/>
      <c r="D22" s="634"/>
      <c r="E22" s="634"/>
      <c r="F22" s="634"/>
      <c r="G22" s="634"/>
      <c r="H22" s="634"/>
      <c r="I22" s="622" t="s">
        <v>329</v>
      </c>
    </row>
    <row r="23" spans="1:9" x14ac:dyDescent="0.2">
      <c r="A23" s="622"/>
      <c r="B23" s="634"/>
      <c r="C23" s="634"/>
      <c r="D23" s="634"/>
      <c r="E23" s="634"/>
      <c r="F23" s="634"/>
      <c r="G23" s="634"/>
      <c r="H23" s="634"/>
      <c r="I23" s="622" t="s">
        <v>329</v>
      </c>
    </row>
    <row r="24" spans="1:9" x14ac:dyDescent="0.2">
      <c r="A24" s="622"/>
      <c r="B24" s="634"/>
      <c r="C24" s="634"/>
      <c r="D24" s="634"/>
      <c r="E24" s="634"/>
      <c r="F24" s="634"/>
      <c r="G24" s="634"/>
      <c r="H24" s="634"/>
      <c r="I24" s="622" t="s">
        <v>329</v>
      </c>
    </row>
    <row r="25" spans="1:9" x14ac:dyDescent="0.2">
      <c r="A25" s="622"/>
      <c r="B25" s="634"/>
      <c r="C25" s="634"/>
      <c r="D25" s="634"/>
      <c r="E25" s="634"/>
      <c r="F25" s="634"/>
      <c r="G25" s="634"/>
      <c r="H25" s="634"/>
      <c r="I25" s="622"/>
    </row>
    <row r="26" spans="1:9" x14ac:dyDescent="0.2">
      <c r="A26" s="622"/>
      <c r="B26" s="634"/>
      <c r="C26" s="634"/>
      <c r="D26" s="634"/>
      <c r="E26" s="634"/>
      <c r="F26" s="634"/>
      <c r="G26" s="634"/>
      <c r="H26" s="634"/>
      <c r="I26" s="622" t="s">
        <v>329</v>
      </c>
    </row>
    <row r="27" spans="1:9" x14ac:dyDescent="0.2">
      <c r="A27" s="622"/>
      <c r="B27" s="634"/>
      <c r="C27" s="634"/>
      <c r="D27" s="634"/>
      <c r="E27" s="634"/>
      <c r="F27" s="634"/>
      <c r="G27" s="634"/>
      <c r="H27" s="634"/>
      <c r="I27" s="622" t="s">
        <v>329</v>
      </c>
    </row>
    <row r="28" spans="1:9" x14ac:dyDescent="0.2">
      <c r="A28" s="622"/>
      <c r="B28" s="634"/>
      <c r="C28" s="634"/>
      <c r="D28" s="634"/>
      <c r="E28" s="634"/>
      <c r="F28" s="634"/>
      <c r="G28" s="634"/>
      <c r="H28" s="634"/>
      <c r="I28" s="622" t="s">
        <v>329</v>
      </c>
    </row>
    <row r="29" spans="1:9" x14ac:dyDescent="0.2">
      <c r="A29" s="622"/>
      <c r="B29" s="634"/>
      <c r="C29" s="634"/>
      <c r="D29" s="634"/>
      <c r="E29" s="634"/>
      <c r="F29" s="634"/>
      <c r="G29" s="634"/>
      <c r="H29" s="634"/>
      <c r="I29" s="622" t="s">
        <v>329</v>
      </c>
    </row>
    <row r="30" spans="1:9" x14ac:dyDescent="0.2">
      <c r="A30" s="622"/>
      <c r="B30" s="634"/>
      <c r="C30" s="634"/>
      <c r="D30" s="634"/>
      <c r="E30" s="634"/>
      <c r="F30" s="634"/>
      <c r="G30" s="634"/>
      <c r="H30" s="634"/>
      <c r="I30" s="622" t="s">
        <v>329</v>
      </c>
    </row>
    <row r="31" spans="1:9" x14ac:dyDescent="0.2">
      <c r="A31" s="622"/>
      <c r="B31" s="635"/>
      <c r="C31" s="635"/>
      <c r="D31" s="635"/>
      <c r="E31" s="635"/>
      <c r="F31" s="635"/>
      <c r="G31" s="635"/>
      <c r="H31" s="635"/>
      <c r="I31" s="622" t="s">
        <v>329</v>
      </c>
    </row>
    <row r="32" spans="1:9" ht="6.95" customHeight="1" x14ac:dyDescent="0.2">
      <c r="A32" s="622"/>
      <c r="B32" s="636"/>
      <c r="C32" s="636"/>
      <c r="D32" s="636"/>
      <c r="E32" s="636"/>
      <c r="F32" s="636"/>
      <c r="G32" s="636"/>
      <c r="H32" s="636"/>
      <c r="I32" s="622"/>
    </row>
    <row r="33" spans="1:9" ht="18" x14ac:dyDescent="0.25">
      <c r="A33" s="622"/>
      <c r="B33" s="627" t="s">
        <v>336</v>
      </c>
      <c r="C33" s="628"/>
      <c r="D33" s="628"/>
      <c r="E33" s="622"/>
      <c r="F33" s="622"/>
      <c r="G33" s="622"/>
      <c r="H33" s="622"/>
      <c r="I33" s="622" t="s">
        <v>329</v>
      </c>
    </row>
    <row r="34" spans="1:9" x14ac:dyDescent="0.2">
      <c r="A34" s="622"/>
      <c r="B34" s="634" t="s">
        <v>340</v>
      </c>
      <c r="C34" s="634"/>
      <c r="D34" s="634"/>
      <c r="E34" s="634"/>
      <c r="F34" s="634"/>
      <c r="G34" s="634"/>
      <c r="H34" s="634"/>
      <c r="I34" s="622" t="s">
        <v>329</v>
      </c>
    </row>
    <row r="35" spans="1:9" x14ac:dyDescent="0.2">
      <c r="A35" s="622"/>
      <c r="B35" s="634"/>
      <c r="C35" s="634"/>
      <c r="D35" s="634"/>
      <c r="E35" s="634"/>
      <c r="F35" s="634"/>
      <c r="G35" s="634"/>
      <c r="H35" s="634"/>
      <c r="I35" s="622" t="s">
        <v>329</v>
      </c>
    </row>
    <row r="36" spans="1:9" x14ac:dyDescent="0.2">
      <c r="A36" s="622"/>
      <c r="B36" s="634"/>
      <c r="C36" s="634"/>
      <c r="D36" s="634"/>
      <c r="E36" s="634"/>
      <c r="F36" s="634"/>
      <c r="G36" s="634"/>
      <c r="H36" s="634"/>
      <c r="I36" s="622" t="s">
        <v>329</v>
      </c>
    </row>
    <row r="37" spans="1:9" x14ac:dyDescent="0.2">
      <c r="A37" s="622"/>
      <c r="B37" s="634"/>
      <c r="C37" s="634"/>
      <c r="D37" s="634"/>
      <c r="E37" s="634"/>
      <c r="F37" s="634"/>
      <c r="G37" s="634"/>
      <c r="H37" s="634"/>
      <c r="I37" s="622" t="s">
        <v>329</v>
      </c>
    </row>
    <row r="38" spans="1:9" x14ac:dyDescent="0.2">
      <c r="A38" s="622"/>
      <c r="B38" s="634"/>
      <c r="C38" s="634"/>
      <c r="D38" s="634"/>
      <c r="E38" s="634"/>
      <c r="F38" s="634"/>
      <c r="G38" s="634"/>
      <c r="H38" s="634"/>
      <c r="I38" s="622" t="s">
        <v>329</v>
      </c>
    </row>
    <row r="39" spans="1:9" x14ac:dyDescent="0.2">
      <c r="A39" s="622"/>
      <c r="B39" s="634"/>
      <c r="C39" s="634"/>
      <c r="D39" s="634"/>
      <c r="E39" s="634"/>
      <c r="F39" s="634"/>
      <c r="G39" s="634"/>
      <c r="H39" s="634"/>
      <c r="I39" s="622" t="s">
        <v>329</v>
      </c>
    </row>
    <row r="40" spans="1:9" x14ac:dyDescent="0.2">
      <c r="A40" s="622"/>
      <c r="B40" s="634"/>
      <c r="C40" s="634"/>
      <c r="D40" s="634"/>
      <c r="E40" s="634"/>
      <c r="F40" s="634"/>
      <c r="G40" s="634"/>
      <c r="H40" s="634"/>
      <c r="I40" s="622" t="s">
        <v>329</v>
      </c>
    </row>
    <row r="41" spans="1:9" x14ac:dyDescent="0.2">
      <c r="A41" s="622"/>
      <c r="B41" s="634"/>
      <c r="C41" s="634"/>
      <c r="D41" s="634"/>
      <c r="E41" s="634"/>
      <c r="F41" s="634"/>
      <c r="G41" s="634"/>
      <c r="H41" s="634"/>
      <c r="I41" s="622" t="s">
        <v>329</v>
      </c>
    </row>
    <row r="42" spans="1:9" x14ac:dyDescent="0.2">
      <c r="A42" s="622"/>
      <c r="B42" s="634"/>
      <c r="C42" s="634"/>
      <c r="D42" s="634"/>
      <c r="E42" s="634"/>
      <c r="F42" s="634"/>
      <c r="G42" s="634"/>
      <c r="H42" s="634"/>
      <c r="I42" s="622" t="s">
        <v>329</v>
      </c>
    </row>
    <row r="43" spans="1:9" x14ac:dyDescent="0.2">
      <c r="A43" s="622"/>
      <c r="B43" s="634"/>
      <c r="C43" s="634"/>
      <c r="D43" s="634"/>
      <c r="E43" s="634"/>
      <c r="F43" s="634"/>
      <c r="G43" s="634"/>
      <c r="H43" s="634"/>
      <c r="I43" s="622" t="s">
        <v>329</v>
      </c>
    </row>
    <row r="44" spans="1:9" x14ac:dyDescent="0.2">
      <c r="A44" s="622"/>
      <c r="B44" s="635"/>
      <c r="C44" s="635"/>
      <c r="D44" s="635"/>
      <c r="E44" s="635"/>
      <c r="F44" s="635"/>
      <c r="G44" s="635"/>
      <c r="H44" s="635"/>
      <c r="I44" s="622" t="s">
        <v>329</v>
      </c>
    </row>
    <row r="45" spans="1:9" ht="9.9499999999999993" customHeight="1" thickBot="1" x14ac:dyDescent="0.25">
      <c r="A45" s="622"/>
      <c r="B45" s="623"/>
      <c r="C45" s="623"/>
      <c r="D45" s="623"/>
      <c r="E45" s="623"/>
      <c r="F45" s="623"/>
      <c r="G45" s="623"/>
      <c r="H45" s="623"/>
      <c r="I45" s="622" t="s">
        <v>329</v>
      </c>
    </row>
    <row r="46" spans="1:9" x14ac:dyDescent="0.2">
      <c r="A46" s="622"/>
      <c r="B46" s="637" t="s">
        <v>337</v>
      </c>
      <c r="C46" s="638"/>
      <c r="D46" s="638"/>
      <c r="E46" s="638"/>
      <c r="F46" s="638"/>
      <c r="G46" s="638"/>
      <c r="H46" s="638"/>
      <c r="I46" s="622" t="s">
        <v>329</v>
      </c>
    </row>
    <row r="47" spans="1:9" x14ac:dyDescent="0.2">
      <c r="A47" s="622"/>
      <c r="B47" s="638"/>
      <c r="C47" s="638"/>
      <c r="D47" s="638"/>
      <c r="E47" s="638"/>
      <c r="F47" s="638"/>
      <c r="G47" s="638"/>
      <c r="H47" s="638"/>
      <c r="I47" s="622" t="s">
        <v>329</v>
      </c>
    </row>
    <row r="48" spans="1:9" x14ac:dyDescent="0.2">
      <c r="A48" s="622"/>
      <c r="B48" s="638"/>
      <c r="C48" s="638"/>
      <c r="D48" s="638"/>
      <c r="E48" s="638"/>
      <c r="F48" s="638"/>
      <c r="G48" s="638"/>
      <c r="H48" s="638"/>
      <c r="I48" s="622" t="s">
        <v>329</v>
      </c>
    </row>
    <row r="49" spans="1:9" x14ac:dyDescent="0.2">
      <c r="A49" s="622"/>
      <c r="B49" s="638"/>
      <c r="C49" s="638"/>
      <c r="D49" s="638"/>
      <c r="E49" s="638"/>
      <c r="F49" s="638"/>
      <c r="G49" s="638"/>
      <c r="H49" s="638"/>
      <c r="I49" s="622" t="s">
        <v>329</v>
      </c>
    </row>
    <row r="50" spans="1:9" x14ac:dyDescent="0.2">
      <c r="A50" s="622"/>
      <c r="B50" s="638"/>
      <c r="C50" s="638"/>
      <c r="D50" s="638"/>
      <c r="E50" s="638"/>
      <c r="F50" s="638"/>
      <c r="G50" s="638"/>
      <c r="H50" s="638"/>
      <c r="I50" s="622" t="s">
        <v>329</v>
      </c>
    </row>
    <row r="51" spans="1:9" x14ac:dyDescent="0.2">
      <c r="A51" s="622"/>
      <c r="B51" s="638"/>
      <c r="C51" s="638"/>
      <c r="D51" s="638"/>
      <c r="E51" s="638"/>
      <c r="F51" s="638"/>
      <c r="G51" s="638"/>
      <c r="H51" s="638"/>
      <c r="I51" s="622" t="s">
        <v>329</v>
      </c>
    </row>
    <row r="52" spans="1:9" ht="14.25" customHeight="1" x14ac:dyDescent="0.2">
      <c r="A52" s="622"/>
      <c r="B52" s="638"/>
      <c r="C52" s="638"/>
      <c r="D52" s="638"/>
      <c r="E52" s="638"/>
      <c r="F52" s="638"/>
      <c r="G52" s="638"/>
      <c r="H52" s="638"/>
      <c r="I52" s="622" t="s">
        <v>329</v>
      </c>
    </row>
  </sheetData>
  <mergeCells count="10">
    <mergeCell ref="B20:H31"/>
    <mergeCell ref="B33:D33"/>
    <mergeCell ref="B34:H44"/>
    <mergeCell ref="B46:H52"/>
    <mergeCell ref="B11:D11"/>
    <mergeCell ref="E11:H11"/>
    <mergeCell ref="B13:C13"/>
    <mergeCell ref="D13:H13"/>
    <mergeCell ref="C15:H17"/>
    <mergeCell ref="B19:D19"/>
  </mergeCell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8"/>
  <sheetViews>
    <sheetView zoomScaleNormal="100" workbookViewId="0">
      <selection activeCell="A2" sqref="A2"/>
    </sheetView>
  </sheetViews>
  <sheetFormatPr defaultRowHeight="15" x14ac:dyDescent="0.25"/>
  <cols>
    <col min="1" max="1" width="12.5703125" customWidth="1"/>
    <col min="2" max="2" width="14.5703125" customWidth="1"/>
    <col min="3" max="3" width="14.28515625" customWidth="1"/>
    <col min="4" max="4" width="14.85546875" customWidth="1"/>
    <col min="5" max="5" width="12.5703125" customWidth="1"/>
    <col min="6" max="6" width="121.7109375" customWidth="1"/>
    <col min="7" max="7" width="7" customWidth="1"/>
    <col min="8" max="8" width="36.42578125" customWidth="1"/>
    <col min="9" max="9" width="69.42578125" customWidth="1"/>
    <col min="10" max="10" width="72" customWidth="1"/>
    <col min="11" max="12" width="32" customWidth="1"/>
  </cols>
  <sheetData>
    <row r="1" spans="1:13" s="99" customFormat="1" x14ac:dyDescent="0.25">
      <c r="A1" s="100">
        <v>42650</v>
      </c>
      <c r="B1" s="99" t="s">
        <v>27</v>
      </c>
    </row>
    <row r="2" spans="1:13" s="99" customFormat="1" x14ac:dyDescent="0.25">
      <c r="A2" s="99" t="s">
        <v>29</v>
      </c>
      <c r="B2" s="99" t="s">
        <v>28</v>
      </c>
    </row>
    <row r="3" spans="1:13" s="99" customFormat="1" x14ac:dyDescent="0.25">
      <c r="A3" s="99" t="s">
        <v>31</v>
      </c>
      <c r="B3" s="99" t="s">
        <v>30</v>
      </c>
    </row>
    <row r="4" spans="1:13" s="443" customFormat="1" x14ac:dyDescent="0.25"/>
    <row r="5" spans="1:13" s="277" customFormat="1" x14ac:dyDescent="0.25">
      <c r="B5" s="448" t="s">
        <v>291</v>
      </c>
    </row>
    <row r="6" spans="1:13" s="277" customFormat="1" x14ac:dyDescent="0.25">
      <c r="B6" s="448" t="s">
        <v>292</v>
      </c>
    </row>
    <row r="7" spans="1:13" ht="15.75" thickBot="1" x14ac:dyDescent="0.3">
      <c r="H7" s="277"/>
      <c r="I7" s="277"/>
      <c r="J7" s="277"/>
      <c r="K7" s="277"/>
      <c r="L7" s="277"/>
      <c r="M7" s="277"/>
    </row>
    <row r="8" spans="1:13" x14ac:dyDescent="0.25">
      <c r="B8" s="411" t="s">
        <v>260</v>
      </c>
      <c r="C8" s="412"/>
      <c r="D8" s="412"/>
      <c r="E8" s="412"/>
      <c r="F8" s="414"/>
      <c r="H8" s="277"/>
      <c r="I8" s="277"/>
      <c r="J8" s="277"/>
      <c r="K8" s="277"/>
      <c r="L8" s="277"/>
      <c r="M8" s="277"/>
    </row>
    <row r="9" spans="1:13" x14ac:dyDescent="0.25">
      <c r="B9" s="426" t="s">
        <v>261</v>
      </c>
      <c r="C9" s="427" t="s">
        <v>262</v>
      </c>
      <c r="D9" s="427" t="s">
        <v>263</v>
      </c>
      <c r="E9" s="428" t="s">
        <v>273</v>
      </c>
      <c r="F9" s="429" t="s">
        <v>276</v>
      </c>
      <c r="H9" s="277"/>
      <c r="I9" s="277"/>
      <c r="J9" s="277"/>
      <c r="K9" s="277"/>
      <c r="L9" s="277"/>
      <c r="M9" s="277"/>
    </row>
    <row r="10" spans="1:13" ht="35.25" customHeight="1" x14ac:dyDescent="0.25">
      <c r="B10" s="447" t="s">
        <v>269</v>
      </c>
      <c r="C10" s="444">
        <v>42394</v>
      </c>
      <c r="D10" s="445" t="s">
        <v>271</v>
      </c>
      <c r="E10" s="446" t="s">
        <v>274</v>
      </c>
      <c r="F10" s="440" t="s">
        <v>277</v>
      </c>
      <c r="H10" s="277"/>
      <c r="I10" s="277"/>
      <c r="J10" s="277"/>
      <c r="K10" s="277"/>
      <c r="L10" s="277"/>
      <c r="M10" s="277"/>
    </row>
    <row r="11" spans="1:13" ht="45" x14ac:dyDescent="0.25">
      <c r="B11" s="447" t="s">
        <v>270</v>
      </c>
      <c r="C11" s="444">
        <v>42522</v>
      </c>
      <c r="D11" s="422" t="s">
        <v>264</v>
      </c>
      <c r="E11" s="446" t="s">
        <v>274</v>
      </c>
      <c r="F11" s="440" t="s">
        <v>278</v>
      </c>
      <c r="H11" s="277"/>
      <c r="I11" s="277"/>
      <c r="J11" s="277"/>
      <c r="K11" s="277"/>
      <c r="L11" s="277"/>
      <c r="M11" s="277"/>
    </row>
    <row r="12" spans="1:13" s="413" customFormat="1" ht="135" x14ac:dyDescent="0.25">
      <c r="B12" s="419" t="s">
        <v>272</v>
      </c>
      <c r="C12" s="444">
        <v>42601</v>
      </c>
      <c r="D12" s="422" t="s">
        <v>264</v>
      </c>
      <c r="E12" s="423" t="s">
        <v>275</v>
      </c>
      <c r="F12" s="440" t="s">
        <v>318</v>
      </c>
      <c r="G12"/>
      <c r="H12" s="277"/>
      <c r="I12" s="277"/>
      <c r="J12" s="277"/>
      <c r="K12" s="277"/>
      <c r="L12" s="277"/>
      <c r="M12" s="277"/>
    </row>
    <row r="13" spans="1:13" ht="105" x14ac:dyDescent="0.25">
      <c r="B13" s="419" t="s">
        <v>315</v>
      </c>
      <c r="C13" s="444">
        <v>42650</v>
      </c>
      <c r="D13" s="422" t="s">
        <v>264</v>
      </c>
      <c r="E13" s="423" t="s">
        <v>275</v>
      </c>
      <c r="F13" s="566" t="s">
        <v>317</v>
      </c>
      <c r="H13" s="277"/>
      <c r="I13" s="277"/>
      <c r="J13" s="277"/>
      <c r="K13" s="277"/>
      <c r="L13" s="277"/>
      <c r="M13" s="277"/>
    </row>
    <row r="14" spans="1:13" x14ac:dyDescent="0.25">
      <c r="B14" s="420"/>
      <c r="C14" s="417"/>
      <c r="D14" s="417"/>
      <c r="E14" s="424"/>
      <c r="F14" s="415"/>
      <c r="H14" s="277"/>
      <c r="I14" s="277"/>
      <c r="J14" s="277"/>
      <c r="K14" s="277"/>
      <c r="L14" s="277"/>
      <c r="M14" s="277"/>
    </row>
    <row r="15" spans="1:13" ht="15.75" thickBot="1" x14ac:dyDescent="0.3">
      <c r="B15" s="421"/>
      <c r="C15" s="418"/>
      <c r="D15" s="418"/>
      <c r="E15" s="425"/>
      <c r="F15" s="416"/>
      <c r="H15" s="277"/>
      <c r="I15" s="277"/>
      <c r="J15" s="277"/>
      <c r="K15" s="277"/>
      <c r="L15" s="277"/>
      <c r="M15" s="277"/>
    </row>
    <row r="16" spans="1:13" x14ac:dyDescent="0.25">
      <c r="H16" s="277"/>
      <c r="I16" s="277"/>
      <c r="J16" s="277"/>
      <c r="K16" s="277"/>
      <c r="L16" s="277"/>
      <c r="M16" s="277"/>
    </row>
    <row r="17" spans="8:13" x14ac:dyDescent="0.25">
      <c r="H17" s="277"/>
      <c r="I17" s="277"/>
      <c r="J17" s="277"/>
      <c r="K17" s="277"/>
      <c r="L17" s="277"/>
      <c r="M17" s="277"/>
    </row>
    <row r="18" spans="8:13" x14ac:dyDescent="0.25">
      <c r="H18" s="277"/>
      <c r="I18" s="277"/>
      <c r="J18" s="277"/>
      <c r="K18" s="277"/>
      <c r="L18" s="277"/>
      <c r="M18" s="27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N132"/>
  <sheetViews>
    <sheetView zoomScale="70" zoomScaleNormal="70" workbookViewId="0">
      <pane ySplit="8" topLeftCell="A12" activePane="bottomLeft" state="frozen"/>
      <selection pane="bottomLeft" activeCell="A7" sqref="A7"/>
    </sheetView>
  </sheetViews>
  <sheetFormatPr defaultRowHeight="15" x14ac:dyDescent="0.25"/>
  <cols>
    <col min="1" max="1" width="26.140625" customWidth="1"/>
    <col min="2" max="2" width="26.7109375" customWidth="1"/>
    <col min="3" max="3" width="19.5703125" customWidth="1"/>
    <col min="4" max="4" width="20.85546875" customWidth="1"/>
    <col min="5" max="5" width="10.7109375" customWidth="1"/>
    <col min="6" max="6" width="10.85546875" customWidth="1"/>
    <col min="7" max="7" width="10.5703125" customWidth="1"/>
    <col min="13" max="17" width="11.5703125" customWidth="1"/>
    <col min="18" max="20" width="9" bestFit="1" customWidth="1"/>
  </cols>
  <sheetData>
    <row r="1" spans="1:40" s="99" customFormat="1" x14ac:dyDescent="0.25">
      <c r="A1" s="100"/>
      <c r="B1" s="99" t="s">
        <v>27</v>
      </c>
    </row>
    <row r="2" spans="1:40" s="99" customFormat="1" x14ac:dyDescent="0.25">
      <c r="A2" s="99" t="s">
        <v>29</v>
      </c>
      <c r="B2" s="99" t="s">
        <v>28</v>
      </c>
    </row>
    <row r="3" spans="1:40" s="99" customFormat="1" x14ac:dyDescent="0.25">
      <c r="A3" s="99" t="s">
        <v>31</v>
      </c>
      <c r="B3" s="99" t="s">
        <v>30</v>
      </c>
    </row>
    <row r="4" spans="1:40" ht="15.75" thickBot="1" x14ac:dyDescent="0.3"/>
    <row r="5" spans="1:40" x14ac:dyDescent="0.25">
      <c r="A5" s="95"/>
      <c r="B5" s="24" t="s">
        <v>26</v>
      </c>
      <c r="C5" s="25"/>
      <c r="D5" s="25"/>
      <c r="E5" s="25"/>
      <c r="F5" s="25"/>
      <c r="G5" s="25"/>
      <c r="H5" s="25"/>
      <c r="I5" s="25"/>
      <c r="J5" s="25"/>
      <c r="K5" s="25"/>
      <c r="L5" s="25"/>
      <c r="M5" s="25"/>
      <c r="N5" s="25"/>
      <c r="O5" s="25"/>
      <c r="P5" s="25"/>
      <c r="Q5" s="25"/>
      <c r="R5" s="25"/>
      <c r="S5" s="25"/>
      <c r="T5" s="26"/>
      <c r="U5" s="2"/>
      <c r="V5" s="2"/>
      <c r="W5" s="2"/>
      <c r="X5" s="28"/>
      <c r="Y5" s="2"/>
      <c r="Z5" s="2"/>
    </row>
    <row r="6" spans="1:40" x14ac:dyDescent="0.25">
      <c r="B6" s="17" t="s">
        <v>3</v>
      </c>
      <c r="C6" s="16" t="s">
        <v>9</v>
      </c>
      <c r="D6" s="2"/>
      <c r="E6" s="91" t="s">
        <v>24</v>
      </c>
      <c r="F6" s="92"/>
      <c r="G6" s="92"/>
      <c r="H6" s="2"/>
      <c r="I6" s="2"/>
      <c r="J6" s="2"/>
      <c r="K6" s="2"/>
      <c r="L6" s="2"/>
      <c r="M6" s="2"/>
      <c r="N6" s="2"/>
      <c r="O6" s="2"/>
      <c r="P6" s="2"/>
      <c r="Q6" s="2"/>
      <c r="R6" s="2"/>
      <c r="S6" s="2"/>
      <c r="T6" s="18"/>
      <c r="U6" s="2"/>
      <c r="V6" s="2"/>
      <c r="W6" s="2"/>
      <c r="X6" s="2"/>
      <c r="Y6" s="2"/>
      <c r="Z6" s="2"/>
      <c r="AN6" t="s">
        <v>40</v>
      </c>
    </row>
    <row r="7" spans="1:40" x14ac:dyDescent="0.25">
      <c r="B7" s="19"/>
      <c r="C7" s="16" t="s">
        <v>10</v>
      </c>
      <c r="D7" s="2"/>
      <c r="E7" s="585" t="s">
        <v>40</v>
      </c>
      <c r="F7" s="586"/>
      <c r="G7" s="586"/>
      <c r="H7" s="586"/>
      <c r="I7" s="586"/>
      <c r="J7" s="586"/>
      <c r="K7" s="586"/>
      <c r="L7" s="2"/>
      <c r="M7" s="587" t="s">
        <v>15</v>
      </c>
      <c r="N7" s="588"/>
      <c r="O7" s="588"/>
      <c r="P7" s="588"/>
      <c r="Q7" s="588"/>
      <c r="R7" s="588"/>
      <c r="S7" s="589"/>
      <c r="T7" s="18"/>
      <c r="U7" s="2"/>
      <c r="V7" s="2"/>
      <c r="W7" s="2"/>
      <c r="X7" s="28"/>
      <c r="Y7" s="2"/>
      <c r="Z7" s="2"/>
      <c r="AN7" t="s">
        <v>41</v>
      </c>
    </row>
    <row r="8" spans="1:40" x14ac:dyDescent="0.25">
      <c r="B8" s="93"/>
      <c r="C8" s="30"/>
      <c r="D8" s="94" t="s">
        <v>23</v>
      </c>
      <c r="E8" s="7">
        <v>2010</v>
      </c>
      <c r="F8" s="8">
        <v>2015</v>
      </c>
      <c r="G8" s="8">
        <v>2020</v>
      </c>
      <c r="H8" s="8">
        <v>2025</v>
      </c>
      <c r="I8" s="8">
        <v>2030</v>
      </c>
      <c r="J8" s="8">
        <v>2040</v>
      </c>
      <c r="K8" s="407">
        <v>2050</v>
      </c>
      <c r="L8" s="2"/>
      <c r="M8" s="453">
        <v>2010</v>
      </c>
      <c r="N8" s="29">
        <v>2015</v>
      </c>
      <c r="O8" s="29">
        <v>2020</v>
      </c>
      <c r="P8" s="29">
        <v>2025</v>
      </c>
      <c r="Q8" s="29">
        <v>2030</v>
      </c>
      <c r="R8" s="30">
        <v>2040</v>
      </c>
      <c r="S8" s="31">
        <v>2050</v>
      </c>
      <c r="T8" s="18"/>
      <c r="U8" s="2"/>
      <c r="V8" s="2"/>
      <c r="W8" s="2"/>
      <c r="X8" s="2"/>
      <c r="Y8" s="2"/>
      <c r="Z8" s="2"/>
      <c r="AN8" t="s">
        <v>42</v>
      </c>
    </row>
    <row r="9" spans="1:40" x14ac:dyDescent="0.25">
      <c r="B9" s="19" t="str">
        <f t="shared" ref="B9:B14" si="0">B$6</f>
        <v>base case</v>
      </c>
      <c r="C9" s="2" t="s">
        <v>0</v>
      </c>
      <c r="D9" s="3" t="s">
        <v>4</v>
      </c>
      <c r="E9" s="32">
        <f t="array" ref="E9">INDEX(Battery_costs,MATCH($B9&amp;$D9&amp;$E$7,Bat_scenario&amp;Band&amp;Currency,0),MATCH(E$8,ECCO_year,0))</f>
        <v>941.07599418537757</v>
      </c>
      <c r="F9" s="33">
        <f t="array" ref="F9">INDEX(Battery_costs,MATCH($B9&amp;$D9&amp;$E$7,Bat_scenario&amp;Band&amp;Currency,0),MATCH(F$8,ECCO_year,0))</f>
        <v>580.83496014655543</v>
      </c>
      <c r="G9" s="33">
        <f t="array" ref="G9">INDEX(Battery_costs,MATCH($B9&amp;$D9&amp;$E$7,Bat_scenario&amp;Band&amp;Currency,0),MATCH(G$8,ECCO_year,0))</f>
        <v>371.15201324682164</v>
      </c>
      <c r="H9" s="33">
        <f t="array" ref="H9">INDEX(Battery_costs,MATCH($B9&amp;$D9&amp;$E$7,Bat_scenario&amp;Band&amp;Currency,0),MATCH(H$8,ECCO_year,0))</f>
        <v>290.18675232864905</v>
      </c>
      <c r="I9" s="33">
        <f t="array" ref="I9">INDEX(Battery_costs,MATCH($B9&amp;$D9&amp;$E$7,Bat_scenario&amp;Band&amp;Currency,0),MATCH(I$8,ECCO_year,0))</f>
        <v>246.91315489681278</v>
      </c>
      <c r="J9" s="33">
        <f t="array" ref="J9">INDEX(Battery_costs,MATCH($B9&amp;$D9&amp;$E$7,Bat_scenario&amp;Band&amp;Currency,0),MATCH(J$8,ECCO_year,0))</f>
        <v>212.27875585903718</v>
      </c>
      <c r="K9" s="34">
        <f t="array" ref="K9">INDEX(Battery_costs,MATCH($B9&amp;$D9&amp;$E$7,Bat_scenario&amp;Band&amp;Currency,0),MATCH(K$8,ECCO_year,0))</f>
        <v>182.50250865691066</v>
      </c>
      <c r="L9" s="2"/>
      <c r="M9" s="35">
        <v>78.255917852842899</v>
      </c>
      <c r="N9" s="36">
        <v>86.75632455450048</v>
      </c>
      <c r="O9" s="36">
        <v>109.40213451311963</v>
      </c>
      <c r="P9" s="36">
        <v>141.008618412137</v>
      </c>
      <c r="Q9" s="36">
        <v>148.94171947054045</v>
      </c>
      <c r="R9" s="36">
        <v>164.52431872394774</v>
      </c>
      <c r="S9" s="37">
        <v>181.73720263067759</v>
      </c>
      <c r="T9" s="18"/>
      <c r="U9" s="2"/>
      <c r="V9" s="2"/>
      <c r="W9" s="571"/>
      <c r="X9" s="2"/>
      <c r="Y9" s="2"/>
      <c r="Z9" s="2"/>
    </row>
    <row r="10" spans="1:40" x14ac:dyDescent="0.25">
      <c r="B10" s="19" t="str">
        <f t="shared" si="0"/>
        <v>base case</v>
      </c>
      <c r="C10" s="2" t="s">
        <v>0</v>
      </c>
      <c r="D10" s="3" t="s">
        <v>5</v>
      </c>
      <c r="E10" s="35">
        <f t="array" ref="E10">INDEX(Battery_costs,MATCH($B10&amp;$D10&amp;$E$7,Bat_scenario&amp;Band&amp;Currency,0),MATCH(E$8,ECCO_year,0))</f>
        <v>686.18785607333984</v>
      </c>
      <c r="F10" s="36">
        <f t="array" ref="F10">INDEX(Battery_costs,MATCH($B10&amp;$D10&amp;$E$7,Bat_scenario&amp;Band&amp;Currency,0),MATCH(F$8,ECCO_year,0))</f>
        <v>434.49364212275293</v>
      </c>
      <c r="G10" s="36">
        <f t="array" ref="G10">INDEX(Battery_costs,MATCH($B10&amp;$D10&amp;$E$7,Bat_scenario&amp;Band&amp;Currency,0),MATCH(G$8,ECCO_year,0))</f>
        <v>282.33294237777687</v>
      </c>
      <c r="H10" s="36">
        <f t="array" ref="H10">INDEX(Battery_costs,MATCH($B10&amp;$D10&amp;$E$7,Bat_scenario&amp;Band&amp;Currency,0),MATCH(H$8,ECCO_year,0))</f>
        <v>215.44241998218635</v>
      </c>
      <c r="I10" s="36">
        <f t="array" ref="I10">INDEX(Battery_costs,MATCH($B10&amp;$D10&amp;$E$7,Bat_scenario&amp;Band&amp;Currency,0),MATCH(I$8,ECCO_year,0))</f>
        <v>191.89209996826114</v>
      </c>
      <c r="J10" s="36">
        <f t="array" ref="J10">INDEX(Battery_costs,MATCH($B10&amp;$D10&amp;$E$7,Bat_scenario&amp;Band&amp;Currency,0),MATCH(J$8,ECCO_year,0))</f>
        <v>164.97547997174885</v>
      </c>
      <c r="K10" s="37">
        <f t="array" ref="K10">INDEX(Battery_costs,MATCH($B10&amp;$D10&amp;$E$7,Bat_scenario&amp;Band&amp;Currency,0),MATCH(K$8,ECCO_year,0))</f>
        <v>141.83444235802602</v>
      </c>
      <c r="L10" s="2"/>
      <c r="M10" s="35">
        <v>87.155612202469328</v>
      </c>
      <c r="N10" s="36">
        <v>96.568272464645631</v>
      </c>
      <c r="O10" s="36">
        <v>128.0483636641209</v>
      </c>
      <c r="P10" s="36">
        <v>168.09240709408701</v>
      </c>
      <c r="Q10" s="36">
        <v>179.06937107246378</v>
      </c>
      <c r="R10" s="36">
        <v>197.8039892701126</v>
      </c>
      <c r="S10" s="37">
        <v>218.49866304236684</v>
      </c>
      <c r="T10" s="18"/>
      <c r="U10" s="2"/>
      <c r="V10" s="2"/>
      <c r="W10" s="571"/>
      <c r="X10" s="2"/>
      <c r="Y10" s="2"/>
      <c r="Z10" s="2"/>
      <c r="AN10" t="s">
        <v>4</v>
      </c>
    </row>
    <row r="11" spans="1:40" x14ac:dyDescent="0.25">
      <c r="B11" s="19" t="str">
        <f t="shared" si="0"/>
        <v>base case</v>
      </c>
      <c r="C11" s="2" t="s">
        <v>2</v>
      </c>
      <c r="D11" s="3" t="s">
        <v>6</v>
      </c>
      <c r="E11" s="35">
        <f t="array" ref="E11">INDEX(Battery_costs,MATCH($B11&amp;$D11&amp;$E$7,Bat_scenario&amp;Band&amp;Currency,0),MATCH(E$8,ECCO_year,0))</f>
        <v>583.25404950819006</v>
      </c>
      <c r="F11" s="36">
        <f t="array" ref="F11">INDEX(Battery_costs,MATCH($B11&amp;$D11&amp;$E$7,Bat_scenario&amp;Band&amp;Currency,0),MATCH(F$8,ECCO_year,0))</f>
        <v>368.46923257412664</v>
      </c>
      <c r="G11" s="36">
        <f t="array" ref="G11">INDEX(Battery_costs,MATCH($B11&amp;$D11&amp;$E$7,Bat_scenario&amp;Band&amp;Currency,0),MATCH(G$8,ECCO_year,0))</f>
        <v>243.7854411261641</v>
      </c>
      <c r="H11" s="36">
        <f t="array" ref="H11">INDEX(Battery_costs,MATCH($B11&amp;$D11&amp;$E$7,Bat_scenario&amp;Band&amp;Currency,0),MATCH(H$8,ECCO_year,0))</f>
        <v>187.15319350048594</v>
      </c>
      <c r="I11" s="36">
        <f t="array" ref="I11">INDEX(Battery_costs,MATCH($B11&amp;$D11&amp;$E$7,Bat_scenario&amp;Band&amp;Currency,0),MATCH(I$8,ECCO_year,0))</f>
        <v>166.27577742813352</v>
      </c>
      <c r="J11" s="36">
        <f t="array" ref="J11">INDEX(Battery_costs,MATCH($B11&amp;$D11&amp;$E$7,Bat_scenario&amp;Band&amp;Currency,0),MATCH(J$8,ECCO_year,0))</f>
        <v>142.95234766527207</v>
      </c>
      <c r="K11" s="37">
        <f t="array" ref="K11">INDEX(Battery_costs,MATCH($B11&amp;$D11&amp;$E$7,Bat_scenario&amp;Band&amp;Currency,0),MATCH(K$8,ECCO_year,0))</f>
        <v>122.90048508024712</v>
      </c>
      <c r="L11" s="2"/>
      <c r="M11" s="35">
        <v>92.464804136654863</v>
      </c>
      <c r="N11" s="36">
        <v>102.46759378740957</v>
      </c>
      <c r="O11" s="36">
        <v>135.86642751641801</v>
      </c>
      <c r="P11" s="36">
        <v>179.53377868825717</v>
      </c>
      <c r="Q11" s="36">
        <v>191.87058803619675</v>
      </c>
      <c r="R11" s="36">
        <v>211.94449676044127</v>
      </c>
      <c r="S11" s="37">
        <v>234.11858048072676</v>
      </c>
      <c r="T11" s="18"/>
      <c r="U11" s="2"/>
      <c r="V11" s="2"/>
      <c r="W11" s="571"/>
      <c r="X11" s="2"/>
      <c r="Y11" s="2"/>
      <c r="Z11" s="2"/>
      <c r="AN11" t="s">
        <v>5</v>
      </c>
    </row>
    <row r="12" spans="1:40" x14ac:dyDescent="0.25">
      <c r="B12" s="19" t="str">
        <f t="shared" si="0"/>
        <v>base case</v>
      </c>
      <c r="C12" s="2" t="s">
        <v>2</v>
      </c>
      <c r="D12" s="3" t="s">
        <v>7</v>
      </c>
      <c r="E12" s="35">
        <f t="array" ref="E12">INDEX(Battery_costs,MATCH($B12&amp;$D12&amp;$E$7,Bat_scenario&amp;Band&amp;Currency,0),MATCH(E$8,ECCO_year,0))</f>
        <v>527.04072237931223</v>
      </c>
      <c r="F12" s="36">
        <f t="array" ref="F12">INDEX(Battery_costs,MATCH($B12&amp;$D12&amp;$E$7,Bat_scenario&amp;Band&amp;Currency,0),MATCH(F$8,ECCO_year,0))</f>
        <v>317.52074381351025</v>
      </c>
      <c r="G12" s="36">
        <f t="array" ref="G12">INDEX(Battery_costs,MATCH($B12&amp;$D12&amp;$E$7,Bat_scenario&amp;Band&amp;Currency,0),MATCH(G$8,ECCO_year,0))</f>
        <v>214.43334820251593</v>
      </c>
      <c r="H12" s="36">
        <f t="array" ref="H12">INDEX(Battery_costs,MATCH($B12&amp;$D12&amp;$E$7,Bat_scenario&amp;Band&amp;Currency,0),MATCH(H$8,ECCO_year,0))</f>
        <v>165.89780459428795</v>
      </c>
      <c r="I12" s="36">
        <f t="array" ref="I12">INDEX(Battery_costs,MATCH($B12&amp;$D12&amp;$E$7,Bat_scenario&amp;Band&amp;Currency,0),MATCH(I$8,ECCO_year,0))</f>
        <v>146.87567423516376</v>
      </c>
      <c r="J12" s="36">
        <f t="array" ref="J12">INDEX(Battery_costs,MATCH($B12&amp;$D12&amp;$E$7,Bat_scenario&amp;Band&amp;Currency,0),MATCH(J$8,ECCO_year,0))</f>
        <v>126.27348836730718</v>
      </c>
      <c r="K12" s="37">
        <f t="array" ref="K12">INDEX(Battery_costs,MATCH($B12&amp;$D12&amp;$E$7,Bat_scenario&amp;Band&amp;Currency,0),MATCH(K$8,ECCO_year,0))</f>
        <v>108.56116199962975</v>
      </c>
      <c r="L12" s="2"/>
      <c r="M12" s="35">
        <v>95.2833093321711</v>
      </c>
      <c r="N12" s="36">
        <v>108.20771294711437</v>
      </c>
      <c r="O12" s="36">
        <v>143.49801590599458</v>
      </c>
      <c r="P12" s="36">
        <v>190.86549701887262</v>
      </c>
      <c r="Q12" s="36">
        <v>204.63691537155265</v>
      </c>
      <c r="R12" s="36">
        <v>226.04646439531723</v>
      </c>
      <c r="S12" s="37">
        <v>249.69592594204349</v>
      </c>
      <c r="T12" s="18"/>
      <c r="U12" s="2"/>
      <c r="V12" s="2"/>
      <c r="W12" s="571"/>
      <c r="X12" s="2"/>
      <c r="Y12" s="2"/>
      <c r="Z12" s="2"/>
      <c r="AN12" t="s">
        <v>6</v>
      </c>
    </row>
    <row r="13" spans="1:40" x14ac:dyDescent="0.25">
      <c r="B13" s="19" t="str">
        <f t="shared" si="0"/>
        <v>base case</v>
      </c>
      <c r="C13" s="2" t="s">
        <v>2</v>
      </c>
      <c r="D13" s="3" t="s">
        <v>8</v>
      </c>
      <c r="E13" s="35">
        <f t="array" ref="E13">INDEX(Battery_costs,MATCH($B13&amp;$D13&amp;$E$7,Bat_scenario&amp;Band&amp;Currency,0),MATCH(E$8,ECCO_year,0))</f>
        <v>461.77842805877248</v>
      </c>
      <c r="F13" s="36">
        <f t="array" ref="F13">INDEX(Battery_costs,MATCH($B13&amp;$D13&amp;$E$7,Bat_scenario&amp;Band&amp;Currency,0),MATCH(F$8,ECCO_year,0))</f>
        <v>267.41272543182055</v>
      </c>
      <c r="G13" s="36">
        <f t="array" ref="G13">INDEX(Battery_costs,MATCH($B13&amp;$D13&amp;$E$7,Bat_scenario&amp;Band&amp;Currency,0),MATCH(G$8,ECCO_year,0))</f>
        <v>189.69755016996908</v>
      </c>
      <c r="H13" s="36">
        <f t="array" ref="H13">INDEX(Battery_costs,MATCH($B13&amp;$D13&amp;$E$7,Bat_scenario&amp;Band&amp;Currency,0),MATCH(H$8,ECCO_year,0))</f>
        <v>139.84495941628686</v>
      </c>
      <c r="I13" s="36">
        <f t="array" ref="I13">INDEX(Battery_costs,MATCH($B13&amp;$D13&amp;$E$7,Bat_scenario&amp;Band&amp;Currency,0),MATCH(I$8,ECCO_year,0))</f>
        <v>123.06088145795134</v>
      </c>
      <c r="J13" s="36">
        <f t="array" ref="J13">INDEX(Battery_costs,MATCH($B13&amp;$D13&amp;$E$7,Bat_scenario&amp;Band&amp;Currency,0),MATCH(J$8,ECCO_year,0))</f>
        <v>105.79918604064449</v>
      </c>
      <c r="K13" s="37">
        <f t="array" ref="K13">INDEX(Battery_costs,MATCH($B13&amp;$D13&amp;$E$7,Bat_scenario&amp;Band&amp;Currency,0),MATCH(K$8,ECCO_year,0))</f>
        <v>90.958781005380629</v>
      </c>
      <c r="L13" s="2"/>
      <c r="M13" s="35">
        <v>98.408801509285894</v>
      </c>
      <c r="N13" s="36">
        <v>113.64110414621534</v>
      </c>
      <c r="O13" s="36">
        <v>148.7946482272072</v>
      </c>
      <c r="P13" s="36">
        <v>206.34981293536225</v>
      </c>
      <c r="Q13" s="36">
        <v>222.24279323968551</v>
      </c>
      <c r="R13" s="36">
        <v>245.49430662574423</v>
      </c>
      <c r="S13" s="37">
        <v>271.17844276127954</v>
      </c>
      <c r="T13" s="18"/>
      <c r="U13" s="2"/>
      <c r="V13" s="2"/>
      <c r="W13" s="571"/>
      <c r="X13" s="2"/>
      <c r="Y13" s="2"/>
      <c r="Z13" s="2"/>
      <c r="AN13" t="s">
        <v>7</v>
      </c>
    </row>
    <row r="14" spans="1:40" x14ac:dyDescent="0.25">
      <c r="B14" s="19" t="str">
        <f t="shared" si="0"/>
        <v>base case</v>
      </c>
      <c r="C14" s="2" t="s">
        <v>2</v>
      </c>
      <c r="D14" s="3" t="s">
        <v>1</v>
      </c>
      <c r="E14" s="38">
        <f t="array" ref="E14">INDEX(Battery_costs,MATCH($B14&amp;$D14&amp;$E$7,Bat_scenario&amp;Band&amp;Currency,0),MATCH(E$8,ECCO_year,0))</f>
        <v>425.38364128959802</v>
      </c>
      <c r="F14" s="39">
        <f t="array" ref="F14">INDEX(Battery_costs,MATCH($B14&amp;$D14&amp;$E$7,Bat_scenario&amp;Band&amp;Currency,0),MATCH(F$8,ECCO_year,0))</f>
        <v>254.91481272700264</v>
      </c>
      <c r="G14" s="39">
        <f t="array" ref="G14">INDEX(Battery_costs,MATCH($B14&amp;$D14&amp;$E$7,Bat_scenario&amp;Band&amp;Currency,0),MATCH(G$8,ECCO_year,0))</f>
        <v>171.55691542786303</v>
      </c>
      <c r="H14" s="39">
        <f t="array" ref="H14">INDEX(Battery_costs,MATCH($B14&amp;$D14&amp;$E$7,Bat_scenario&amp;Band&amp;Currency,0),MATCH(H$8,ECCO_year,0))</f>
        <v>135.47951634355547</v>
      </c>
      <c r="I14" s="39">
        <f t="array" ref="I14">INDEX(Battery_costs,MATCH($B14&amp;$D14&amp;$E$7,Bat_scenario&amp;Band&amp;Currency,0),MATCH(I$8,ECCO_year,0))</f>
        <v>112.93871682677903</v>
      </c>
      <c r="J14" s="39">
        <f t="array" ref="J14">INDEX(Battery_costs,MATCH($B14&amp;$D14&amp;$E$7,Bat_scenario&amp;Band&amp;Currency,0),MATCH(J$8,ECCO_year,0))</f>
        <v>97.096852965666869</v>
      </c>
      <c r="K14" s="40">
        <f t="array" ref="K14">INDEX(Battery_costs,MATCH($B14&amp;$D14&amp;$E$7,Bat_scenario&amp;Band&amp;Currency,0),MATCH(K$8,ECCO_year,0))</f>
        <v>83.477120342143749</v>
      </c>
      <c r="L14" s="2"/>
      <c r="M14" s="38">
        <v>100.69774709778112</v>
      </c>
      <c r="N14" s="39">
        <v>114.28484230226798</v>
      </c>
      <c r="O14" s="39">
        <v>154.63797384242278</v>
      </c>
      <c r="P14" s="39">
        <v>207.11627777909817</v>
      </c>
      <c r="Q14" s="39">
        <v>230.27339425779473</v>
      </c>
      <c r="R14" s="39">
        <v>254.36508619069744</v>
      </c>
      <c r="S14" s="40">
        <v>280.97730213837241</v>
      </c>
      <c r="T14" s="18"/>
      <c r="U14" s="2"/>
      <c r="V14" s="2"/>
      <c r="W14" s="571"/>
      <c r="X14" s="2"/>
      <c r="Y14" s="2"/>
      <c r="Z14" s="2"/>
      <c r="AN14" t="s">
        <v>8</v>
      </c>
    </row>
    <row r="15" spans="1:40" x14ac:dyDescent="0.25">
      <c r="B15" s="19"/>
      <c r="C15" s="2"/>
      <c r="D15" s="2"/>
      <c r="E15" s="12"/>
      <c r="F15" s="13"/>
      <c r="G15" s="13"/>
      <c r="H15" s="13"/>
      <c r="I15" s="13"/>
      <c r="J15" s="13"/>
      <c r="K15" s="13"/>
      <c r="L15" s="2"/>
      <c r="M15" s="13"/>
      <c r="N15" s="13"/>
      <c r="O15" s="13"/>
      <c r="P15" s="13"/>
      <c r="Q15" s="13"/>
      <c r="R15" s="13"/>
      <c r="S15" s="41"/>
      <c r="T15" s="18"/>
      <c r="U15" s="2"/>
      <c r="V15" s="2"/>
      <c r="W15" s="2"/>
      <c r="X15" s="2"/>
      <c r="Y15" s="2"/>
      <c r="Z15" s="2"/>
      <c r="AN15" t="s">
        <v>1</v>
      </c>
    </row>
    <row r="16" spans="1:40" x14ac:dyDescent="0.25">
      <c r="B16" s="20" t="s">
        <v>11</v>
      </c>
      <c r="C16" s="16" t="s">
        <v>12</v>
      </c>
      <c r="D16" s="2"/>
      <c r="E16" s="14"/>
      <c r="F16" s="15"/>
      <c r="G16" s="15"/>
      <c r="H16" s="15"/>
      <c r="I16" s="15"/>
      <c r="J16" s="13"/>
      <c r="K16" s="13"/>
      <c r="L16" s="2"/>
      <c r="M16" s="15"/>
      <c r="N16" s="15"/>
      <c r="O16" s="15"/>
      <c r="P16" s="15"/>
      <c r="Q16" s="15"/>
      <c r="R16" s="13"/>
      <c r="S16" s="41"/>
      <c r="T16" s="18"/>
      <c r="U16" s="2"/>
      <c r="V16" s="2"/>
      <c r="W16" s="2"/>
      <c r="X16" s="2"/>
      <c r="Y16" s="2"/>
      <c r="Z16" s="2"/>
    </row>
    <row r="17" spans="2:40" x14ac:dyDescent="0.25">
      <c r="B17" s="19"/>
      <c r="C17" s="16" t="s">
        <v>13</v>
      </c>
      <c r="D17" s="94" t="s">
        <v>23</v>
      </c>
      <c r="E17" s="575" t="str">
        <f>E7</f>
        <v>GBP2014 per kWh (pack)</v>
      </c>
      <c r="F17" s="576"/>
      <c r="G17" s="576"/>
      <c r="H17" s="576"/>
      <c r="I17" s="576"/>
      <c r="J17" s="576"/>
      <c r="K17" s="577"/>
      <c r="L17" s="2"/>
      <c r="M17" s="587" t="s">
        <v>15</v>
      </c>
      <c r="N17" s="588"/>
      <c r="O17" s="588"/>
      <c r="P17" s="588"/>
      <c r="Q17" s="588"/>
      <c r="R17" s="588"/>
      <c r="S17" s="589"/>
      <c r="T17" s="18"/>
      <c r="U17" s="2"/>
      <c r="V17" s="2"/>
      <c r="W17" s="2"/>
      <c r="X17" s="2"/>
      <c r="Y17" s="2"/>
      <c r="Z17" s="2"/>
      <c r="AN17" t="s">
        <v>3</v>
      </c>
    </row>
    <row r="18" spans="2:40" x14ac:dyDescent="0.25">
      <c r="B18" s="19" t="str">
        <f t="shared" ref="B18:B23" si="1">B$16</f>
        <v>niche EV</v>
      </c>
      <c r="C18" s="2" t="s">
        <v>0</v>
      </c>
      <c r="D18" s="3" t="s">
        <v>4</v>
      </c>
      <c r="E18" s="42">
        <f t="array" ref="E18">INDEX(Battery_costs,MATCH($B18&amp;$D18&amp;$E$7,Bat_scenario&amp;Band&amp;Currency,0),MATCH(E$8,ECCO_year,0))</f>
        <v>941.07599418537757</v>
      </c>
      <c r="F18" s="43">
        <f t="array" ref="F18">INDEX(Battery_costs,MATCH($B18&amp;$D18&amp;$E$7,Bat_scenario&amp;Band&amp;Currency,0),MATCH(F$8,ECCO_year,0))</f>
        <v>585.19928918724224</v>
      </c>
      <c r="G18" s="43">
        <f t="array" ref="G18">INDEX(Battery_costs,MATCH($B18&amp;$D18&amp;$E$7,Bat_scenario&amp;Band&amp;Currency,0),MATCH(G$8,ECCO_year,0))</f>
        <v>414.13825405244216</v>
      </c>
      <c r="H18" s="43">
        <f t="array" ref="H18">INDEX(Battery_costs,MATCH($B18&amp;$D18&amp;$E$7,Bat_scenario&amp;Band&amp;Currency,0),MATCH(H$8,ECCO_year,0))</f>
        <v>350.19812539642368</v>
      </c>
      <c r="I18" s="43">
        <f t="array" ref="I18">INDEX(Battery_costs,MATCH($B18&amp;$D18&amp;$E$7,Bat_scenario&amp;Band&amp;Currency,0),MATCH(I$8,ECCO_year,0))</f>
        <v>293.93614783558803</v>
      </c>
      <c r="J18" s="43">
        <f t="array" ref="J18">INDEX(Battery_costs,MATCH($B18&amp;$D18&amp;$E$7,Bat_scenario&amp;Band&amp;Currency,0),MATCH(J$8,ECCO_year,0))</f>
        <v>279.5656479165126</v>
      </c>
      <c r="K18" s="44">
        <f t="array" ref="K18">INDEX(Battery_costs,MATCH($B18&amp;$D18&amp;$E$7,Bat_scenario&amp;Band&amp;Currency,0),MATCH(K$8,ECCO_year,0))</f>
        <v>265.89771986362234</v>
      </c>
      <c r="L18" s="2"/>
      <c r="M18" s="45">
        <v>78.255917852842899</v>
      </c>
      <c r="N18" s="46">
        <v>86.75632455450048</v>
      </c>
      <c r="O18" s="46">
        <v>102.21635833543911</v>
      </c>
      <c r="P18" s="46">
        <v>126.67035574137628</v>
      </c>
      <c r="Q18" s="46">
        <v>128.97296059756067</v>
      </c>
      <c r="R18" s="46">
        <v>135.56865483221137</v>
      </c>
      <c r="S18" s="47">
        <v>142.50165374092282</v>
      </c>
      <c r="T18" s="18"/>
      <c r="U18" s="2"/>
      <c r="V18" s="2"/>
      <c r="W18" s="2"/>
      <c r="X18" s="2"/>
      <c r="Y18" s="2"/>
      <c r="Z18" s="2"/>
      <c r="AN18" t="s">
        <v>11</v>
      </c>
    </row>
    <row r="19" spans="2:40" x14ac:dyDescent="0.25">
      <c r="B19" s="19" t="str">
        <f t="shared" si="1"/>
        <v>niche EV</v>
      </c>
      <c r="C19" s="2" t="s">
        <v>0</v>
      </c>
      <c r="D19" s="3" t="s">
        <v>5</v>
      </c>
      <c r="E19" s="45">
        <f t="array" ref="E19">INDEX(Battery_costs,MATCH($B19&amp;$D19&amp;$E$7,Bat_scenario&amp;Band&amp;Currency,0),MATCH(E$8,ECCO_year,0))</f>
        <v>686.18785607333984</v>
      </c>
      <c r="F19" s="46">
        <f t="array" ref="F19">INDEX(Battery_costs,MATCH($B19&amp;$D19&amp;$E$7,Bat_scenario&amp;Band&amp;Currency,0),MATCH(F$8,ECCO_year,0))</f>
        <v>438.8579711634398</v>
      </c>
      <c r="G19" s="46">
        <f t="array" ref="G19">INDEX(Battery_costs,MATCH($B19&amp;$D19&amp;$E$7,Bat_scenario&amp;Band&amp;Currency,0),MATCH(G$8,ECCO_year,0))</f>
        <v>317.04419126953121</v>
      </c>
      <c r="H19" s="46">
        <f t="array" ref="H19">INDEX(Battery_costs,MATCH($B19&amp;$D19&amp;$E$7,Bat_scenario&amp;Band&amp;Currency,0),MATCH(H$8,ECCO_year,0))</f>
        <v>265.81543093125379</v>
      </c>
      <c r="I19" s="46">
        <f t="array" ref="I19">INDEX(Battery_costs,MATCH($B19&amp;$D19&amp;$E$7,Bat_scenario&amp;Band&amp;Currency,0),MATCH(I$8,ECCO_year,0))</f>
        <v>228.31332119465247</v>
      </c>
      <c r="J19" s="46">
        <f t="array" ref="J19">INDEX(Battery_costs,MATCH($B19&amp;$D19&amp;$E$7,Bat_scenario&amp;Band&amp;Currency,0),MATCH(J$8,ECCO_year,0))</f>
        <v>217.15111270851963</v>
      </c>
      <c r="K19" s="47">
        <f t="array" ref="K19">INDEX(Battery_costs,MATCH($B19&amp;$D19&amp;$E$7,Bat_scenario&amp;Band&amp;Currency,0),MATCH(K$8,ECCO_year,0))</f>
        <v>206.53462313898766</v>
      </c>
      <c r="L19" s="2"/>
      <c r="M19" s="45">
        <v>87.155612202469328</v>
      </c>
      <c r="N19" s="46">
        <v>96.568272464645631</v>
      </c>
      <c r="O19" s="46">
        <v>118.30256541215265</v>
      </c>
      <c r="P19" s="46">
        <v>148.08793602852919</v>
      </c>
      <c r="Q19" s="46">
        <v>151.24784525121177</v>
      </c>
      <c r="R19" s="46">
        <v>158.98268002824355</v>
      </c>
      <c r="S19" s="47">
        <v>167.11307527708644</v>
      </c>
      <c r="T19" s="18"/>
      <c r="U19" s="2"/>
      <c r="V19" s="2"/>
      <c r="W19" s="2"/>
      <c r="X19" s="2"/>
      <c r="Y19" s="2"/>
      <c r="Z19" s="2"/>
      <c r="AN19" t="s">
        <v>19</v>
      </c>
    </row>
    <row r="20" spans="2:40" x14ac:dyDescent="0.25">
      <c r="B20" s="19" t="str">
        <f t="shared" si="1"/>
        <v>niche EV</v>
      </c>
      <c r="C20" s="2" t="s">
        <v>2</v>
      </c>
      <c r="D20" s="3" t="s">
        <v>6</v>
      </c>
      <c r="E20" s="45">
        <f t="array" ref="E20">INDEX(Battery_costs,MATCH($B20&amp;$D20&amp;$E$7,Bat_scenario&amp;Band&amp;Currency,0),MATCH(E$8,ECCO_year,0))</f>
        <v>583.25404950819006</v>
      </c>
      <c r="F20" s="46">
        <f t="array" ref="F20">INDEX(Battery_costs,MATCH($B20&amp;$D20&amp;$E$7,Bat_scenario&amp;Band&amp;Currency,0),MATCH(F$8,ECCO_year,0))</f>
        <v>372.8335616148135</v>
      </c>
      <c r="G20" s="46">
        <f t="array" ref="G20">INDEX(Battery_costs,MATCH($B20&amp;$D20&amp;$E$7,Bat_scenario&amp;Band&amp;Currency,0),MATCH(G$8,ECCO_year,0))</f>
        <v>273.31426528600281</v>
      </c>
      <c r="H20" s="46">
        <f t="array" ref="H20">INDEX(Battery_costs,MATCH($B20&amp;$D20&amp;$E$7,Bat_scenario&amp;Band&amp;Currency,0),MATCH(H$8,ECCO_year,0))</f>
        <v>232.41921792961679</v>
      </c>
      <c r="I20" s="46">
        <f t="array" ref="I20">INDEX(Battery_costs,MATCH($B20&amp;$D20&amp;$E$7,Bat_scenario&amp;Band&amp;Currency,0),MATCH(I$8,ECCO_year,0))</f>
        <v>200.94183636208527</v>
      </c>
      <c r="J20" s="46">
        <f t="array" ref="J20">INDEX(Battery_costs,MATCH($B20&amp;$D20&amp;$E$7,Bat_scenario&amp;Band&amp;Currency,0),MATCH(J$8,ECCO_year,0))</f>
        <v>191.11781619837473</v>
      </c>
      <c r="K20" s="47">
        <f t="array" ref="K20">INDEX(Battery_costs,MATCH($B20&amp;$D20&amp;$E$7,Bat_scenario&amp;Band&amp;Currency,0),MATCH(K$8,ECCO_year,0))</f>
        <v>181.77409109876962</v>
      </c>
      <c r="L20" s="2"/>
      <c r="M20" s="45">
        <v>92.464804136654863</v>
      </c>
      <c r="N20" s="46">
        <v>102.46759378740957</v>
      </c>
      <c r="O20" s="46">
        <v>124.93360544285797</v>
      </c>
      <c r="P20" s="46">
        <v>156.87599085271316</v>
      </c>
      <c r="Q20" s="46">
        <v>160.42987516885418</v>
      </c>
      <c r="R20" s="46">
        <v>168.63428016827666</v>
      </c>
      <c r="S20" s="47">
        <v>177.25825952268576</v>
      </c>
      <c r="T20" s="18"/>
      <c r="U20" s="2"/>
      <c r="V20" s="2"/>
      <c r="W20" s="2"/>
      <c r="X20" s="2"/>
      <c r="Y20" s="2"/>
      <c r="Z20" s="2"/>
      <c r="AN20" t="s">
        <v>232</v>
      </c>
    </row>
    <row r="21" spans="2:40" x14ac:dyDescent="0.25">
      <c r="B21" s="19" t="str">
        <f t="shared" si="1"/>
        <v>niche EV</v>
      </c>
      <c r="C21" s="2" t="s">
        <v>2</v>
      </c>
      <c r="D21" s="3" t="s">
        <v>7</v>
      </c>
      <c r="E21" s="45">
        <f t="array" ref="E21">INDEX(Battery_costs,MATCH($B21&amp;$D21&amp;$E$7,Bat_scenario&amp;Band&amp;Currency,0),MATCH(E$8,ECCO_year,0))</f>
        <v>527.04072237931223</v>
      </c>
      <c r="F21" s="46">
        <f t="array" ref="F21">INDEX(Battery_costs,MATCH($B21&amp;$D21&amp;$E$7,Bat_scenario&amp;Band&amp;Currency,0),MATCH(F$8,ECCO_year,0))</f>
        <v>321.88507285419706</v>
      </c>
      <c r="G21" s="46">
        <f t="array" ref="G21">INDEX(Battery_costs,MATCH($B21&amp;$D21&amp;$E$7,Bat_scenario&amp;Band&amp;Currency,0),MATCH(G$8,ECCO_year,0))</f>
        <v>240.0178698216275</v>
      </c>
      <c r="H21" s="46">
        <f t="array" ref="H21">INDEX(Battery_costs,MATCH($B21&amp;$D21&amp;$E$7,Bat_scenario&amp;Band&amp;Currency,0),MATCH(H$8,ECCO_year,0))</f>
        <v>206.95021029550549</v>
      </c>
      <c r="I21" s="46">
        <f t="array" ref="I21">INDEX(Battery_costs,MATCH($B21&amp;$D21&amp;$E$7,Bat_scenario&amp;Band&amp;Currency,0),MATCH(I$8,ECCO_year,0))</f>
        <v>180.32671954628893</v>
      </c>
      <c r="J21" s="46">
        <f t="array" ref="J21">INDEX(Battery_costs,MATCH($B21&amp;$D21&amp;$E$7,Bat_scenario&amp;Band&amp;Currency,0),MATCH(J$8,ECCO_year,0))</f>
        <v>171.51056975413556</v>
      </c>
      <c r="K21" s="47">
        <f t="array" ref="K21">INDEX(Battery_costs,MATCH($B21&amp;$D21&amp;$E$7,Bat_scenario&amp;Band&amp;Currency,0),MATCH(K$8,ECCO_year,0))</f>
        <v>163.12544037511475</v>
      </c>
      <c r="L21" s="2"/>
      <c r="M21" s="45">
        <v>95.2833093321711</v>
      </c>
      <c r="N21" s="46">
        <v>108.20771294711437</v>
      </c>
      <c r="O21" s="46">
        <v>131.33852778493065</v>
      </c>
      <c r="P21" s="46">
        <v>165.42498625519735</v>
      </c>
      <c r="Q21" s="46">
        <v>169.38718527507498</v>
      </c>
      <c r="R21" s="46">
        <v>178.04966829605988</v>
      </c>
      <c r="S21" s="47">
        <v>187.15515184253908</v>
      </c>
      <c r="T21" s="18"/>
      <c r="U21" s="2"/>
      <c r="V21" s="2"/>
      <c r="W21" s="2"/>
      <c r="X21" s="2"/>
      <c r="Y21" s="2"/>
      <c r="Z21" s="2"/>
    </row>
    <row r="22" spans="2:40" x14ac:dyDescent="0.25">
      <c r="B22" s="19" t="str">
        <f t="shared" si="1"/>
        <v>niche EV</v>
      </c>
      <c r="C22" s="2" t="s">
        <v>2</v>
      </c>
      <c r="D22" s="3" t="s">
        <v>8</v>
      </c>
      <c r="E22" s="45">
        <f t="array" ref="E22">INDEX(Battery_costs,MATCH($B22&amp;$D22&amp;$E$7,Bat_scenario&amp;Band&amp;Currency,0),MATCH(E$8,ECCO_year,0))</f>
        <v>461.77842805877248</v>
      </c>
      <c r="F22" s="46">
        <f t="array" ref="F22">INDEX(Battery_costs,MATCH($B22&amp;$D22&amp;$E$7,Bat_scenario&amp;Band&amp;Currency,0),MATCH(F$8,ECCO_year,0))</f>
        <v>271.77705447250736</v>
      </c>
      <c r="G22" s="46">
        <f t="array" ref="G22">INDEX(Battery_costs,MATCH($B22&amp;$D22&amp;$E$7,Bat_scenario&amp;Band&amp;Currency,0),MATCH(G$8,ECCO_year,0))</f>
        <v>211.47281452771199</v>
      </c>
      <c r="H22" s="46">
        <f t="array" ref="H22">INDEX(Battery_costs,MATCH($B22&amp;$D22&amp;$E$7,Bat_scenario&amp;Band&amp;Currency,0),MATCH(H$8,ECCO_year,0))</f>
        <v>186.15193616644768</v>
      </c>
      <c r="I22" s="46">
        <f t="array" ref="I22">INDEX(Battery_costs,MATCH($B22&amp;$D22&amp;$E$7,Bat_scenario&amp;Band&amp;Currency,0),MATCH(I$8,ECCO_year,0))</f>
        <v>155.03254937492255</v>
      </c>
      <c r="J22" s="46">
        <f t="array" ref="J22">INDEX(Battery_costs,MATCH($B22&amp;$D22&amp;$E$7,Bat_scenario&amp;Band&amp;Currency,0),MATCH(J$8,ECCO_year,0))</f>
        <v>147.45302826242383</v>
      </c>
      <c r="K22" s="47">
        <f t="array" ref="K22">INDEX(Battery_costs,MATCH($B22&amp;$D22&amp;$E$7,Bat_scenario&amp;Band&amp;Currency,0),MATCH(K$8,ECCO_year,0))</f>
        <v>140.2440689482471</v>
      </c>
      <c r="L22" s="2"/>
      <c r="M22" s="45">
        <v>98.408801509285894</v>
      </c>
      <c r="N22" s="46">
        <v>113.64110414621534</v>
      </c>
      <c r="O22" s="46">
        <v>135.77515513693487</v>
      </c>
      <c r="P22" s="46">
        <v>170.85277415171061</v>
      </c>
      <c r="Q22" s="46">
        <v>181.37821086690434</v>
      </c>
      <c r="R22" s="46">
        <v>190.65391651995986</v>
      </c>
      <c r="S22" s="47">
        <v>200.40398298488418</v>
      </c>
      <c r="T22" s="18"/>
      <c r="U22" s="2"/>
      <c r="V22" s="2"/>
      <c r="W22" s="2"/>
      <c r="X22" s="2"/>
      <c r="Y22" s="2"/>
      <c r="Z22" s="2"/>
    </row>
    <row r="23" spans="2:40" x14ac:dyDescent="0.25">
      <c r="B23" s="19" t="str">
        <f t="shared" si="1"/>
        <v>niche EV</v>
      </c>
      <c r="C23" s="2" t="s">
        <v>2</v>
      </c>
      <c r="D23" s="3" t="s">
        <v>1</v>
      </c>
      <c r="E23" s="48">
        <f t="array" ref="E23">INDEX(Battery_costs,MATCH($B23&amp;$D23&amp;$E$7,Bat_scenario&amp;Band&amp;Currency,0),MATCH(E$8,ECCO_year,0))</f>
        <v>425.38364128959802</v>
      </c>
      <c r="F23" s="49">
        <f t="array" ref="F23">INDEX(Battery_costs,MATCH($B23&amp;$D23&amp;$E$7,Bat_scenario&amp;Band&amp;Currency,0),MATCH(F$8,ECCO_year,0))</f>
        <v>259.27914176768945</v>
      </c>
      <c r="G23" s="49">
        <f t="array" ref="G23">INDEX(Battery_costs,MATCH($B23&amp;$D23&amp;$E$7,Bat_scenario&amp;Band&amp;Currency,0),MATCH(G$8,ECCO_year,0))</f>
        <v>191.01952779920057</v>
      </c>
      <c r="H23" s="49">
        <f t="array" ref="H23">INDEX(Battery_costs,MATCH($B23&amp;$D23&amp;$E$7,Bat_scenario&amp;Band&amp;Currency,0),MATCH(H$8,ECCO_year,0))</f>
        <v>170.19496242167344</v>
      </c>
      <c r="I23" s="49">
        <f t="array" ref="I23">INDEX(Battery_costs,MATCH($B23&amp;$D23&amp;$E$7,Bat_scenario&amp;Band&amp;Currency,0),MATCH(I$8,ECCO_year,0))</f>
        <v>150.88648780172633</v>
      </c>
      <c r="J23" s="49">
        <f t="array" ref="J23">INDEX(Battery_costs,MATCH($B23&amp;$D23&amp;$E$7,Bat_scenario&amp;Band&amp;Currency,0),MATCH(J$8,ECCO_year,0))</f>
        <v>143.50966709862206</v>
      </c>
      <c r="K23" s="50">
        <f t="array" ref="K23">INDEX(Battery_costs,MATCH($B23&amp;$D23&amp;$E$7,Bat_scenario&amp;Band&amp;Currency,0),MATCH(K$8,ECCO_year,0))</f>
        <v>136.49349819726993</v>
      </c>
      <c r="L23" s="2"/>
      <c r="M23" s="48">
        <v>100.69774709778112</v>
      </c>
      <c r="N23" s="49">
        <v>114.28484230226798</v>
      </c>
      <c r="O23" s="49">
        <v>140.59660405485874</v>
      </c>
      <c r="P23" s="49">
        <v>177.47144769416099</v>
      </c>
      <c r="Q23" s="49">
        <v>182.04352763130777</v>
      </c>
      <c r="R23" s="49">
        <v>191.35325767154384</v>
      </c>
      <c r="S23" s="50">
        <v>201.13908853530174</v>
      </c>
      <c r="T23" s="18"/>
      <c r="U23" s="2"/>
      <c r="V23" s="2"/>
      <c r="W23" s="2"/>
      <c r="X23" s="2"/>
      <c r="Y23" s="2"/>
      <c r="Z23" s="2"/>
    </row>
    <row r="24" spans="2:40" x14ac:dyDescent="0.25">
      <c r="B24" s="19"/>
      <c r="C24" s="2"/>
      <c r="D24" s="2"/>
      <c r="E24" s="12"/>
      <c r="F24" s="13"/>
      <c r="G24" s="13"/>
      <c r="H24" s="13"/>
      <c r="I24" s="13"/>
      <c r="J24" s="13"/>
      <c r="K24" s="13"/>
      <c r="L24" s="2"/>
      <c r="M24" s="13"/>
      <c r="N24" s="13"/>
      <c r="O24" s="13"/>
      <c r="P24" s="13"/>
      <c r="Q24" s="13"/>
      <c r="R24" s="13"/>
      <c r="S24" s="41"/>
      <c r="T24" s="18"/>
      <c r="U24" s="2"/>
      <c r="V24" s="2"/>
      <c r="W24" s="2"/>
      <c r="X24" s="2"/>
      <c r="Y24" s="2"/>
      <c r="Z24" s="2"/>
    </row>
    <row r="25" spans="2:40" x14ac:dyDescent="0.25">
      <c r="B25" s="96" t="s">
        <v>19</v>
      </c>
      <c r="C25" s="16" t="s">
        <v>9</v>
      </c>
      <c r="D25" s="16"/>
      <c r="E25" s="14"/>
      <c r="F25" s="15"/>
      <c r="G25" s="15"/>
      <c r="H25" s="15"/>
      <c r="I25" s="15"/>
      <c r="J25" s="13"/>
      <c r="K25" s="13"/>
      <c r="L25" s="2"/>
      <c r="M25" s="15"/>
      <c r="N25" s="15"/>
      <c r="O25" s="15"/>
      <c r="P25" s="15"/>
      <c r="Q25" s="15"/>
      <c r="R25" s="13"/>
      <c r="S25" s="41"/>
      <c r="T25" s="18"/>
      <c r="U25" s="2"/>
      <c r="V25" s="2"/>
      <c r="W25" s="2"/>
      <c r="X25" s="2"/>
      <c r="Y25" s="2"/>
      <c r="Z25" s="2"/>
    </row>
    <row r="26" spans="2:40" x14ac:dyDescent="0.25">
      <c r="B26" s="19"/>
      <c r="C26" s="16" t="s">
        <v>14</v>
      </c>
      <c r="D26" s="94" t="s">
        <v>23</v>
      </c>
      <c r="E26" s="575" t="str">
        <f>E7</f>
        <v>GBP2014 per kWh (pack)</v>
      </c>
      <c r="F26" s="576"/>
      <c r="G26" s="576"/>
      <c r="H26" s="576"/>
      <c r="I26" s="576"/>
      <c r="J26" s="576"/>
      <c r="K26" s="577"/>
      <c r="L26" s="2"/>
      <c r="M26" s="587" t="s">
        <v>15</v>
      </c>
      <c r="N26" s="588"/>
      <c r="O26" s="588"/>
      <c r="P26" s="588"/>
      <c r="Q26" s="588"/>
      <c r="R26" s="588"/>
      <c r="S26" s="589"/>
      <c r="T26" s="18"/>
      <c r="U26" s="2"/>
      <c r="V26" s="2"/>
      <c r="W26" s="2"/>
      <c r="X26" s="2"/>
      <c r="Y26" s="2"/>
      <c r="Z26" s="2"/>
    </row>
    <row r="27" spans="2:40" x14ac:dyDescent="0.25">
      <c r="B27" s="19" t="str">
        <f t="shared" ref="B27:B32" si="2">B$25</f>
        <v>EV push</v>
      </c>
      <c r="C27" s="2" t="s">
        <v>0</v>
      </c>
      <c r="D27" s="3" t="s">
        <v>4</v>
      </c>
      <c r="E27" s="51">
        <f t="array" ref="E27">INDEX(Battery_costs,MATCH($B27&amp;$D27&amp;$E$7,Bat_scenario&amp;Band&amp;Currency,0),MATCH(E$8,ECCO_year,0))</f>
        <v>941.07599418537757</v>
      </c>
      <c r="F27" s="52">
        <f t="array" ref="F27">INDEX(Battery_costs,MATCH($B27&amp;$D27&amp;$E$7,Bat_scenario&amp;Band&amp;Currency,0),MATCH(F$8,ECCO_year,0))</f>
        <v>578.65279562621197</v>
      </c>
      <c r="G27" s="52">
        <f t="array" ref="G27">INDEX(Battery_costs,MATCH($B27&amp;$D27&amp;$E$7,Bat_scenario&amp;Band&amp;Currency,0),MATCH(G$8,ECCO_year,0))</f>
        <v>328.428773005067</v>
      </c>
      <c r="H27" s="52">
        <f t="array" ref="H27">INDEX(Battery_costs,MATCH($B27&amp;$D27&amp;$E$7,Bat_scenario&amp;Band&amp;Currency,0),MATCH(H$8,ECCO_year,0))</f>
        <v>262.56880142664613</v>
      </c>
      <c r="I27" s="52">
        <f t="array" ref="I27">INDEX(Battery_costs,MATCH($B27&amp;$D27&amp;$E$7,Bat_scenario&amp;Band&amp;Currency,0),MATCH(I$8,ECCO_year,0))</f>
        <v>220.75644226619929</v>
      </c>
      <c r="J27" s="52">
        <f t="array" ref="J27">INDEX(Battery_costs,MATCH($B27&amp;$D27&amp;$E$7,Bat_scenario&amp;Band&amp;Currency,0),MATCH(J$8,ECCO_year,0))</f>
        <v>180.37408592095207</v>
      </c>
      <c r="K27" s="53">
        <f t="array" ref="K27">INDEX(Battery_costs,MATCH($B27&amp;$D27&amp;$E$7,Bat_scenario&amp;Band&amp;Currency,0),MATCH(K$8,ECCO_year,0))</f>
        <v>147.37876067320784</v>
      </c>
      <c r="L27" s="2"/>
      <c r="M27" s="54">
        <v>78.255917852842899</v>
      </c>
      <c r="N27" s="55">
        <v>86.75632455450048</v>
      </c>
      <c r="O27" s="55">
        <v>109.40213451311963</v>
      </c>
      <c r="P27" s="55">
        <v>141.008618412137</v>
      </c>
      <c r="Q27" s="55">
        <v>148.94171947054045</v>
      </c>
      <c r="R27" s="55">
        <v>164.52431872394774</v>
      </c>
      <c r="S27" s="56">
        <v>181.73720263067759</v>
      </c>
      <c r="T27" s="18"/>
      <c r="U27" s="2"/>
      <c r="V27" s="2"/>
      <c r="W27" s="2"/>
      <c r="X27" s="2"/>
      <c r="Y27" s="2"/>
      <c r="Z27" s="2"/>
    </row>
    <row r="28" spans="2:40" x14ac:dyDescent="0.25">
      <c r="B28" s="19" t="str">
        <f t="shared" si="2"/>
        <v>EV push</v>
      </c>
      <c r="C28" s="2" t="s">
        <v>0</v>
      </c>
      <c r="D28" s="3" t="s">
        <v>5</v>
      </c>
      <c r="E28" s="54">
        <f t="array" ref="E28">INDEX(Battery_costs,MATCH($B28&amp;$D28&amp;$E$7,Bat_scenario&amp;Band&amp;Currency,0),MATCH(E$8,ECCO_year,0))</f>
        <v>686.18785607333984</v>
      </c>
      <c r="F28" s="55">
        <f t="array" ref="F28">INDEX(Battery_costs,MATCH($B28&amp;$D28&amp;$E$7,Bat_scenario&amp;Band&amp;Currency,0),MATCH(F$8,ECCO_year,0))</f>
        <v>432.31147760240952</v>
      </c>
      <c r="G28" s="55">
        <f t="array" ref="G28">INDEX(Battery_costs,MATCH($B28&amp;$D28&amp;$E$7,Bat_scenario&amp;Band&amp;Currency,0),MATCH(G$8,ECCO_year,0))</f>
        <v>239.55849343644661</v>
      </c>
      <c r="H28" s="55">
        <f t="array" ref="H28">INDEX(Battery_costs,MATCH($B28&amp;$D28&amp;$E$7,Bat_scenario&amp;Band&amp;Currency,0),MATCH(H$8,ECCO_year,0))</f>
        <v>190.19764389316649</v>
      </c>
      <c r="I28" s="55">
        <f t="array" ref="I28">INDEX(Battery_costs,MATCH($B28&amp;$D28&amp;$E$7,Bat_scenario&amp;Band&amp;Currency,0),MATCH(I$8,ECCO_year,0))</f>
        <v>166.70212404934168</v>
      </c>
      <c r="J28" s="55">
        <f t="array" ref="J28">INDEX(Battery_costs,MATCH($B28&amp;$D28&amp;$E$7,Bat_scenario&amp;Band&amp;Currency,0),MATCH(J$8,ECCO_year,0))</f>
        <v>136.20777241111159</v>
      </c>
      <c r="K28" s="56">
        <f t="array" ref="K28">INDEX(Battery_costs,MATCH($B28&amp;$D28&amp;$E$7,Bat_scenario&amp;Band&amp;Currency,0),MATCH(K$8,ECCO_year,0))</f>
        <v>111.29166692384709</v>
      </c>
      <c r="L28" s="2"/>
      <c r="M28" s="54">
        <v>87.155612202469328</v>
      </c>
      <c r="N28" s="55">
        <v>96.568272464645631</v>
      </c>
      <c r="O28" s="55">
        <v>128.0483636641209</v>
      </c>
      <c r="P28" s="55">
        <v>168.09240709408701</v>
      </c>
      <c r="Q28" s="55">
        <v>179.06937107246378</v>
      </c>
      <c r="R28" s="55">
        <v>197.8039892701126</v>
      </c>
      <c r="S28" s="56">
        <v>218.49866304236684</v>
      </c>
      <c r="T28" s="18"/>
      <c r="U28" s="2"/>
      <c r="V28" s="2"/>
      <c r="W28" s="2"/>
      <c r="X28" s="2"/>
      <c r="Y28" s="2"/>
      <c r="Z28" s="2"/>
    </row>
    <row r="29" spans="2:40" x14ac:dyDescent="0.25">
      <c r="B29" s="19" t="str">
        <f t="shared" si="2"/>
        <v>EV push</v>
      </c>
      <c r="C29" s="2" t="s">
        <v>2</v>
      </c>
      <c r="D29" s="3" t="s">
        <v>6</v>
      </c>
      <c r="E29" s="54">
        <f t="array" ref="E29">INDEX(Battery_costs,MATCH($B29&amp;$D29&amp;$E$7,Bat_scenario&amp;Band&amp;Currency,0),MATCH(E$8,ECCO_year,0))</f>
        <v>583.25404950819006</v>
      </c>
      <c r="F29" s="55">
        <f t="array" ref="F29">INDEX(Battery_costs,MATCH($B29&amp;$D29&amp;$E$7,Bat_scenario&amp;Band&amp;Currency,0),MATCH(F$8,ECCO_year,0))</f>
        <v>366.28706805378329</v>
      </c>
      <c r="G29" s="55">
        <f t="array" ref="G29">INDEX(Battery_costs,MATCH($B29&amp;$D29&amp;$E$7,Bat_scenario&amp;Band&amp;Currency,0),MATCH(G$8,ECCO_year,0))</f>
        <v>209.26019146878494</v>
      </c>
      <c r="H29" s="55">
        <f t="array" ref="H29">INDEX(Battery_costs,MATCH($B29&amp;$D29&amp;$E$7,Bat_scenario&amp;Band&amp;Currency,0),MATCH(H$8,ECCO_year,0))</f>
        <v>166.15294673940363</v>
      </c>
      <c r="I29" s="55">
        <f t="array" ref="I29">INDEX(Battery_costs,MATCH($B29&amp;$D29&amp;$E$7,Bat_scenario&amp;Band&amp;Currency,0),MATCH(I$8,ECCO_year,0))</f>
        <v>145.46302511938373</v>
      </c>
      <c r="J29" s="55">
        <f t="array" ref="J29">INDEX(Battery_costs,MATCH($B29&amp;$D29&amp;$E$7,Bat_scenario&amp;Band&amp;Currency,0),MATCH(J$8,ECCO_year,0))</f>
        <v>118.85388223264857</v>
      </c>
      <c r="K29" s="56">
        <f t="array" ref="K29">INDEX(Battery_costs,MATCH($B29&amp;$D29&amp;$E$7,Bat_scenario&amp;Band&amp;Currency,0),MATCH(K$8,ECCO_year,0))</f>
        <v>97.11227516531207</v>
      </c>
      <c r="L29" s="2"/>
      <c r="M29" s="54">
        <v>92.464804136654863</v>
      </c>
      <c r="N29" s="55">
        <v>102.46759378740957</v>
      </c>
      <c r="O29" s="55">
        <v>135.86642751641801</v>
      </c>
      <c r="P29" s="55">
        <v>179.53377868825717</v>
      </c>
      <c r="Q29" s="55">
        <v>191.87058803619675</v>
      </c>
      <c r="R29" s="55">
        <v>211.94449676044127</v>
      </c>
      <c r="S29" s="56">
        <v>234.11858048072676</v>
      </c>
      <c r="T29" s="18"/>
      <c r="U29" s="2"/>
      <c r="V29" s="2"/>
      <c r="W29" s="2"/>
      <c r="X29" s="2"/>
      <c r="Y29" s="2"/>
      <c r="Z29" s="2"/>
    </row>
    <row r="30" spans="2:40" x14ac:dyDescent="0.25">
      <c r="B30" s="19" t="str">
        <f t="shared" si="2"/>
        <v>EV push</v>
      </c>
      <c r="C30" s="2" t="s">
        <v>2</v>
      </c>
      <c r="D30" s="3" t="s">
        <v>7</v>
      </c>
      <c r="E30" s="54">
        <f t="array" ref="E30">INDEX(Battery_costs,MATCH($B30&amp;$D30&amp;$E$7,Bat_scenario&amp;Band&amp;Currency,0),MATCH(E$8,ECCO_year,0))</f>
        <v>527.04072237931223</v>
      </c>
      <c r="F30" s="55">
        <f t="array" ref="F30">INDEX(Battery_costs,MATCH($B30&amp;$D30&amp;$E$7,Bat_scenario&amp;Band&amp;Currency,0),MATCH(F$8,ECCO_year,0))</f>
        <v>315.33857929316684</v>
      </c>
      <c r="G30" s="55">
        <f t="array" ref="G30">INDEX(Battery_costs,MATCH($B30&amp;$D30&amp;$E$7,Bat_scenario&amp;Band&amp;Currency,0),MATCH(G$8,ECCO_year,0))</f>
        <v>186.52316880689119</v>
      </c>
      <c r="H30" s="55">
        <f t="array" ref="H30">INDEX(Battery_costs,MATCH($B30&amp;$D30&amp;$E$7,Bat_scenario&amp;Band&amp;Currency,0),MATCH(H$8,ECCO_year,0))</f>
        <v>148.01518072867191</v>
      </c>
      <c r="I30" s="55">
        <f t="array" ref="I30">INDEX(Battery_costs,MATCH($B30&amp;$D30&amp;$E$7,Bat_scenario&amp;Band&amp;Currency,0),MATCH(I$8,ECCO_year,0))</f>
        <v>129.32728298155496</v>
      </c>
      <c r="J30" s="55">
        <f t="array" ref="J30">INDEX(Battery_costs,MATCH($B30&amp;$D30&amp;$E$7,Bat_scenario&amp;Band&amp;Currency,0),MATCH(J$8,ECCO_year,0))</f>
        <v>105.66980611287914</v>
      </c>
      <c r="K30" s="56">
        <f t="array" ref="K30">INDEX(Battery_costs,MATCH($B30&amp;$D30&amp;$E$7,Bat_scenario&amp;Band&amp;Currency,0),MATCH(K$8,ECCO_year,0))</f>
        <v>86.339925083912988</v>
      </c>
      <c r="L30" s="2"/>
      <c r="M30" s="54">
        <v>95.2833093321711</v>
      </c>
      <c r="N30" s="55">
        <v>108.20771294711437</v>
      </c>
      <c r="O30" s="55">
        <v>143.49801590599458</v>
      </c>
      <c r="P30" s="55">
        <v>190.86549701887262</v>
      </c>
      <c r="Q30" s="55">
        <v>204.63691537155265</v>
      </c>
      <c r="R30" s="55">
        <v>226.04646439531723</v>
      </c>
      <c r="S30" s="56">
        <v>249.69592594204349</v>
      </c>
      <c r="T30" s="18"/>
      <c r="U30" s="2"/>
      <c r="V30" s="2"/>
      <c r="W30" s="2"/>
      <c r="X30" s="2"/>
      <c r="Y30" s="2"/>
      <c r="Z30" s="2"/>
    </row>
    <row r="31" spans="2:40" x14ac:dyDescent="0.25">
      <c r="B31" s="19" t="str">
        <f t="shared" si="2"/>
        <v>EV push</v>
      </c>
      <c r="C31" s="2" t="s">
        <v>2</v>
      </c>
      <c r="D31" s="3" t="s">
        <v>8</v>
      </c>
      <c r="E31" s="54">
        <f t="array" ref="E31">INDEX(Battery_costs,MATCH($B31&amp;$D31&amp;$E$7,Bat_scenario&amp;Band&amp;Currency,0),MATCH(E$8,ECCO_year,0))</f>
        <v>461.77842805877248</v>
      </c>
      <c r="F31" s="55">
        <f t="array" ref="F31">INDEX(Battery_costs,MATCH($B31&amp;$D31&amp;$E$7,Bat_scenario&amp;Band&amp;Currency,0),MATCH(F$8,ECCO_year,0))</f>
        <v>265.23056091147714</v>
      </c>
      <c r="G31" s="55">
        <f t="array" ref="G31">INDEX(Battery_costs,MATCH($B31&amp;$D31&amp;$E$7,Bat_scenario&amp;Band&amp;Currency,0),MATCH(G$8,ECCO_year,0))</f>
        <v>168.13359906906359</v>
      </c>
      <c r="H31" s="55">
        <f t="array" ref="H31">INDEX(Battery_costs,MATCH($B31&amp;$D31&amp;$E$7,Bat_scenario&amp;Band&amp;Currency,0),MATCH(H$8,ECCO_year,0))</f>
        <v>125.80417191633845</v>
      </c>
      <c r="I31" s="55">
        <f t="array" ref="I31">INDEX(Battery_costs,MATCH($B31&amp;$D31&amp;$E$7,Bat_scenario&amp;Band&amp;Currency,0),MATCH(I$8,ECCO_year,0))</f>
        <v>109.54266837778323</v>
      </c>
      <c r="J31" s="55">
        <f t="array" ref="J31">INDEX(Battery_costs,MATCH($B31&amp;$D31&amp;$E$7,Bat_scenario&amp;Band&amp;Currency,0),MATCH(J$8,ECCO_year,0))</f>
        <v>89.504335525387035</v>
      </c>
      <c r="K31" s="56">
        <f t="array" ref="K31">INDEX(Battery_costs,MATCH($B31&amp;$D31&amp;$E$7,Bat_scenario&amp;Band&amp;Currency,0),MATCH(K$8,ECCO_year,0))</f>
        <v>73.131558656332743</v>
      </c>
      <c r="L31" s="2"/>
      <c r="M31" s="54">
        <v>98.408801509285894</v>
      </c>
      <c r="N31" s="55">
        <v>113.64110414621534</v>
      </c>
      <c r="O31" s="55">
        <v>148.7946482272072</v>
      </c>
      <c r="P31" s="55">
        <v>206.34981293536225</v>
      </c>
      <c r="Q31" s="55">
        <v>222.24279323968551</v>
      </c>
      <c r="R31" s="55">
        <v>245.49430662574423</v>
      </c>
      <c r="S31" s="56">
        <v>271.17844276127954</v>
      </c>
      <c r="T31" s="18"/>
      <c r="U31" s="2"/>
      <c r="V31" s="2"/>
      <c r="W31" s="2"/>
      <c r="X31" s="2"/>
      <c r="Y31" s="2"/>
      <c r="Z31" s="2"/>
    </row>
    <row r="32" spans="2:40" x14ac:dyDescent="0.25">
      <c r="B32" s="19" t="str">
        <f t="shared" si="2"/>
        <v>EV push</v>
      </c>
      <c r="C32" s="2" t="s">
        <v>2</v>
      </c>
      <c r="D32" s="3" t="s">
        <v>1</v>
      </c>
      <c r="E32" s="57">
        <f t="array" ref="E32">INDEX(Battery_costs,MATCH($B32&amp;$D32&amp;$E$7,Bat_scenario&amp;Band&amp;Currency,0),MATCH(E$8,ECCO_year,0))</f>
        <v>425.38364128959802</v>
      </c>
      <c r="F32" s="58">
        <f t="array" ref="F32">INDEX(Battery_costs,MATCH($B32&amp;$D32&amp;$E$7,Bat_scenario&amp;Band&amp;Currency,0),MATCH(F$8,ECCO_year,0))</f>
        <v>252.73264820665921</v>
      </c>
      <c r="G32" s="58">
        <f t="array" ref="G32">INDEX(Battery_costs,MATCH($B32&amp;$D32&amp;$E$7,Bat_scenario&amp;Band&amp;Currency,0),MATCH(G$8,ECCO_year,0))</f>
        <v>153.8998334434591</v>
      </c>
      <c r="H32" s="58">
        <f t="array" ref="H32">INDEX(Battery_costs,MATCH($B32&amp;$D32&amp;$E$7,Bat_scenario&amp;Band&amp;Currency,0),MATCH(H$8,ECCO_year,0))</f>
        <v>122.39026974598983</v>
      </c>
      <c r="I32" s="58">
        <f t="array" ref="I32">INDEX(Battery_costs,MATCH($B32&amp;$D32&amp;$E$7,Bat_scenario&amp;Band&amp;Currency,0),MATCH(I$8,ECCO_year,0))</f>
        <v>101.14853651480719</v>
      </c>
      <c r="J32" s="58">
        <f t="array" ref="J32">INDEX(Battery_costs,MATCH($B32&amp;$D32&amp;$E$7,Bat_scenario&amp;Band&amp;Currency,0),MATCH(J$8,ECCO_year,0))</f>
        <v>82.645718642721008</v>
      </c>
      <c r="K32" s="59">
        <f t="array" ref="K32">INDEX(Battery_costs,MATCH($B32&amp;$D32&amp;$E$7,Bat_scenario&amp;Band&amp;Currency,0),MATCH(K$8,ECCO_year,0))</f>
        <v>67.527569308646505</v>
      </c>
      <c r="L32" s="2"/>
      <c r="M32" s="57">
        <v>100.69774709778112</v>
      </c>
      <c r="N32" s="58">
        <v>114.28484230226798</v>
      </c>
      <c r="O32" s="58">
        <v>154.63797384242278</v>
      </c>
      <c r="P32" s="58">
        <v>207.11627777909817</v>
      </c>
      <c r="Q32" s="58">
        <v>230.27339425779473</v>
      </c>
      <c r="R32" s="58">
        <v>254.36508619069744</v>
      </c>
      <c r="S32" s="59">
        <v>280.97730213837241</v>
      </c>
      <c r="T32" s="18"/>
      <c r="U32" s="2"/>
      <c r="V32" s="2"/>
      <c r="W32" s="2"/>
      <c r="X32" s="2"/>
      <c r="Y32" s="2"/>
      <c r="Z32" s="2"/>
    </row>
    <row r="33" spans="2:26" x14ac:dyDescent="0.25">
      <c r="B33" s="19"/>
      <c r="C33" s="2"/>
      <c r="D33" s="2"/>
      <c r="E33" s="13"/>
      <c r="F33" s="13"/>
      <c r="G33" s="13"/>
      <c r="H33" s="13"/>
      <c r="I33" s="13"/>
      <c r="J33" s="13"/>
      <c r="K33" s="13"/>
      <c r="L33" s="2"/>
      <c r="M33" s="13"/>
      <c r="N33" s="13"/>
      <c r="O33" s="13"/>
      <c r="P33" s="13"/>
      <c r="Q33" s="13"/>
      <c r="R33" s="13"/>
      <c r="S33" s="13"/>
      <c r="T33" s="18"/>
      <c r="U33" s="2"/>
      <c r="V33" s="2"/>
      <c r="W33" s="2"/>
      <c r="X33" s="2"/>
      <c r="Y33" s="2"/>
      <c r="Z33" s="2"/>
    </row>
    <row r="34" spans="2:26" x14ac:dyDescent="0.25">
      <c r="B34" s="179" t="s">
        <v>235</v>
      </c>
      <c r="C34" s="377"/>
      <c r="D34" s="15"/>
      <c r="E34" s="15"/>
      <c r="F34" s="15"/>
      <c r="G34" s="15"/>
      <c r="H34" s="15"/>
      <c r="I34" s="15"/>
      <c r="J34" s="15"/>
      <c r="K34" s="15"/>
      <c r="L34" s="15"/>
      <c r="M34" s="15"/>
      <c r="N34" s="15"/>
      <c r="O34" s="15"/>
      <c r="P34" s="15"/>
      <c r="Q34" s="15"/>
      <c r="R34" s="15"/>
      <c r="S34" s="15"/>
      <c r="T34" s="18"/>
      <c r="U34" s="2"/>
      <c r="V34" s="2"/>
      <c r="W34" s="2"/>
      <c r="X34" s="2"/>
      <c r="Y34" s="2"/>
      <c r="Z34" s="2"/>
    </row>
    <row r="35" spans="2:26" x14ac:dyDescent="0.25">
      <c r="B35" s="19"/>
      <c r="C35" s="16"/>
      <c r="D35" s="94" t="s">
        <v>23</v>
      </c>
      <c r="E35" s="575" t="str">
        <f>E7</f>
        <v>GBP2014 per kWh (pack)</v>
      </c>
      <c r="F35" s="576"/>
      <c r="G35" s="576"/>
      <c r="H35" s="576"/>
      <c r="I35" s="576"/>
      <c r="J35" s="576"/>
      <c r="K35" s="577"/>
      <c r="L35" s="2"/>
      <c r="M35" s="578" t="s">
        <v>15</v>
      </c>
      <c r="N35" s="579"/>
      <c r="O35" s="579"/>
      <c r="P35" s="579"/>
      <c r="Q35" s="579"/>
      <c r="R35" s="579"/>
      <c r="S35" s="580"/>
      <c r="T35" s="18"/>
      <c r="U35" s="2"/>
      <c r="V35" s="2"/>
      <c r="W35" s="2"/>
      <c r="X35" s="2"/>
      <c r="Y35" s="2"/>
      <c r="Z35" s="2"/>
    </row>
    <row r="36" spans="2:26" x14ac:dyDescent="0.25">
      <c r="B36" s="19" t="str">
        <f>B$34</f>
        <v xml:space="preserve">New battery technologies </v>
      </c>
      <c r="C36" s="2" t="s">
        <v>0</v>
      </c>
      <c r="D36" s="3" t="s">
        <v>4</v>
      </c>
      <c r="E36" s="51">
        <f t="array" ref="E36">INDEX(Battery_costs,MATCH($B36&amp;$D36&amp;$E$7,Bat_scenario&amp;Band&amp;Currency,0),MATCH(E$8,ECCO_year,0))</f>
        <v>941.07599418537757</v>
      </c>
      <c r="F36" s="52">
        <f t="array" ref="F36">INDEX(Battery_costs,MATCH($B36&amp;$D36&amp;$E$7,Bat_scenario&amp;Band&amp;Currency,0),MATCH(F$8,ECCO_year,0))</f>
        <v>580.83496014655543</v>
      </c>
      <c r="G36" s="52">
        <f t="array" ref="G36">INDEX(Battery_costs,MATCH($B36&amp;$D36&amp;$E$7,Bat_scenario&amp;Band&amp;Currency,0),MATCH(G$8,ECCO_year,0))</f>
        <v>371.15201324682164</v>
      </c>
      <c r="H36" s="52">
        <f t="array" ref="H36">INDEX(Battery_costs,MATCH($B36&amp;$D36&amp;$E$7,Bat_scenario&amp;Band&amp;Currency,0),MATCH(H$8,ECCO_year,0))</f>
        <v>290.18675232864905</v>
      </c>
      <c r="I36" s="52">
        <f t="array" ref="I36">INDEX(Battery_costs,MATCH($B36&amp;$D36&amp;$E$7,Bat_scenario&amp;Band&amp;Currency,0),MATCH(I$8,ECCO_year,0))</f>
        <v>246.64244759621153</v>
      </c>
      <c r="J36" s="52">
        <f t="array" ref="J36">INDEX(Battery_costs,MATCH($B36&amp;$D36&amp;$E$7,Bat_scenario&amp;Band&amp;Currency,0),MATCH(J$8,ECCO_year,0))</f>
        <v>212.04602055176846</v>
      </c>
      <c r="K36" s="53">
        <f t="array" ref="K36">INDEX(Battery_costs,MATCH($B36&amp;$D36&amp;$E$7,Bat_scenario&amp;Band&amp;Currency,0),MATCH(K$8,ECCO_year,0))</f>
        <v>182.30241902826322</v>
      </c>
      <c r="L36" s="2"/>
      <c r="M36" s="51">
        <v>78.255917852842899</v>
      </c>
      <c r="N36" s="52">
        <v>86.75632455450048</v>
      </c>
      <c r="O36" s="52">
        <v>109.40213451311963</v>
      </c>
      <c r="P36" s="52">
        <v>141.008618412137</v>
      </c>
      <c r="Q36" s="52">
        <v>209.53000538932395</v>
      </c>
      <c r="R36" s="52">
        <v>239.4582908322588</v>
      </c>
      <c r="S36" s="53">
        <v>271.98242226721004</v>
      </c>
      <c r="T36" s="18"/>
      <c r="U36" s="2"/>
      <c r="V36" s="2"/>
      <c r="W36" s="2"/>
      <c r="X36" s="2"/>
      <c r="Y36" s="2"/>
      <c r="Z36" s="2"/>
    </row>
    <row r="37" spans="2:26" x14ac:dyDescent="0.25">
      <c r="B37" s="19" t="str">
        <f t="shared" ref="B37:B41" si="3">B$34</f>
        <v xml:space="preserve">New battery technologies </v>
      </c>
      <c r="C37" s="2" t="s">
        <v>0</v>
      </c>
      <c r="D37" s="3" t="s">
        <v>5</v>
      </c>
      <c r="E37" s="54">
        <f t="array" ref="E37">INDEX(Battery_costs,MATCH($B37&amp;$D37&amp;$E$7,Bat_scenario&amp;Band&amp;Currency,0),MATCH(E$8,ECCO_year,0))</f>
        <v>686.18785607333984</v>
      </c>
      <c r="F37" s="55">
        <f t="array" ref="F37">INDEX(Battery_costs,MATCH($B37&amp;$D37&amp;$E$7,Bat_scenario&amp;Band&amp;Currency,0),MATCH(F$8,ECCO_year,0))</f>
        <v>434.49364212275293</v>
      </c>
      <c r="G37" s="55">
        <f t="array" ref="G37">INDEX(Battery_costs,MATCH($B37&amp;$D37&amp;$E$7,Bat_scenario&amp;Band&amp;Currency,0),MATCH(G$8,ECCO_year,0))</f>
        <v>282.33294237777687</v>
      </c>
      <c r="H37" s="55">
        <f t="array" ref="H37">INDEX(Battery_costs,MATCH($B37&amp;$D37&amp;$E$7,Bat_scenario&amp;Band&amp;Currency,0),MATCH(H$8,ECCO_year,0))</f>
        <v>215.44241998218635</v>
      </c>
      <c r="I37" s="55">
        <f t="array" ref="I37">INDEX(Battery_costs,MATCH($B37&amp;$D37&amp;$E$7,Bat_scenario&amp;Band&amp;Currency,0),MATCH(I$8,ECCO_year,0))</f>
        <v>184.08863972640404</v>
      </c>
      <c r="J37" s="55">
        <f t="array" ref="J37">INDEX(Battery_costs,MATCH($B37&amp;$D37&amp;$E$7,Bat_scenario&amp;Band&amp;Currency,0),MATCH(J$8,ECCO_year,0))</f>
        <v>158.2666076468654</v>
      </c>
      <c r="K37" s="56">
        <f t="array" ref="K37">INDEX(Battery_costs,MATCH($B37&amp;$D37&amp;$E$7,Bat_scenario&amp;Band&amp;Currency,0),MATCH(K$8,ECCO_year,0))</f>
        <v>136.06662058709387</v>
      </c>
      <c r="L37" s="2"/>
      <c r="M37" s="54">
        <v>87.155612202469328</v>
      </c>
      <c r="N37" s="55">
        <v>96.568272464645631</v>
      </c>
      <c r="O37" s="55">
        <v>128.0483636641209</v>
      </c>
      <c r="P37" s="55">
        <v>168.09240709408701</v>
      </c>
      <c r="Q37" s="55">
        <v>251.91334180412383</v>
      </c>
      <c r="R37" s="55">
        <v>287.89546468141168</v>
      </c>
      <c r="S37" s="56">
        <v>326.99851640821026</v>
      </c>
      <c r="T37" s="18"/>
      <c r="U37" s="2"/>
      <c r="V37" s="2"/>
      <c r="W37" s="2"/>
      <c r="X37" s="2"/>
      <c r="Y37" s="2"/>
      <c r="Z37" s="2"/>
    </row>
    <row r="38" spans="2:26" x14ac:dyDescent="0.25">
      <c r="B38" s="19" t="str">
        <f t="shared" si="3"/>
        <v xml:space="preserve">New battery technologies </v>
      </c>
      <c r="C38" s="2" t="s">
        <v>2</v>
      </c>
      <c r="D38" s="3" t="s">
        <v>6</v>
      </c>
      <c r="E38" s="54">
        <f t="array" ref="E38">INDEX(Battery_costs,MATCH($B38&amp;$D38&amp;$E$7,Bat_scenario&amp;Band&amp;Currency,0),MATCH(E$8,ECCO_year,0))</f>
        <v>583.25404950819006</v>
      </c>
      <c r="F38" s="55">
        <f t="array" ref="F38">INDEX(Battery_costs,MATCH($B38&amp;$D38&amp;$E$7,Bat_scenario&amp;Band&amp;Currency,0),MATCH(F$8,ECCO_year,0))</f>
        <v>368.46923257412664</v>
      </c>
      <c r="G38" s="55">
        <f t="array" ref="G38">INDEX(Battery_costs,MATCH($B38&amp;$D38&amp;$E$7,Bat_scenario&amp;Band&amp;Currency,0),MATCH(G$8,ECCO_year,0))</f>
        <v>243.7854411261641</v>
      </c>
      <c r="H38" s="55">
        <f t="array" ref="H38">INDEX(Battery_costs,MATCH($B38&amp;$D38&amp;$E$7,Bat_scenario&amp;Band&amp;Currency,0),MATCH(H$8,ECCO_year,0))</f>
        <v>187.15319350048594</v>
      </c>
      <c r="I38" s="55">
        <f t="array" ref="I38">INDEX(Battery_costs,MATCH($B38&amp;$D38&amp;$E$7,Bat_scenario&amp;Band&amp;Currency,0),MATCH(I$8,ECCO_year,0))</f>
        <v>156.61469676748658</v>
      </c>
      <c r="J38" s="55">
        <f t="array" ref="J38">INDEX(Battery_costs,MATCH($B38&amp;$D38&amp;$E$7,Bat_scenario&amp;Band&amp;Currency,0),MATCH(J$8,ECCO_year,0))</f>
        <v>134.64642251619281</v>
      </c>
      <c r="K38" s="56">
        <f t="array" ref="K38">INDEX(Battery_costs,MATCH($B38&amp;$D38&amp;$E$7,Bat_scenario&amp;Band&amp;Currency,0),MATCH(K$8,ECCO_year,0))</f>
        <v>115.75962837845788</v>
      </c>
      <c r="L38" s="2"/>
      <c r="M38" s="54">
        <v>92.464804136654863</v>
      </c>
      <c r="N38" s="55">
        <v>102.46759378740957</v>
      </c>
      <c r="O38" s="55">
        <v>135.86642751641801</v>
      </c>
      <c r="P38" s="55">
        <v>179.53377868825717</v>
      </c>
      <c r="Q38" s="55">
        <v>269.92199021328497</v>
      </c>
      <c r="R38" s="55">
        <v>308.47638415518423</v>
      </c>
      <c r="S38" s="56">
        <v>350.37481426579507</v>
      </c>
      <c r="T38" s="18"/>
      <c r="U38" s="2"/>
      <c r="V38" s="2"/>
      <c r="W38" s="2"/>
      <c r="X38" s="2"/>
      <c r="Y38" s="2"/>
      <c r="Z38" s="2"/>
    </row>
    <row r="39" spans="2:26" x14ac:dyDescent="0.25">
      <c r="B39" s="19" t="str">
        <f t="shared" si="3"/>
        <v xml:space="preserve">New battery technologies </v>
      </c>
      <c r="C39" s="2" t="s">
        <v>2</v>
      </c>
      <c r="D39" s="3" t="s">
        <v>7</v>
      </c>
      <c r="E39" s="54">
        <f t="array" ref="E39">INDEX(Battery_costs,MATCH($B39&amp;$D39&amp;$E$7,Bat_scenario&amp;Band&amp;Currency,0),MATCH(E$8,ECCO_year,0))</f>
        <v>527.04072237931223</v>
      </c>
      <c r="F39" s="55">
        <f t="array" ref="F39">INDEX(Battery_costs,MATCH($B39&amp;$D39&amp;$E$7,Bat_scenario&amp;Band&amp;Currency,0),MATCH(F$8,ECCO_year,0))</f>
        <v>317.52074381351025</v>
      </c>
      <c r="G39" s="55">
        <f t="array" ref="G39">INDEX(Battery_costs,MATCH($B39&amp;$D39&amp;$E$7,Bat_scenario&amp;Band&amp;Currency,0),MATCH(G$8,ECCO_year,0))</f>
        <v>214.43334820251593</v>
      </c>
      <c r="H39" s="55">
        <f t="array" ref="H39">INDEX(Battery_costs,MATCH($B39&amp;$D39&amp;$E$7,Bat_scenario&amp;Band&amp;Currency,0),MATCH(H$8,ECCO_year,0))</f>
        <v>165.89780459428795</v>
      </c>
      <c r="I39" s="55">
        <f t="array" ref="I39">INDEX(Battery_costs,MATCH($B39&amp;$D39&amp;$E$7,Bat_scenario&amp;Band&amp;Currency,0),MATCH(I$8,ECCO_year,0))</f>
        <v>135.89071113252405</v>
      </c>
      <c r="J39" s="55">
        <f t="array" ref="J39">INDEX(Battery_costs,MATCH($B39&amp;$D39&amp;$E$7,Bat_scenario&amp;Band&amp;Currency,0),MATCH(J$8,ECCO_year,0))</f>
        <v>116.82938118087438</v>
      </c>
      <c r="K39" s="56">
        <f t="array" ref="K39">INDEX(Battery_costs,MATCH($B39&amp;$D39&amp;$E$7,Bat_scenario&amp;Band&amp;Currency,0),MATCH(K$8,ECCO_year,0))</f>
        <v>100.44177555149513</v>
      </c>
      <c r="L39" s="2"/>
      <c r="M39" s="54">
        <v>95.2833093321711</v>
      </c>
      <c r="N39" s="55">
        <v>108.20771294711437</v>
      </c>
      <c r="O39" s="55">
        <v>143.49801590599458</v>
      </c>
      <c r="P39" s="55">
        <v>190.86549701887262</v>
      </c>
      <c r="Q39" s="55">
        <v>287.88155617564837</v>
      </c>
      <c r="R39" s="55">
        <v>329.00121047514705</v>
      </c>
      <c r="S39" s="56">
        <v>373.68740018510135</v>
      </c>
      <c r="T39" s="18"/>
      <c r="U39" s="2"/>
      <c r="V39" s="2"/>
      <c r="W39" s="2"/>
      <c r="X39" s="2"/>
      <c r="Y39" s="2"/>
      <c r="Z39" s="2"/>
    </row>
    <row r="40" spans="2:26" x14ac:dyDescent="0.25">
      <c r="B40" s="19" t="str">
        <f t="shared" si="3"/>
        <v xml:space="preserve">New battery technologies </v>
      </c>
      <c r="C40" s="2" t="s">
        <v>2</v>
      </c>
      <c r="D40" s="3" t="s">
        <v>8</v>
      </c>
      <c r="E40" s="54">
        <f t="array" ref="E40">INDEX(Battery_costs,MATCH($B40&amp;$D40&amp;$E$7,Bat_scenario&amp;Band&amp;Currency,0),MATCH(E$8,ECCO_year,0))</f>
        <v>461.77842805877248</v>
      </c>
      <c r="F40" s="55">
        <f t="array" ref="F40">INDEX(Battery_costs,MATCH($B40&amp;$D40&amp;$E$7,Bat_scenario&amp;Band&amp;Currency,0),MATCH(F$8,ECCO_year,0))</f>
        <v>267.41272543182055</v>
      </c>
      <c r="G40" s="55">
        <f t="array" ref="G40">INDEX(Battery_costs,MATCH($B40&amp;$D40&amp;$E$7,Bat_scenario&amp;Band&amp;Currency,0),MATCH(G$8,ECCO_year,0))</f>
        <v>189.69755016996908</v>
      </c>
      <c r="H40" s="55">
        <f t="array" ref="H40">INDEX(Battery_costs,MATCH($B40&amp;$D40&amp;$E$7,Bat_scenario&amp;Band&amp;Currency,0),MATCH(H$8,ECCO_year,0))</f>
        <v>139.84495941628686</v>
      </c>
      <c r="I40" s="55">
        <f t="array" ref="I40">INDEX(Battery_costs,MATCH($B40&amp;$D40&amp;$E$7,Bat_scenario&amp;Band&amp;Currency,0),MATCH(I$8,ECCO_year,0))</f>
        <v>110.48725942492031</v>
      </c>
      <c r="J40" s="55">
        <f t="array" ref="J40">INDEX(Battery_costs,MATCH($B40&amp;$D40&amp;$E$7,Bat_scenario&amp;Band&amp;Currency,0),MATCH(J$8,ECCO_year,0))</f>
        <v>94.989260409387413</v>
      </c>
      <c r="K40" s="56">
        <f t="array" ref="K40">INDEX(Battery_costs,MATCH($B40&amp;$D40&amp;$E$7,Bat_scenario&amp;Band&amp;Currency,0),MATCH(K$8,ECCO_year,0))</f>
        <v>81.665158861631539</v>
      </c>
      <c r="L40" s="2"/>
      <c r="M40" s="54">
        <v>98.408801509285894</v>
      </c>
      <c r="N40" s="55">
        <v>113.64110414621534</v>
      </c>
      <c r="O40" s="55">
        <v>148.7946482272072</v>
      </c>
      <c r="P40" s="55">
        <v>206.34981293536225</v>
      </c>
      <c r="Q40" s="55">
        <v>312.64936265530503</v>
      </c>
      <c r="R40" s="55">
        <v>357.30673452771748</v>
      </c>
      <c r="S40" s="56">
        <v>405.83748765379454</v>
      </c>
      <c r="T40" s="18"/>
      <c r="U40" s="2"/>
      <c r="V40" s="2"/>
      <c r="W40" s="2"/>
      <c r="X40" s="2"/>
      <c r="Y40" s="2"/>
      <c r="Z40" s="2"/>
    </row>
    <row r="41" spans="2:26" x14ac:dyDescent="0.25">
      <c r="B41" s="19" t="str">
        <f t="shared" si="3"/>
        <v xml:space="preserve">New battery technologies </v>
      </c>
      <c r="C41" s="2" t="s">
        <v>2</v>
      </c>
      <c r="D41" s="3" t="s">
        <v>1</v>
      </c>
      <c r="E41" s="57">
        <f t="array" ref="E41">INDEX(Battery_costs,MATCH($B41&amp;$D41&amp;$E$7,Bat_scenario&amp;Band&amp;Currency,0),MATCH(E$8,ECCO_year,0))</f>
        <v>425.38364128959802</v>
      </c>
      <c r="F41" s="58">
        <f t="array" ref="F41">INDEX(Battery_costs,MATCH($B41&amp;$D41&amp;$E$7,Bat_scenario&amp;Band&amp;Currency,0),MATCH(F$8,ECCO_year,0))</f>
        <v>254.91481272700264</v>
      </c>
      <c r="G41" s="58">
        <f t="array" ref="G41">INDEX(Battery_costs,MATCH($B41&amp;$D41&amp;$E$7,Bat_scenario&amp;Band&amp;Currency,0),MATCH(G$8,ECCO_year,0))</f>
        <v>171.55691542786303</v>
      </c>
      <c r="H41" s="58">
        <f t="array" ref="H41">INDEX(Battery_costs,MATCH($B41&amp;$D41&amp;$E$7,Bat_scenario&amp;Band&amp;Currency,0),MATCH(H$8,ECCO_year,0))</f>
        <v>135.47951634355547</v>
      </c>
      <c r="I41" s="58">
        <f t="array" ref="I41">INDEX(Battery_costs,MATCH($B41&amp;$D41&amp;$E$7,Bat_scenario&amp;Band&amp;Currency,0),MATCH(I$8,ECCO_year,0))</f>
        <v>99.708909583368978</v>
      </c>
      <c r="J41" s="58">
        <f t="array" ref="J41">INDEX(Battery_costs,MATCH($B41&amp;$D41&amp;$E$7,Bat_scenario&amp;Band&amp;Currency,0),MATCH(J$8,ECCO_year,0))</f>
        <v>85.722784933286732</v>
      </c>
      <c r="K41" s="59">
        <f t="array" ref="K41">INDEX(Battery_costs,MATCH($B41&amp;$D41&amp;$E$7,Bat_scenario&amp;Band&amp;Currency,0),MATCH(K$8,ECCO_year,0))</f>
        <v>73.698487802379987</v>
      </c>
      <c r="L41" s="2"/>
      <c r="M41" s="57">
        <v>100.69774709778112</v>
      </c>
      <c r="N41" s="58">
        <v>114.28484230226798</v>
      </c>
      <c r="O41" s="58">
        <v>154.63797384242278</v>
      </c>
      <c r="P41" s="58">
        <v>207.11627777909817</v>
      </c>
      <c r="Q41" s="58">
        <v>323.94674716641077</v>
      </c>
      <c r="R41" s="58">
        <v>370.21778457459567</v>
      </c>
      <c r="S41" s="59">
        <v>420.50216538768416</v>
      </c>
      <c r="T41" s="18"/>
      <c r="U41" s="2"/>
      <c r="V41" s="2"/>
      <c r="W41" s="2"/>
      <c r="X41" s="2"/>
      <c r="Y41" s="2"/>
      <c r="Z41" s="2"/>
    </row>
    <row r="42" spans="2:26" x14ac:dyDescent="0.25">
      <c r="B42" s="93"/>
      <c r="C42" s="2"/>
      <c r="D42" s="101"/>
      <c r="E42" s="2"/>
      <c r="F42" s="2"/>
      <c r="G42" s="101"/>
      <c r="H42" s="101"/>
      <c r="I42" s="101"/>
      <c r="J42" s="101"/>
      <c r="K42" s="101"/>
      <c r="L42" s="2"/>
      <c r="M42" s="13"/>
      <c r="N42" s="13"/>
      <c r="O42" s="13"/>
      <c r="P42" s="13"/>
      <c r="Q42" s="13"/>
      <c r="R42" s="13"/>
      <c r="S42" s="13"/>
      <c r="T42" s="18"/>
      <c r="U42" s="2"/>
      <c r="V42" s="2"/>
      <c r="W42" s="2"/>
      <c r="X42" s="2"/>
      <c r="Y42" s="2"/>
      <c r="Z42" s="2"/>
    </row>
    <row r="43" spans="2:26" x14ac:dyDescent="0.25">
      <c r="B43" s="93" t="s">
        <v>284</v>
      </c>
      <c r="C43" s="2"/>
      <c r="D43" s="2"/>
      <c r="E43" s="102">
        <v>2010</v>
      </c>
      <c r="F43" s="102">
        <v>2015</v>
      </c>
      <c r="G43" s="102">
        <v>2020</v>
      </c>
      <c r="H43" s="102">
        <v>2025</v>
      </c>
      <c r="I43" s="102">
        <v>2030</v>
      </c>
      <c r="J43" s="102">
        <v>2040</v>
      </c>
      <c r="K43" s="102">
        <v>2050</v>
      </c>
      <c r="L43" s="2"/>
      <c r="M43" s="13"/>
      <c r="N43" s="13"/>
      <c r="O43" s="13"/>
      <c r="P43" s="13"/>
      <c r="Q43" s="13"/>
      <c r="R43" s="13"/>
      <c r="S43" s="13"/>
      <c r="T43" s="18"/>
      <c r="U43" s="2"/>
      <c r="V43" s="2"/>
      <c r="W43" s="2"/>
      <c r="X43" s="2"/>
      <c r="Y43" s="2"/>
      <c r="Z43" s="2"/>
    </row>
    <row r="44" spans="2:26" x14ac:dyDescent="0.25">
      <c r="B44" s="573" t="s">
        <v>283</v>
      </c>
      <c r="C44" s="574"/>
      <c r="D44" s="101" t="s">
        <v>34</v>
      </c>
      <c r="E44" s="103" t="s">
        <v>33</v>
      </c>
      <c r="F44" s="9" t="s">
        <v>33</v>
      </c>
      <c r="G44" s="9" t="s">
        <v>33</v>
      </c>
      <c r="H44" s="9" t="s">
        <v>33</v>
      </c>
      <c r="I44" s="9" t="s">
        <v>33</v>
      </c>
      <c r="J44" s="9" t="s">
        <v>33</v>
      </c>
      <c r="K44" s="104" t="s">
        <v>33</v>
      </c>
      <c r="L44" s="2"/>
      <c r="M44" s="13"/>
      <c r="N44" s="13"/>
      <c r="O44" s="13"/>
      <c r="P44" s="13"/>
      <c r="Q44" s="13"/>
      <c r="R44" s="13"/>
      <c r="S44" s="13"/>
      <c r="T44" s="18"/>
      <c r="U44" s="2"/>
      <c r="V44" s="2"/>
      <c r="W44" s="2"/>
      <c r="X44" s="2"/>
      <c r="Y44" s="2"/>
      <c r="Z44" s="2"/>
    </row>
    <row r="45" spans="2:26" x14ac:dyDescent="0.25">
      <c r="B45" s="573"/>
      <c r="C45" s="574"/>
      <c r="D45" s="101" t="s">
        <v>35</v>
      </c>
      <c r="E45" s="81" t="s">
        <v>36</v>
      </c>
      <c r="F45" s="10" t="s">
        <v>36</v>
      </c>
      <c r="G45" s="105" t="s">
        <v>37</v>
      </c>
      <c r="H45" s="105" t="s">
        <v>37</v>
      </c>
      <c r="I45" s="105" t="s">
        <v>37</v>
      </c>
      <c r="J45" s="105" t="s">
        <v>37</v>
      </c>
      <c r="K45" s="106" t="s">
        <v>37</v>
      </c>
      <c r="L45" s="2"/>
      <c r="M45" s="13"/>
      <c r="N45" s="13"/>
      <c r="O45" s="13"/>
      <c r="P45" s="13"/>
      <c r="Q45" s="13"/>
      <c r="R45" s="13"/>
      <c r="S45" s="13"/>
      <c r="T45" s="18"/>
      <c r="U45" s="2"/>
      <c r="V45" s="2"/>
      <c r="W45" s="2"/>
      <c r="X45" s="2"/>
      <c r="Y45" s="2"/>
      <c r="Z45" s="2"/>
    </row>
    <row r="46" spans="2:26" x14ac:dyDescent="0.25">
      <c r="B46" s="573" t="s">
        <v>238</v>
      </c>
      <c r="C46" s="574"/>
      <c r="D46" s="101" t="s">
        <v>34</v>
      </c>
      <c r="E46" s="103" t="str">
        <f>E44</f>
        <v>NMC</v>
      </c>
      <c r="F46" s="9" t="str">
        <f t="shared" ref="F46:H46" si="4">F44</f>
        <v>NMC</v>
      </c>
      <c r="G46" s="9" t="str">
        <f t="shared" si="4"/>
        <v>NMC</v>
      </c>
      <c r="H46" s="9" t="str">
        <f t="shared" si="4"/>
        <v>NMC</v>
      </c>
      <c r="I46" s="581" t="s">
        <v>236</v>
      </c>
      <c r="J46" s="581"/>
      <c r="K46" s="582"/>
      <c r="L46" s="2"/>
      <c r="M46" s="13"/>
      <c r="N46" s="13"/>
      <c r="O46" s="13"/>
      <c r="P46" s="13"/>
      <c r="Q46" s="13"/>
      <c r="R46" s="13"/>
      <c r="S46" s="13"/>
      <c r="T46" s="18"/>
      <c r="U46" s="2"/>
      <c r="V46" s="2"/>
      <c r="W46" s="2"/>
      <c r="X46" s="2"/>
      <c r="Y46" s="2"/>
      <c r="Z46" s="2"/>
    </row>
    <row r="47" spans="2:26" x14ac:dyDescent="0.25">
      <c r="B47" s="573"/>
      <c r="C47" s="574"/>
      <c r="D47" s="101" t="s">
        <v>35</v>
      </c>
      <c r="E47" s="81" t="str">
        <f>E45</f>
        <v>Graphite</v>
      </c>
      <c r="F47" s="10" t="str">
        <f t="shared" ref="F47:H47" si="5">F45</f>
        <v>Graphite</v>
      </c>
      <c r="G47" s="10" t="str">
        <f t="shared" si="5"/>
        <v>Si/C</v>
      </c>
      <c r="H47" s="10" t="str">
        <f t="shared" si="5"/>
        <v>Si/C</v>
      </c>
      <c r="I47" s="583" t="s">
        <v>237</v>
      </c>
      <c r="J47" s="583"/>
      <c r="K47" s="584"/>
      <c r="L47" s="2"/>
      <c r="M47" s="13"/>
      <c r="N47" s="13"/>
      <c r="O47" s="13"/>
      <c r="P47" s="13"/>
      <c r="Q47" s="13"/>
      <c r="R47" s="13"/>
      <c r="S47" s="13"/>
      <c r="T47" s="18"/>
      <c r="U47" s="2"/>
      <c r="V47" s="2"/>
      <c r="W47" s="2"/>
      <c r="X47" s="2"/>
      <c r="Y47" s="2"/>
      <c r="Z47" s="2"/>
    </row>
    <row r="48" spans="2:26" ht="15.75" thickBot="1" x14ac:dyDescent="0.3">
      <c r="B48" s="21"/>
      <c r="C48" s="22"/>
      <c r="D48" s="22"/>
      <c r="E48" s="22"/>
      <c r="F48" s="22"/>
      <c r="G48" s="22"/>
      <c r="H48" s="22"/>
      <c r="I48" s="22"/>
      <c r="J48" s="22"/>
      <c r="K48" s="22"/>
      <c r="L48" s="22"/>
      <c r="M48" s="22"/>
      <c r="N48" s="22"/>
      <c r="O48" s="22"/>
      <c r="P48" s="22"/>
      <c r="Q48" s="22"/>
      <c r="R48" s="22"/>
      <c r="S48" s="22"/>
      <c r="T48" s="23"/>
      <c r="U48" s="2"/>
      <c r="V48" s="2"/>
      <c r="W48" s="2"/>
      <c r="X48" s="2"/>
      <c r="Y48" s="2"/>
      <c r="Z48" s="2"/>
    </row>
    <row r="49" spans="1:11" x14ac:dyDescent="0.25">
      <c r="B49" s="5"/>
      <c r="C49" s="5"/>
      <c r="D49" s="5"/>
      <c r="F49" s="4"/>
      <c r="G49" s="4"/>
      <c r="H49" s="4"/>
      <c r="I49" s="4"/>
      <c r="J49" s="4"/>
    </row>
    <row r="50" spans="1:11" x14ac:dyDescent="0.25">
      <c r="B50" s="103" t="s">
        <v>293</v>
      </c>
      <c r="C50" s="9"/>
      <c r="D50" s="104"/>
    </row>
    <row r="51" spans="1:11" x14ac:dyDescent="0.25">
      <c r="B51" s="1" t="s">
        <v>53</v>
      </c>
      <c r="C51" s="28">
        <v>0.65268000000000004</v>
      </c>
      <c r="D51" s="451" t="s">
        <v>54</v>
      </c>
    </row>
    <row r="52" spans="1:11" x14ac:dyDescent="0.25">
      <c r="B52" s="81" t="s">
        <v>55</v>
      </c>
      <c r="C52" s="10">
        <v>1.1399999999999999</v>
      </c>
      <c r="D52" s="452" t="s">
        <v>56</v>
      </c>
    </row>
    <row r="57" spans="1:11" s="97" customFormat="1" x14ac:dyDescent="0.25">
      <c r="A57" s="98" t="s">
        <v>287</v>
      </c>
    </row>
    <row r="60" spans="1:11" x14ac:dyDescent="0.25">
      <c r="A60" s="70" t="s">
        <v>20</v>
      </c>
      <c r="B60" s="71" t="s">
        <v>21</v>
      </c>
      <c r="C60" s="71" t="s">
        <v>22</v>
      </c>
      <c r="D60" s="71" t="s">
        <v>23</v>
      </c>
      <c r="E60" s="65">
        <v>2010</v>
      </c>
      <c r="F60" s="66">
        <v>2015</v>
      </c>
      <c r="G60" s="66">
        <v>2020</v>
      </c>
      <c r="H60" s="66">
        <v>2025</v>
      </c>
      <c r="I60" s="66">
        <v>2030</v>
      </c>
      <c r="J60" s="66">
        <v>2040</v>
      </c>
      <c r="K60" s="67">
        <v>2050</v>
      </c>
    </row>
    <row r="61" spans="1:11" x14ac:dyDescent="0.25">
      <c r="A61" s="76" t="str">
        <f>AN6</f>
        <v>GBP2014 per kWh (pack)</v>
      </c>
      <c r="B61" s="11" t="s">
        <v>3</v>
      </c>
      <c r="C61" s="11" t="s">
        <v>0</v>
      </c>
      <c r="D61" s="11" t="s">
        <v>4</v>
      </c>
      <c r="E61" s="86">
        <v>941.07599418537757</v>
      </c>
      <c r="F61" s="77">
        <v>580.83496014655543</v>
      </c>
      <c r="G61" s="77">
        <v>371.15201324682164</v>
      </c>
      <c r="H61" s="77">
        <v>290.18675232864905</v>
      </c>
      <c r="I61" s="77">
        <v>246.91315489681278</v>
      </c>
      <c r="J61" s="77">
        <v>212.27875585903718</v>
      </c>
      <c r="K61" s="78">
        <v>182.50250865691066</v>
      </c>
    </row>
    <row r="62" spans="1:11" x14ac:dyDescent="0.25">
      <c r="A62" s="76" t="str">
        <f>$A$61</f>
        <v>GBP2014 per kWh (pack)</v>
      </c>
      <c r="B62" s="11" t="s">
        <v>3</v>
      </c>
      <c r="C62" s="11" t="s">
        <v>0</v>
      </c>
      <c r="D62" s="11" t="s">
        <v>5</v>
      </c>
      <c r="E62" s="86">
        <v>686.18785607333984</v>
      </c>
      <c r="F62" s="77">
        <v>434.49364212275293</v>
      </c>
      <c r="G62" s="77">
        <v>282.33294237777687</v>
      </c>
      <c r="H62" s="77">
        <v>215.44241998218635</v>
      </c>
      <c r="I62" s="77">
        <v>191.89209996826114</v>
      </c>
      <c r="J62" s="77">
        <v>164.97547997174885</v>
      </c>
      <c r="K62" s="78">
        <v>141.83444235802602</v>
      </c>
    </row>
    <row r="63" spans="1:11" x14ac:dyDescent="0.25">
      <c r="A63" s="76" t="str">
        <f t="shared" ref="A63:A78" si="6">$A$61</f>
        <v>GBP2014 per kWh (pack)</v>
      </c>
      <c r="B63" s="11" t="s">
        <v>3</v>
      </c>
      <c r="C63" s="11" t="s">
        <v>2</v>
      </c>
      <c r="D63" s="11" t="s">
        <v>6</v>
      </c>
      <c r="E63" s="86">
        <v>583.25404950819006</v>
      </c>
      <c r="F63" s="77">
        <v>368.46923257412664</v>
      </c>
      <c r="G63" s="77">
        <v>243.7854411261641</v>
      </c>
      <c r="H63" s="77">
        <v>187.15319350048594</v>
      </c>
      <c r="I63" s="77">
        <v>166.27577742813352</v>
      </c>
      <c r="J63" s="77">
        <v>142.95234766527207</v>
      </c>
      <c r="K63" s="78">
        <v>122.90048508024712</v>
      </c>
    </row>
    <row r="64" spans="1:11" x14ac:dyDescent="0.25">
      <c r="A64" s="76" t="str">
        <f t="shared" si="6"/>
        <v>GBP2014 per kWh (pack)</v>
      </c>
      <c r="B64" s="11" t="s">
        <v>3</v>
      </c>
      <c r="C64" s="11" t="s">
        <v>2</v>
      </c>
      <c r="D64" s="11" t="s">
        <v>7</v>
      </c>
      <c r="E64" s="86">
        <v>527.04072237931223</v>
      </c>
      <c r="F64" s="77">
        <v>317.52074381351025</v>
      </c>
      <c r="G64" s="77">
        <v>214.43334820251593</v>
      </c>
      <c r="H64" s="77">
        <v>165.89780459428795</v>
      </c>
      <c r="I64" s="77">
        <v>146.87567423516376</v>
      </c>
      <c r="J64" s="77">
        <v>126.27348836730718</v>
      </c>
      <c r="K64" s="78">
        <v>108.56116199962975</v>
      </c>
    </row>
    <row r="65" spans="1:25" x14ac:dyDescent="0.25">
      <c r="A65" s="76" t="str">
        <f t="shared" si="6"/>
        <v>GBP2014 per kWh (pack)</v>
      </c>
      <c r="B65" s="11" t="s">
        <v>3</v>
      </c>
      <c r="C65" s="11" t="s">
        <v>2</v>
      </c>
      <c r="D65" s="11" t="s">
        <v>8</v>
      </c>
      <c r="E65" s="86">
        <v>461.77842805877248</v>
      </c>
      <c r="F65" s="77">
        <v>267.41272543182055</v>
      </c>
      <c r="G65" s="77">
        <v>189.69755016996908</v>
      </c>
      <c r="H65" s="77">
        <v>139.84495941628686</v>
      </c>
      <c r="I65" s="77">
        <v>123.06088145795134</v>
      </c>
      <c r="J65" s="77">
        <v>105.79918604064449</v>
      </c>
      <c r="K65" s="78">
        <v>90.958781005380629</v>
      </c>
    </row>
    <row r="66" spans="1:25" x14ac:dyDescent="0.25">
      <c r="A66" s="76" t="str">
        <f t="shared" si="6"/>
        <v>GBP2014 per kWh (pack)</v>
      </c>
      <c r="B66" s="11" t="s">
        <v>3</v>
      </c>
      <c r="C66" s="11" t="s">
        <v>2</v>
      </c>
      <c r="D66" s="11" t="s">
        <v>1</v>
      </c>
      <c r="E66" s="86">
        <v>425.38364128959802</v>
      </c>
      <c r="F66" s="77">
        <v>254.91481272700264</v>
      </c>
      <c r="G66" s="77">
        <v>171.55691542786303</v>
      </c>
      <c r="H66" s="77">
        <v>135.47951634355547</v>
      </c>
      <c r="I66" s="77">
        <v>112.93871682677903</v>
      </c>
      <c r="J66" s="77">
        <v>97.096852965666869</v>
      </c>
      <c r="K66" s="78">
        <v>83.477120342143749</v>
      </c>
      <c r="Y66" s="399"/>
    </row>
    <row r="67" spans="1:25" x14ac:dyDescent="0.25">
      <c r="A67" s="76" t="str">
        <f t="shared" si="6"/>
        <v>GBP2014 per kWh (pack)</v>
      </c>
      <c r="B67" s="11" t="s">
        <v>11</v>
      </c>
      <c r="C67" s="11" t="s">
        <v>0</v>
      </c>
      <c r="D67" s="11" t="s">
        <v>4</v>
      </c>
      <c r="E67" s="86">
        <v>941.07599418537757</v>
      </c>
      <c r="F67" s="77">
        <v>585.19928918724224</v>
      </c>
      <c r="G67" s="77">
        <v>414.13825405244216</v>
      </c>
      <c r="H67" s="77">
        <v>350.19812539642368</v>
      </c>
      <c r="I67" s="77">
        <v>293.93614783558803</v>
      </c>
      <c r="J67" s="77">
        <v>279.5656479165126</v>
      </c>
      <c r="K67" s="78">
        <v>265.89771986362234</v>
      </c>
      <c r="Y67" s="399"/>
    </row>
    <row r="68" spans="1:25" x14ac:dyDescent="0.25">
      <c r="A68" s="76" t="str">
        <f t="shared" si="6"/>
        <v>GBP2014 per kWh (pack)</v>
      </c>
      <c r="B68" s="11" t="s">
        <v>11</v>
      </c>
      <c r="C68" s="11" t="s">
        <v>0</v>
      </c>
      <c r="D68" s="11" t="s">
        <v>5</v>
      </c>
      <c r="E68" s="86">
        <v>686.18785607333984</v>
      </c>
      <c r="F68" s="77">
        <v>438.8579711634398</v>
      </c>
      <c r="G68" s="77">
        <v>317.04419126953121</v>
      </c>
      <c r="H68" s="77">
        <v>265.81543093125379</v>
      </c>
      <c r="I68" s="77">
        <v>228.31332119465247</v>
      </c>
      <c r="J68" s="77">
        <v>217.15111270851963</v>
      </c>
      <c r="K68" s="78">
        <v>206.53462313898766</v>
      </c>
      <c r="Y68" s="399"/>
    </row>
    <row r="69" spans="1:25" x14ac:dyDescent="0.25">
      <c r="A69" s="76" t="str">
        <f t="shared" si="6"/>
        <v>GBP2014 per kWh (pack)</v>
      </c>
      <c r="B69" s="11" t="s">
        <v>11</v>
      </c>
      <c r="C69" s="11" t="s">
        <v>2</v>
      </c>
      <c r="D69" s="11" t="s">
        <v>6</v>
      </c>
      <c r="E69" s="86">
        <v>583.25404950819006</v>
      </c>
      <c r="F69" s="77">
        <v>372.8335616148135</v>
      </c>
      <c r="G69" s="77">
        <v>273.31426528600281</v>
      </c>
      <c r="H69" s="77">
        <v>232.41921792961679</v>
      </c>
      <c r="I69" s="77">
        <v>200.94183636208527</v>
      </c>
      <c r="J69" s="77">
        <v>191.11781619837473</v>
      </c>
      <c r="K69" s="78">
        <v>181.77409109876962</v>
      </c>
      <c r="Y69" s="399"/>
    </row>
    <row r="70" spans="1:25" x14ac:dyDescent="0.25">
      <c r="A70" s="76" t="str">
        <f t="shared" si="6"/>
        <v>GBP2014 per kWh (pack)</v>
      </c>
      <c r="B70" s="11" t="s">
        <v>11</v>
      </c>
      <c r="C70" s="11" t="s">
        <v>2</v>
      </c>
      <c r="D70" s="11" t="s">
        <v>7</v>
      </c>
      <c r="E70" s="86">
        <v>527.04072237931223</v>
      </c>
      <c r="F70" s="77">
        <v>321.88507285419706</v>
      </c>
      <c r="G70" s="77">
        <v>240.0178698216275</v>
      </c>
      <c r="H70" s="77">
        <v>206.95021029550549</v>
      </c>
      <c r="I70" s="77">
        <v>180.32671954628893</v>
      </c>
      <c r="J70" s="77">
        <v>171.51056975413556</v>
      </c>
      <c r="K70" s="78">
        <v>163.12544037511475</v>
      </c>
      <c r="Y70" s="399"/>
    </row>
    <row r="71" spans="1:25" x14ac:dyDescent="0.25">
      <c r="A71" s="76" t="str">
        <f t="shared" si="6"/>
        <v>GBP2014 per kWh (pack)</v>
      </c>
      <c r="B71" s="11" t="s">
        <v>11</v>
      </c>
      <c r="C71" s="11" t="s">
        <v>2</v>
      </c>
      <c r="D71" s="11" t="s">
        <v>8</v>
      </c>
      <c r="E71" s="86">
        <v>461.77842805877248</v>
      </c>
      <c r="F71" s="77">
        <v>271.77705447250736</v>
      </c>
      <c r="G71" s="77">
        <v>211.47281452771199</v>
      </c>
      <c r="H71" s="77">
        <v>186.15193616644768</v>
      </c>
      <c r="I71" s="77">
        <v>155.03254937492255</v>
      </c>
      <c r="J71" s="77">
        <v>147.45302826242383</v>
      </c>
      <c r="K71" s="78">
        <v>140.2440689482471</v>
      </c>
      <c r="Y71" s="399"/>
    </row>
    <row r="72" spans="1:25" x14ac:dyDescent="0.25">
      <c r="A72" s="76" t="str">
        <f t="shared" si="6"/>
        <v>GBP2014 per kWh (pack)</v>
      </c>
      <c r="B72" s="11" t="s">
        <v>11</v>
      </c>
      <c r="C72" s="11" t="s">
        <v>2</v>
      </c>
      <c r="D72" s="11" t="s">
        <v>1</v>
      </c>
      <c r="E72" s="86">
        <v>425.38364128959802</v>
      </c>
      <c r="F72" s="77">
        <v>259.27914176768945</v>
      </c>
      <c r="G72" s="77">
        <v>191.01952779920057</v>
      </c>
      <c r="H72" s="77">
        <v>170.19496242167344</v>
      </c>
      <c r="I72" s="77">
        <v>150.88648780172633</v>
      </c>
      <c r="J72" s="77">
        <v>143.50966709862206</v>
      </c>
      <c r="K72" s="78">
        <v>136.49349819726993</v>
      </c>
      <c r="Y72" s="399"/>
    </row>
    <row r="73" spans="1:25" x14ac:dyDescent="0.25">
      <c r="A73" s="76" t="str">
        <f t="shared" si="6"/>
        <v>GBP2014 per kWh (pack)</v>
      </c>
      <c r="B73" s="11" t="s">
        <v>19</v>
      </c>
      <c r="C73" s="11" t="s">
        <v>0</v>
      </c>
      <c r="D73" s="11" t="s">
        <v>4</v>
      </c>
      <c r="E73" s="86">
        <v>941.07599418537757</v>
      </c>
      <c r="F73" s="77">
        <v>578.65279562621197</v>
      </c>
      <c r="G73" s="77">
        <v>328.428773005067</v>
      </c>
      <c r="H73" s="77">
        <v>262.56880142664613</v>
      </c>
      <c r="I73" s="77">
        <v>220.75644226619929</v>
      </c>
      <c r="J73" s="77">
        <v>180.37408592095207</v>
      </c>
      <c r="K73" s="78">
        <v>147.37876067320784</v>
      </c>
      <c r="Y73" s="399"/>
    </row>
    <row r="74" spans="1:25" x14ac:dyDescent="0.25">
      <c r="A74" s="76" t="str">
        <f t="shared" si="6"/>
        <v>GBP2014 per kWh (pack)</v>
      </c>
      <c r="B74" s="11" t="s">
        <v>19</v>
      </c>
      <c r="C74" s="11" t="s">
        <v>0</v>
      </c>
      <c r="D74" s="11" t="s">
        <v>5</v>
      </c>
      <c r="E74" s="86">
        <v>686.18785607333984</v>
      </c>
      <c r="F74" s="77">
        <v>432.31147760240952</v>
      </c>
      <c r="G74" s="77">
        <v>239.55849343644661</v>
      </c>
      <c r="H74" s="77">
        <v>190.19764389316649</v>
      </c>
      <c r="I74" s="77">
        <v>166.70212404934168</v>
      </c>
      <c r="J74" s="77">
        <v>136.20777241111159</v>
      </c>
      <c r="K74" s="78">
        <v>111.29166692384709</v>
      </c>
      <c r="Y74" s="399"/>
    </row>
    <row r="75" spans="1:25" x14ac:dyDescent="0.25">
      <c r="A75" s="76" t="str">
        <f t="shared" si="6"/>
        <v>GBP2014 per kWh (pack)</v>
      </c>
      <c r="B75" s="11" t="s">
        <v>19</v>
      </c>
      <c r="C75" s="11" t="s">
        <v>2</v>
      </c>
      <c r="D75" s="11" t="s">
        <v>6</v>
      </c>
      <c r="E75" s="86">
        <v>583.25404950819006</v>
      </c>
      <c r="F75" s="77">
        <v>366.28706805378329</v>
      </c>
      <c r="G75" s="77">
        <v>209.26019146878494</v>
      </c>
      <c r="H75" s="77">
        <v>166.15294673940363</v>
      </c>
      <c r="I75" s="77">
        <v>145.46302511938373</v>
      </c>
      <c r="J75" s="77">
        <v>118.85388223264857</v>
      </c>
      <c r="K75" s="78">
        <v>97.11227516531207</v>
      </c>
      <c r="Y75" s="399"/>
    </row>
    <row r="76" spans="1:25" x14ac:dyDescent="0.25">
      <c r="A76" s="76" t="str">
        <f t="shared" si="6"/>
        <v>GBP2014 per kWh (pack)</v>
      </c>
      <c r="B76" s="11" t="s">
        <v>19</v>
      </c>
      <c r="C76" s="11" t="s">
        <v>2</v>
      </c>
      <c r="D76" s="11" t="s">
        <v>7</v>
      </c>
      <c r="E76" s="86">
        <v>527.04072237931223</v>
      </c>
      <c r="F76" s="77">
        <v>315.33857929316684</v>
      </c>
      <c r="G76" s="77">
        <v>186.52316880689119</v>
      </c>
      <c r="H76" s="77">
        <v>148.01518072867191</v>
      </c>
      <c r="I76" s="77">
        <v>129.32728298155496</v>
      </c>
      <c r="J76" s="77">
        <v>105.66980611287914</v>
      </c>
      <c r="K76" s="78">
        <v>86.339925083912988</v>
      </c>
      <c r="Y76" s="399"/>
    </row>
    <row r="77" spans="1:25" x14ac:dyDescent="0.25">
      <c r="A77" s="76" t="str">
        <f t="shared" si="6"/>
        <v>GBP2014 per kWh (pack)</v>
      </c>
      <c r="B77" s="11" t="s">
        <v>19</v>
      </c>
      <c r="C77" s="11" t="s">
        <v>2</v>
      </c>
      <c r="D77" s="11" t="s">
        <v>8</v>
      </c>
      <c r="E77" s="86">
        <v>461.77842805877248</v>
      </c>
      <c r="F77" s="77">
        <v>265.23056091147714</v>
      </c>
      <c r="G77" s="77">
        <v>168.13359906906359</v>
      </c>
      <c r="H77" s="77">
        <v>125.80417191633845</v>
      </c>
      <c r="I77" s="77">
        <v>109.54266837778323</v>
      </c>
      <c r="J77" s="77">
        <v>89.504335525387035</v>
      </c>
      <c r="K77" s="78">
        <v>73.131558656332743</v>
      </c>
      <c r="Y77" s="399"/>
    </row>
    <row r="78" spans="1:25" x14ac:dyDescent="0.25">
      <c r="A78" s="79" t="str">
        <f t="shared" si="6"/>
        <v>GBP2014 per kWh (pack)</v>
      </c>
      <c r="B78" s="68" t="s">
        <v>19</v>
      </c>
      <c r="C78" s="68" t="s">
        <v>2</v>
      </c>
      <c r="D78" s="68" t="s">
        <v>1</v>
      </c>
      <c r="E78" s="87">
        <v>425.38364128959802</v>
      </c>
      <c r="F78" s="69">
        <v>252.73264820665921</v>
      </c>
      <c r="G78" s="69">
        <v>153.8998334434591</v>
      </c>
      <c r="H78" s="69">
        <v>122.39026974598983</v>
      </c>
      <c r="I78" s="69">
        <v>101.14853651480719</v>
      </c>
      <c r="J78" s="69">
        <v>82.645718642721008</v>
      </c>
      <c r="K78" s="80">
        <v>67.527569308646505</v>
      </c>
      <c r="Y78" s="399"/>
    </row>
    <row r="79" spans="1:25" x14ac:dyDescent="0.25">
      <c r="A79" s="1" t="str">
        <f>$AN$7</f>
        <v>GBP2010 per kWh (pack)</v>
      </c>
      <c r="B79" s="2" t="s">
        <v>3</v>
      </c>
      <c r="C79" s="2" t="s">
        <v>0</v>
      </c>
      <c r="D79" s="2" t="s">
        <v>4</v>
      </c>
      <c r="E79" s="60">
        <v>825.97126909012309</v>
      </c>
      <c r="F79" s="27">
        <v>509.79197442970525</v>
      </c>
      <c r="G79" s="27">
        <v>325.75573205668621</v>
      </c>
      <c r="H79" s="27">
        <v>254.6934802024299</v>
      </c>
      <c r="I79" s="27">
        <v>216.71275557475639</v>
      </c>
      <c r="J79" s="27">
        <v>186.31455319348288</v>
      </c>
      <c r="K79" s="61">
        <v>160.18029321634768</v>
      </c>
      <c r="Y79" s="399"/>
    </row>
    <row r="80" spans="1:25" x14ac:dyDescent="0.25">
      <c r="A80" s="1" t="str">
        <f>$A$79</f>
        <v>GBP2010 per kWh (pack)</v>
      </c>
      <c r="B80" s="2" t="s">
        <v>3</v>
      </c>
      <c r="C80" s="2" t="s">
        <v>0</v>
      </c>
      <c r="D80" s="2" t="s">
        <v>5</v>
      </c>
      <c r="E80" s="60">
        <v>602.25896507512221</v>
      </c>
      <c r="F80" s="27">
        <v>381.3499305190291</v>
      </c>
      <c r="G80" s="27">
        <v>247.80028410307568</v>
      </c>
      <c r="H80" s="27">
        <v>189.09126377468775</v>
      </c>
      <c r="I80" s="27">
        <v>168.4214264506378</v>
      </c>
      <c r="J80" s="27">
        <v>144.79702744832258</v>
      </c>
      <c r="K80" s="61">
        <v>124.48641244595564</v>
      </c>
      <c r="Y80" s="399"/>
    </row>
    <row r="81" spans="1:25" x14ac:dyDescent="0.25">
      <c r="A81" s="1" t="str">
        <f t="shared" ref="A81:A96" si="7">$A$79</f>
        <v>GBP2010 per kWh (pack)</v>
      </c>
      <c r="B81" s="2" t="s">
        <v>3</v>
      </c>
      <c r="C81" s="2" t="s">
        <v>2</v>
      </c>
      <c r="D81" s="2" t="s">
        <v>6</v>
      </c>
      <c r="E81" s="60">
        <v>511.91518054952707</v>
      </c>
      <c r="F81" s="27">
        <v>323.4010871920762</v>
      </c>
      <c r="G81" s="27">
        <v>213.96759819272199</v>
      </c>
      <c r="H81" s="27">
        <v>164.26214429545337</v>
      </c>
      <c r="I81" s="27">
        <v>145.93828314592903</v>
      </c>
      <c r="J81" s="27">
        <v>125.46758471158961</v>
      </c>
      <c r="K81" s="61">
        <v>107.86830209328143</v>
      </c>
      <c r="Y81" s="399"/>
    </row>
    <row r="82" spans="1:25" x14ac:dyDescent="0.25">
      <c r="A82" s="1" t="str">
        <f t="shared" si="7"/>
        <v>GBP2010 per kWh (pack)</v>
      </c>
      <c r="B82" s="2" t="s">
        <v>3</v>
      </c>
      <c r="C82" s="2" t="s">
        <v>2</v>
      </c>
      <c r="D82" s="2" t="s">
        <v>7</v>
      </c>
      <c r="E82" s="60">
        <v>462.57740821732654</v>
      </c>
      <c r="F82" s="27">
        <v>278.68420122341695</v>
      </c>
      <c r="G82" s="27">
        <v>188.20561340892866</v>
      </c>
      <c r="H82" s="27">
        <v>145.6065408603092</v>
      </c>
      <c r="I82" s="27">
        <v>128.91104203704563</v>
      </c>
      <c r="J82" s="27">
        <v>110.82874718259623</v>
      </c>
      <c r="K82" s="61">
        <v>95.282847830320208</v>
      </c>
      <c r="Y82" s="399"/>
    </row>
    <row r="83" spans="1:25" x14ac:dyDescent="0.25">
      <c r="A83" s="1" t="str">
        <f t="shared" si="7"/>
        <v>GBP2010 per kWh (pack)</v>
      </c>
      <c r="B83" s="2" t="s">
        <v>3</v>
      </c>
      <c r="C83" s="2" t="s">
        <v>2</v>
      </c>
      <c r="D83" s="2" t="s">
        <v>8</v>
      </c>
      <c r="E83" s="60">
        <v>405.29746441179896</v>
      </c>
      <c r="F83" s="27">
        <v>234.70498616529412</v>
      </c>
      <c r="G83" s="27">
        <v>166.4952960497175</v>
      </c>
      <c r="H83" s="27">
        <v>122.74026679950984</v>
      </c>
      <c r="I83" s="27">
        <v>108.00908009683094</v>
      </c>
      <c r="J83" s="27">
        <v>92.85869419965168</v>
      </c>
      <c r="K83" s="61">
        <v>79.833446231873054</v>
      </c>
      <c r="Y83" s="399"/>
    </row>
    <row r="84" spans="1:25" x14ac:dyDescent="0.25">
      <c r="A84" s="1" t="str">
        <f t="shared" si="7"/>
        <v>GBP2010 per kWh (pack)</v>
      </c>
      <c r="B84" s="2" t="s">
        <v>3</v>
      </c>
      <c r="C84" s="2" t="s">
        <v>2</v>
      </c>
      <c r="D84" s="2" t="s">
        <v>1</v>
      </c>
      <c r="E84" s="60">
        <v>373.35419054046713</v>
      </c>
      <c r="F84" s="27">
        <v>223.73571600904938</v>
      </c>
      <c r="G84" s="27">
        <v>150.5734755032185</v>
      </c>
      <c r="H84" s="27">
        <v>118.90876904884642</v>
      </c>
      <c r="I84" s="27">
        <v>99.124975924578905</v>
      </c>
      <c r="J84" s="27">
        <v>85.220759390565149</v>
      </c>
      <c r="K84" s="61">
        <v>73.266881160510579</v>
      </c>
      <c r="Y84" s="399"/>
    </row>
    <row r="85" spans="1:25" x14ac:dyDescent="0.25">
      <c r="A85" s="1" t="str">
        <f t="shared" si="7"/>
        <v>GBP2010 per kWh (pack)</v>
      </c>
      <c r="B85" s="2" t="s">
        <v>11</v>
      </c>
      <c r="C85" s="2" t="s">
        <v>0</v>
      </c>
      <c r="D85" s="2" t="s">
        <v>4</v>
      </c>
      <c r="E85" s="60">
        <v>825.97126909012309</v>
      </c>
      <c r="F85" s="27">
        <v>513.62249440761991</v>
      </c>
      <c r="G85" s="27">
        <v>363.48424717237197</v>
      </c>
      <c r="H85" s="27">
        <v>307.36475253207618</v>
      </c>
      <c r="I85" s="27">
        <v>257.98428029118145</v>
      </c>
      <c r="J85" s="27">
        <v>245.37146248586387</v>
      </c>
      <c r="K85" s="61">
        <v>233.37528369750729</v>
      </c>
      <c r="Y85" s="399"/>
    </row>
    <row r="86" spans="1:25" x14ac:dyDescent="0.25">
      <c r="A86" s="1" t="str">
        <f t="shared" si="7"/>
        <v>GBP2010 per kWh (pack)</v>
      </c>
      <c r="B86" s="2" t="s">
        <v>11</v>
      </c>
      <c r="C86" s="2" t="s">
        <v>0</v>
      </c>
      <c r="D86" s="2" t="s">
        <v>5</v>
      </c>
      <c r="E86" s="60">
        <v>602.25896507512221</v>
      </c>
      <c r="F86" s="27">
        <v>385.18045049694382</v>
      </c>
      <c r="G86" s="27">
        <v>278.26593669220949</v>
      </c>
      <c r="H86" s="27">
        <v>233.30305967487732</v>
      </c>
      <c r="I86" s="27">
        <v>200.3879015324033</v>
      </c>
      <c r="J86" s="27">
        <v>190.5909631702464</v>
      </c>
      <c r="K86" s="61">
        <v>181.27299584645019</v>
      </c>
    </row>
    <row r="87" spans="1:25" x14ac:dyDescent="0.25">
      <c r="A87" s="1" t="str">
        <f t="shared" si="7"/>
        <v>GBP2010 per kWh (pack)</v>
      </c>
      <c r="B87" s="2" t="s">
        <v>11</v>
      </c>
      <c r="C87" s="2" t="s">
        <v>2</v>
      </c>
      <c r="D87" s="2" t="s">
        <v>6</v>
      </c>
      <c r="E87" s="60">
        <v>511.91518054952707</v>
      </c>
      <c r="F87" s="27">
        <v>327.23160716999092</v>
      </c>
      <c r="G87" s="27">
        <v>239.88469789215034</v>
      </c>
      <c r="H87" s="27">
        <v>203.99159853231154</v>
      </c>
      <c r="I87" s="27">
        <v>176.36427304360441</v>
      </c>
      <c r="J87" s="27">
        <v>167.74184674400365</v>
      </c>
      <c r="K87" s="61">
        <v>159.54096974125883</v>
      </c>
    </row>
    <row r="88" spans="1:25" x14ac:dyDescent="0.25">
      <c r="A88" s="1" t="str">
        <f t="shared" si="7"/>
        <v>GBP2010 per kWh (pack)</v>
      </c>
      <c r="B88" s="2" t="s">
        <v>11</v>
      </c>
      <c r="C88" s="2" t="s">
        <v>2</v>
      </c>
      <c r="D88" s="2" t="s">
        <v>7</v>
      </c>
      <c r="E88" s="60">
        <v>462.57740821732654</v>
      </c>
      <c r="F88" s="27">
        <v>282.51472120133161</v>
      </c>
      <c r="G88" s="27">
        <v>210.66084542140158</v>
      </c>
      <c r="H88" s="27">
        <v>181.63775177817888</v>
      </c>
      <c r="I88" s="27">
        <v>158.270628849095</v>
      </c>
      <c r="J88" s="27">
        <v>150.53279845356252</v>
      </c>
      <c r="K88" s="61">
        <v>143.17326957654561</v>
      </c>
    </row>
    <row r="89" spans="1:25" x14ac:dyDescent="0.25">
      <c r="A89" s="1" t="str">
        <f t="shared" si="7"/>
        <v>GBP2010 per kWh (pack)</v>
      </c>
      <c r="B89" s="2" t="s">
        <v>11</v>
      </c>
      <c r="C89" s="2" t="s">
        <v>2</v>
      </c>
      <c r="D89" s="2" t="s">
        <v>8</v>
      </c>
      <c r="E89" s="60">
        <v>405.29746441179896</v>
      </c>
      <c r="F89" s="27">
        <v>238.53550614320875</v>
      </c>
      <c r="G89" s="27">
        <v>185.60718801961821</v>
      </c>
      <c r="H89" s="27">
        <v>163.3833525761967</v>
      </c>
      <c r="I89" s="27">
        <v>136.0702348680436</v>
      </c>
      <c r="J89" s="27">
        <v>129.41777883785318</v>
      </c>
      <c r="K89" s="61">
        <v>123.09056051506097</v>
      </c>
    </row>
    <row r="90" spans="1:25" x14ac:dyDescent="0.25">
      <c r="A90" s="1" t="str">
        <f t="shared" si="7"/>
        <v>GBP2010 per kWh (pack)</v>
      </c>
      <c r="B90" s="2" t="s">
        <v>11</v>
      </c>
      <c r="C90" s="2" t="s">
        <v>2</v>
      </c>
      <c r="D90" s="2" t="s">
        <v>1</v>
      </c>
      <c r="E90" s="60">
        <v>373.35419054046713</v>
      </c>
      <c r="F90" s="27">
        <v>227.56623598696399</v>
      </c>
      <c r="G90" s="27">
        <v>167.65558017859945</v>
      </c>
      <c r="H90" s="27">
        <v>149.37810545880745</v>
      </c>
      <c r="I90" s="27">
        <v>132.43128566468721</v>
      </c>
      <c r="J90" s="27">
        <v>125.95673738629058</v>
      </c>
      <c r="K90" s="61">
        <v>119.79872892851782</v>
      </c>
    </row>
    <row r="91" spans="1:25" x14ac:dyDescent="0.25">
      <c r="A91" s="1" t="str">
        <f t="shared" si="7"/>
        <v>GBP2010 per kWh (pack)</v>
      </c>
      <c r="B91" s="2" t="s">
        <v>19</v>
      </c>
      <c r="C91" s="2" t="s">
        <v>0</v>
      </c>
      <c r="D91" s="2" t="s">
        <v>4</v>
      </c>
      <c r="E91" s="60">
        <v>825.97126909012309</v>
      </c>
      <c r="F91" s="27">
        <v>507.87671444074795</v>
      </c>
      <c r="G91" s="27">
        <v>288.25804942514617</v>
      </c>
      <c r="H91" s="27">
        <v>230.45353135967736</v>
      </c>
      <c r="I91" s="27">
        <v>193.75531827933889</v>
      </c>
      <c r="J91" s="27">
        <v>158.31220175588939</v>
      </c>
      <c r="K91" s="61">
        <v>129.35259505323214</v>
      </c>
    </row>
    <row r="92" spans="1:25" x14ac:dyDescent="0.25">
      <c r="A92" s="1" t="str">
        <f t="shared" si="7"/>
        <v>GBP2010 per kWh (pack)</v>
      </c>
      <c r="B92" s="2" t="s">
        <v>19</v>
      </c>
      <c r="C92" s="2" t="s">
        <v>0</v>
      </c>
      <c r="D92" s="2" t="s">
        <v>5</v>
      </c>
      <c r="E92" s="60">
        <v>602.25896507512221</v>
      </c>
      <c r="F92" s="27">
        <v>379.4346705300718</v>
      </c>
      <c r="G92" s="27">
        <v>210.25765620161243</v>
      </c>
      <c r="H92" s="27">
        <v>166.93422239548082</v>
      </c>
      <c r="I92" s="27">
        <v>146.31248253255393</v>
      </c>
      <c r="J92" s="27">
        <v>119.54795078555895</v>
      </c>
      <c r="K92" s="61">
        <v>97.679379706010934</v>
      </c>
    </row>
    <row r="93" spans="1:25" x14ac:dyDescent="0.25">
      <c r="A93" s="1" t="str">
        <f t="shared" si="7"/>
        <v>GBP2010 per kWh (pack)</v>
      </c>
      <c r="B93" s="2" t="s">
        <v>19</v>
      </c>
      <c r="C93" s="2" t="s">
        <v>2</v>
      </c>
      <c r="D93" s="2" t="s">
        <v>6</v>
      </c>
      <c r="E93" s="60">
        <v>511.91518054952707</v>
      </c>
      <c r="F93" s="27">
        <v>321.48582720311896</v>
      </c>
      <c r="G93" s="27">
        <v>183.66519493160831</v>
      </c>
      <c r="H93" s="27">
        <v>145.8304761032669</v>
      </c>
      <c r="I93" s="27">
        <v>127.67117661687847</v>
      </c>
      <c r="J93" s="27">
        <v>104.31664663698859</v>
      </c>
      <c r="K93" s="61">
        <v>85.234295272780628</v>
      </c>
    </row>
    <row r="94" spans="1:25" x14ac:dyDescent="0.25">
      <c r="A94" s="1" t="str">
        <f t="shared" si="7"/>
        <v>GBP2010 per kWh (pack)</v>
      </c>
      <c r="B94" s="2" t="s">
        <v>19</v>
      </c>
      <c r="C94" s="2" t="s">
        <v>2</v>
      </c>
      <c r="D94" s="2" t="s">
        <v>7</v>
      </c>
      <c r="E94" s="60">
        <v>462.57740821732654</v>
      </c>
      <c r="F94" s="27">
        <v>276.76894123445965</v>
      </c>
      <c r="G94" s="27">
        <v>163.70917907379027</v>
      </c>
      <c r="H94" s="27">
        <v>129.91117340836391</v>
      </c>
      <c r="I94" s="27">
        <v>113.50902659537014</v>
      </c>
      <c r="J94" s="27">
        <v>92.745138967352261</v>
      </c>
      <c r="K94" s="61">
        <v>75.779531021230085</v>
      </c>
    </row>
    <row r="95" spans="1:25" x14ac:dyDescent="0.25">
      <c r="A95" s="1" t="str">
        <f t="shared" si="7"/>
        <v>GBP2010 per kWh (pack)</v>
      </c>
      <c r="B95" s="2" t="s">
        <v>19</v>
      </c>
      <c r="C95" s="2" t="s">
        <v>2</v>
      </c>
      <c r="D95" s="2" t="s">
        <v>8</v>
      </c>
      <c r="E95" s="60">
        <v>405.29746441179896</v>
      </c>
      <c r="F95" s="27">
        <v>232.78972617633681</v>
      </c>
      <c r="G95" s="27">
        <v>147.56887122593889</v>
      </c>
      <c r="H95" s="27">
        <v>110.41683368463578</v>
      </c>
      <c r="I95" s="27">
        <v>96.144304369210289</v>
      </c>
      <c r="J95" s="27">
        <v>78.556896637201248</v>
      </c>
      <c r="K95" s="61">
        <v>64.186704035732902</v>
      </c>
    </row>
    <row r="96" spans="1:25" x14ac:dyDescent="0.25">
      <c r="A96" s="1" t="str">
        <f t="shared" si="7"/>
        <v>GBP2010 per kWh (pack)</v>
      </c>
      <c r="B96" s="10" t="s">
        <v>19</v>
      </c>
      <c r="C96" s="10" t="s">
        <v>2</v>
      </c>
      <c r="D96" s="10" t="s">
        <v>1</v>
      </c>
      <c r="E96" s="62">
        <v>373.35419054046713</v>
      </c>
      <c r="F96" s="63">
        <v>221.82045602009202</v>
      </c>
      <c r="G96" s="63">
        <v>135.07606349271344</v>
      </c>
      <c r="H96" s="63">
        <v>107.42049212920881</v>
      </c>
      <c r="I96" s="63">
        <v>88.776874118506854</v>
      </c>
      <c r="J96" s="63">
        <v>72.537169722710786</v>
      </c>
      <c r="K96" s="64">
        <v>59.268148869013665</v>
      </c>
    </row>
    <row r="97" spans="1:11" x14ac:dyDescent="0.25">
      <c r="A97" s="82" t="str">
        <f>AN8</f>
        <v>DOLLAR2010 per kWh (pack)</v>
      </c>
      <c r="B97" s="72" t="s">
        <v>3</v>
      </c>
      <c r="C97" s="72" t="s">
        <v>0</v>
      </c>
      <c r="D97" s="72" t="s">
        <v>4</v>
      </c>
      <c r="E97" s="88">
        <v>1264.8870889588409</v>
      </c>
      <c r="F97" s="73">
        <v>780.69215073461748</v>
      </c>
      <c r="G97" s="73">
        <v>498.86023285863121</v>
      </c>
      <c r="H97" s="73">
        <v>390.03595743097992</v>
      </c>
      <c r="I97" s="73">
        <v>331.87252002259783</v>
      </c>
      <c r="J97" s="73">
        <v>285.32090841268439</v>
      </c>
      <c r="K97" s="83">
        <v>245.29907077541756</v>
      </c>
    </row>
    <row r="98" spans="1:11" x14ac:dyDescent="0.25">
      <c r="A98" s="76" t="str">
        <f>$A$97</f>
        <v>DOLLAR2010 per kWh (pack)</v>
      </c>
      <c r="B98" s="11" t="s">
        <v>3</v>
      </c>
      <c r="C98" s="11" t="s">
        <v>0</v>
      </c>
      <c r="D98" s="11" t="s">
        <v>5</v>
      </c>
      <c r="E98" s="89">
        <v>922.2955054749192</v>
      </c>
      <c r="F98" s="74">
        <v>583.99683081015178</v>
      </c>
      <c r="G98" s="74">
        <v>379.47976126045279</v>
      </c>
      <c r="H98" s="74">
        <v>289.57314513734724</v>
      </c>
      <c r="I98" s="74">
        <v>257.91948920465205</v>
      </c>
      <c r="J98" s="74">
        <v>221.74123652116779</v>
      </c>
      <c r="K98" s="84">
        <v>190.63769134143283</v>
      </c>
    </row>
    <row r="99" spans="1:11" x14ac:dyDescent="0.25">
      <c r="A99" s="76" t="str">
        <f t="shared" ref="A99:A114" si="8">$A$97</f>
        <v>DOLLAR2010 per kWh (pack)</v>
      </c>
      <c r="B99" s="11" t="s">
        <v>3</v>
      </c>
      <c r="C99" s="11" t="s">
        <v>2</v>
      </c>
      <c r="D99" s="11" t="s">
        <v>6</v>
      </c>
      <c r="E99" s="89">
        <v>783.94361493036297</v>
      </c>
      <c r="F99" s="74">
        <v>495.25434485769711</v>
      </c>
      <c r="G99" s="74">
        <v>327.66860366419905</v>
      </c>
      <c r="H99" s="74">
        <v>251.54999126409399</v>
      </c>
      <c r="I99" s="74">
        <v>223.48894815609344</v>
      </c>
      <c r="J99" s="74">
        <v>192.14025223826891</v>
      </c>
      <c r="K99" s="84">
        <v>165.18882403259025</v>
      </c>
    </row>
    <row r="100" spans="1:11" x14ac:dyDescent="0.25">
      <c r="A100" s="76" t="str">
        <f t="shared" si="8"/>
        <v>DOLLAR2010 per kWh (pack)</v>
      </c>
      <c r="B100" s="11" t="s">
        <v>3</v>
      </c>
      <c r="C100" s="11" t="s">
        <v>2</v>
      </c>
      <c r="D100" s="11" t="s">
        <v>7</v>
      </c>
      <c r="E100" s="89">
        <v>708.38806771412942</v>
      </c>
      <c r="F100" s="74">
        <v>426.77519329772883</v>
      </c>
      <c r="G100" s="74">
        <v>288.21686586359669</v>
      </c>
      <c r="H100" s="74">
        <v>222.98092015361283</v>
      </c>
      <c r="I100" s="74">
        <v>197.41354063866098</v>
      </c>
      <c r="J100" s="74">
        <v>169.72243060121934</v>
      </c>
      <c r="K100" s="84">
        <v>145.91554032208302</v>
      </c>
    </row>
    <row r="101" spans="1:11" x14ac:dyDescent="0.25">
      <c r="A101" s="76" t="str">
        <f t="shared" si="8"/>
        <v>DOLLAR2010 per kWh (pack)</v>
      </c>
      <c r="B101" s="11" t="s">
        <v>3</v>
      </c>
      <c r="C101" s="11" t="s">
        <v>2</v>
      </c>
      <c r="D101" s="11" t="s">
        <v>8</v>
      </c>
      <c r="E101" s="89">
        <v>620.66993018652215</v>
      </c>
      <c r="F101" s="74">
        <v>359.42570622556525</v>
      </c>
      <c r="G101" s="74">
        <v>254.96982549727028</v>
      </c>
      <c r="H101" s="74">
        <v>187.96365512941782</v>
      </c>
      <c r="I101" s="74">
        <v>165.40441056176255</v>
      </c>
      <c r="J101" s="74">
        <v>142.203207043877</v>
      </c>
      <c r="K101" s="84">
        <v>122.25642608250085</v>
      </c>
    </row>
    <row r="102" spans="1:11" x14ac:dyDescent="0.25">
      <c r="A102" s="76" t="str">
        <f t="shared" si="8"/>
        <v>DOLLAR2010 per kWh (pack)</v>
      </c>
      <c r="B102" s="11" t="s">
        <v>3</v>
      </c>
      <c r="C102" s="11" t="s">
        <v>2</v>
      </c>
      <c r="D102" s="11" t="s">
        <v>1</v>
      </c>
      <c r="E102" s="89">
        <v>571.75220603440596</v>
      </c>
      <c r="F102" s="74">
        <v>342.62743646102507</v>
      </c>
      <c r="G102" s="74">
        <v>230.58725191917074</v>
      </c>
      <c r="H102" s="74">
        <v>182.09612411768211</v>
      </c>
      <c r="I102" s="74">
        <v>151.79935057362772</v>
      </c>
      <c r="J102" s="74">
        <v>130.50652280331568</v>
      </c>
      <c r="K102" s="84">
        <v>112.20043056739752</v>
      </c>
    </row>
    <row r="103" spans="1:11" x14ac:dyDescent="0.25">
      <c r="A103" s="76" t="str">
        <f t="shared" si="8"/>
        <v>DOLLAR2010 per kWh (pack)</v>
      </c>
      <c r="B103" s="11" t="s">
        <v>11</v>
      </c>
      <c r="C103" s="11" t="s">
        <v>0</v>
      </c>
      <c r="D103" s="11" t="s">
        <v>4</v>
      </c>
      <c r="E103" s="89">
        <v>1264.8870889588409</v>
      </c>
      <c r="F103" s="74">
        <v>786.55818439145469</v>
      </c>
      <c r="G103" s="74">
        <v>556.63743824252981</v>
      </c>
      <c r="H103" s="74">
        <v>470.69640510272001</v>
      </c>
      <c r="I103" s="74">
        <v>395.07546752095169</v>
      </c>
      <c r="J103" s="74">
        <v>375.76027945767828</v>
      </c>
      <c r="K103" s="84">
        <v>357.38940841884732</v>
      </c>
    </row>
    <row r="104" spans="1:11" x14ac:dyDescent="0.25">
      <c r="A104" s="76" t="str">
        <f t="shared" si="8"/>
        <v>DOLLAR2010 per kWh (pack)</v>
      </c>
      <c r="B104" s="11" t="s">
        <v>11</v>
      </c>
      <c r="C104" s="11" t="s">
        <v>0</v>
      </c>
      <c r="D104" s="11" t="s">
        <v>5</v>
      </c>
      <c r="E104" s="89">
        <v>922.2955054749192</v>
      </c>
      <c r="F104" s="74">
        <v>589.86286446698898</v>
      </c>
      <c r="G104" s="74">
        <v>426.13466568485376</v>
      </c>
      <c r="H104" s="74">
        <v>357.27880501512607</v>
      </c>
      <c r="I104" s="74">
        <v>306.87274354119955</v>
      </c>
      <c r="J104" s="74">
        <v>291.86977514585971</v>
      </c>
      <c r="K104" s="84">
        <v>277.60029991799416</v>
      </c>
    </row>
    <row r="105" spans="1:11" x14ac:dyDescent="0.25">
      <c r="A105" s="76" t="str">
        <f t="shared" si="8"/>
        <v>DOLLAR2010 per kWh (pack)</v>
      </c>
      <c r="B105" s="11" t="s">
        <v>11</v>
      </c>
      <c r="C105" s="11" t="s">
        <v>2</v>
      </c>
      <c r="D105" s="11" t="s">
        <v>6</v>
      </c>
      <c r="E105" s="89">
        <v>783.94361493036297</v>
      </c>
      <c r="F105" s="74">
        <v>501.12037851453431</v>
      </c>
      <c r="G105" s="74">
        <v>367.35788344892853</v>
      </c>
      <c r="H105" s="74">
        <v>312.39142194840969</v>
      </c>
      <c r="I105" s="74">
        <v>270.08311338989955</v>
      </c>
      <c r="J105" s="74">
        <v>256.87878521286927</v>
      </c>
      <c r="K105" s="84">
        <v>244.32001491770112</v>
      </c>
    </row>
    <row r="106" spans="1:11" x14ac:dyDescent="0.25">
      <c r="A106" s="76" t="str">
        <f t="shared" si="8"/>
        <v>DOLLAR2010 per kWh (pack)</v>
      </c>
      <c r="B106" s="11" t="s">
        <v>11</v>
      </c>
      <c r="C106" s="11" t="s">
        <v>2</v>
      </c>
      <c r="D106" s="11" t="s">
        <v>7</v>
      </c>
      <c r="E106" s="89">
        <v>708.38806771412942</v>
      </c>
      <c r="F106" s="74">
        <v>432.64122695456598</v>
      </c>
      <c r="G106" s="74">
        <v>322.60466373874664</v>
      </c>
      <c r="H106" s="74">
        <v>278.15888480578695</v>
      </c>
      <c r="I106" s="74">
        <v>242.37462304608727</v>
      </c>
      <c r="J106" s="74">
        <v>230.52495934695639</v>
      </c>
      <c r="K106" s="84">
        <v>219.25462416010046</v>
      </c>
    </row>
    <row r="107" spans="1:11" x14ac:dyDescent="0.25">
      <c r="A107" s="76" t="str">
        <f t="shared" si="8"/>
        <v>DOLLAR2010 per kWh (pack)</v>
      </c>
      <c r="B107" s="11" t="s">
        <v>11</v>
      </c>
      <c r="C107" s="11" t="s">
        <v>2</v>
      </c>
      <c r="D107" s="11" t="s">
        <v>8</v>
      </c>
      <c r="E107" s="89">
        <v>620.66993018652215</v>
      </c>
      <c r="F107" s="74">
        <v>365.29173988240234</v>
      </c>
      <c r="G107" s="74">
        <v>284.23765393509677</v>
      </c>
      <c r="H107" s="74">
        <v>250.20421527748346</v>
      </c>
      <c r="I107" s="74">
        <v>208.37708249317549</v>
      </c>
      <c r="J107" s="74">
        <v>198.18955411616108</v>
      </c>
      <c r="K107" s="84">
        <v>188.50009267237513</v>
      </c>
    </row>
    <row r="108" spans="1:11" x14ac:dyDescent="0.25">
      <c r="A108" s="76" t="str">
        <f t="shared" si="8"/>
        <v>DOLLAR2010 per kWh (pack)</v>
      </c>
      <c r="B108" s="11" t="s">
        <v>11</v>
      </c>
      <c r="C108" s="11" t="s">
        <v>2</v>
      </c>
      <c r="D108" s="11" t="s">
        <v>1</v>
      </c>
      <c r="E108" s="89">
        <v>571.75220603440596</v>
      </c>
      <c r="F108" s="74">
        <v>348.49347011786216</v>
      </c>
      <c r="G108" s="74">
        <v>256.74667714946315</v>
      </c>
      <c r="H108" s="74">
        <v>228.75666992160407</v>
      </c>
      <c r="I108" s="74">
        <v>202.80441908834183</v>
      </c>
      <c r="J108" s="74">
        <v>192.88933749814794</v>
      </c>
      <c r="K108" s="84">
        <v>183.45900295331981</v>
      </c>
    </row>
    <row r="109" spans="1:11" x14ac:dyDescent="0.25">
      <c r="A109" s="76" t="str">
        <f t="shared" si="8"/>
        <v>DOLLAR2010 per kWh (pack)</v>
      </c>
      <c r="B109" s="11" t="s">
        <v>19</v>
      </c>
      <c r="C109" s="11" t="s">
        <v>0</v>
      </c>
      <c r="D109" s="11" t="s">
        <v>4</v>
      </c>
      <c r="E109" s="89">
        <v>1264.8870889588409</v>
      </c>
      <c r="F109" s="74">
        <v>777.75913390619894</v>
      </c>
      <c r="G109" s="74">
        <v>441.43652285627286</v>
      </c>
      <c r="H109" s="74">
        <v>352.91505568097602</v>
      </c>
      <c r="I109" s="74">
        <v>296.71564820725712</v>
      </c>
      <c r="J109" s="74">
        <v>242.4382875281614</v>
      </c>
      <c r="K109" s="84">
        <v>198.08973208764493</v>
      </c>
    </row>
    <row r="110" spans="1:11" x14ac:dyDescent="0.25">
      <c r="A110" s="76" t="str">
        <f t="shared" si="8"/>
        <v>DOLLAR2010 per kWh (pack)</v>
      </c>
      <c r="B110" s="11" t="s">
        <v>19</v>
      </c>
      <c r="C110" s="11" t="s">
        <v>0</v>
      </c>
      <c r="D110" s="11" t="s">
        <v>5</v>
      </c>
      <c r="E110" s="89">
        <v>922.2955054749192</v>
      </c>
      <c r="F110" s="74">
        <v>581.06381398173323</v>
      </c>
      <c r="G110" s="74">
        <v>321.98722236081534</v>
      </c>
      <c r="H110" s="74">
        <v>255.64199448006249</v>
      </c>
      <c r="I110" s="74">
        <v>224.06199468997539</v>
      </c>
      <c r="J110" s="74">
        <v>183.07496291816074</v>
      </c>
      <c r="K110" s="84">
        <v>149.58557382237512</v>
      </c>
    </row>
    <row r="111" spans="1:11" x14ac:dyDescent="0.25">
      <c r="A111" s="76" t="str">
        <f t="shared" si="8"/>
        <v>DOLLAR2010 per kWh (pack)</v>
      </c>
      <c r="B111" s="11" t="s">
        <v>19</v>
      </c>
      <c r="C111" s="11" t="s">
        <v>2</v>
      </c>
      <c r="D111" s="11" t="s">
        <v>6</v>
      </c>
      <c r="E111" s="89">
        <v>783.94361493036297</v>
      </c>
      <c r="F111" s="74">
        <v>492.32132802927862</v>
      </c>
      <c r="G111" s="74">
        <v>281.26369821073246</v>
      </c>
      <c r="H111" s="74">
        <v>223.32385314435973</v>
      </c>
      <c r="I111" s="74">
        <v>195.51481870884911</v>
      </c>
      <c r="J111" s="74">
        <v>159.74984171054916</v>
      </c>
      <c r="K111" s="84">
        <v>130.52725156627966</v>
      </c>
    </row>
    <row r="112" spans="1:11" x14ac:dyDescent="0.25">
      <c r="A112" s="76" t="str">
        <f t="shared" si="8"/>
        <v>DOLLAR2010 per kWh (pack)</v>
      </c>
      <c r="B112" s="11" t="s">
        <v>19</v>
      </c>
      <c r="C112" s="11" t="s">
        <v>2</v>
      </c>
      <c r="D112" s="11" t="s">
        <v>7</v>
      </c>
      <c r="E112" s="89">
        <v>708.38806771412942</v>
      </c>
      <c r="F112" s="74">
        <v>423.84217646931029</v>
      </c>
      <c r="G112" s="74">
        <v>250.70318388023011</v>
      </c>
      <c r="H112" s="74">
        <v>198.94513538799987</v>
      </c>
      <c r="I112" s="74">
        <v>173.82699325477816</v>
      </c>
      <c r="J112" s="74">
        <v>142.02930929150421</v>
      </c>
      <c r="K112" s="84">
        <v>116.04828640310886</v>
      </c>
    </row>
    <row r="113" spans="1:25" x14ac:dyDescent="0.25">
      <c r="A113" s="76" t="str">
        <f t="shared" si="8"/>
        <v>DOLLAR2010 per kWh (pack)</v>
      </c>
      <c r="B113" s="11" t="s">
        <v>19</v>
      </c>
      <c r="C113" s="11" t="s">
        <v>2</v>
      </c>
      <c r="D113" s="11" t="s">
        <v>8</v>
      </c>
      <c r="E113" s="89">
        <v>620.66993018652215</v>
      </c>
      <c r="F113" s="74">
        <v>356.49268939714671</v>
      </c>
      <c r="G113" s="74">
        <v>225.98602025411773</v>
      </c>
      <c r="H113" s="74">
        <v>169.09162891980975</v>
      </c>
      <c r="I113" s="74">
        <v>147.23476932497746</v>
      </c>
      <c r="J113" s="74">
        <v>120.30152624379978</v>
      </c>
      <c r="K113" s="84">
        <v>98.295105720877345</v>
      </c>
    </row>
    <row r="114" spans="1:25" x14ac:dyDescent="0.25">
      <c r="A114" s="76" t="str">
        <f t="shared" si="8"/>
        <v>DOLLAR2010 per kWh (pack)</v>
      </c>
      <c r="B114" s="11" t="s">
        <v>19</v>
      </c>
      <c r="C114" s="11" t="s">
        <v>2</v>
      </c>
      <c r="D114" s="11" t="s">
        <v>1</v>
      </c>
      <c r="E114" s="89">
        <v>571.75220603440596</v>
      </c>
      <c r="F114" s="74">
        <v>339.69441963260647</v>
      </c>
      <c r="G114" s="74">
        <v>206.854614843359</v>
      </c>
      <c r="H114" s="74">
        <v>164.50305073385729</v>
      </c>
      <c r="I114" s="74">
        <v>135.95233402527847</v>
      </c>
      <c r="J114" s="74">
        <v>111.08295516494758</v>
      </c>
      <c r="K114" s="84">
        <v>90.762861973987214</v>
      </c>
      <c r="N114" s="126"/>
      <c r="O114" s="126"/>
      <c r="P114" s="126"/>
      <c r="Q114" s="126"/>
    </row>
    <row r="115" spans="1:25" x14ac:dyDescent="0.25">
      <c r="A115" s="191" t="s">
        <v>40</v>
      </c>
      <c r="B115" s="192" t="s">
        <v>235</v>
      </c>
      <c r="C115" s="192" t="s">
        <v>0</v>
      </c>
      <c r="D115" s="192" t="s">
        <v>4</v>
      </c>
      <c r="E115" s="392">
        <v>941.07599418537757</v>
      </c>
      <c r="F115" s="378">
        <v>580.83496014655543</v>
      </c>
      <c r="G115" s="378">
        <v>371.15201324682164</v>
      </c>
      <c r="H115" s="378">
        <v>290.18675232864905</v>
      </c>
      <c r="I115" s="378">
        <v>246.64244759621153</v>
      </c>
      <c r="J115" s="378">
        <v>212.04602055176846</v>
      </c>
      <c r="K115" s="379">
        <v>182.30241902826322</v>
      </c>
      <c r="M115" s="5"/>
      <c r="N115" s="5"/>
      <c r="O115" s="5"/>
      <c r="P115" s="5"/>
      <c r="Q115" s="5"/>
      <c r="R115" s="6"/>
      <c r="S115" s="6"/>
    </row>
    <row r="116" spans="1:25" x14ac:dyDescent="0.25">
      <c r="A116" s="190" t="s">
        <v>40</v>
      </c>
      <c r="B116" s="178" t="s">
        <v>235</v>
      </c>
      <c r="C116" s="178" t="s">
        <v>0</v>
      </c>
      <c r="D116" s="178" t="s">
        <v>5</v>
      </c>
      <c r="E116" s="393">
        <v>686.18785607333984</v>
      </c>
      <c r="F116" s="380">
        <v>434.49364212275293</v>
      </c>
      <c r="G116" s="380">
        <v>282.33294237777687</v>
      </c>
      <c r="H116" s="380">
        <v>215.44241998218635</v>
      </c>
      <c r="I116" s="380">
        <v>184.08863972640404</v>
      </c>
      <c r="J116" s="380">
        <v>158.2666076468654</v>
      </c>
      <c r="K116" s="381">
        <v>136.06662058709387</v>
      </c>
      <c r="M116" s="6"/>
      <c r="N116" s="5"/>
      <c r="O116" s="5"/>
      <c r="P116" s="5"/>
      <c r="Q116" s="5"/>
      <c r="R116" s="6"/>
      <c r="S116" s="6"/>
    </row>
    <row r="117" spans="1:25" x14ac:dyDescent="0.25">
      <c r="A117" s="190" t="s">
        <v>40</v>
      </c>
      <c r="B117" s="178" t="s">
        <v>235</v>
      </c>
      <c r="C117" s="178" t="s">
        <v>2</v>
      </c>
      <c r="D117" s="178" t="s">
        <v>6</v>
      </c>
      <c r="E117" s="393">
        <v>583.25404950819006</v>
      </c>
      <c r="F117" s="380">
        <v>368.46923257412664</v>
      </c>
      <c r="G117" s="380">
        <v>243.7854411261641</v>
      </c>
      <c r="H117" s="380">
        <v>187.15319350048594</v>
      </c>
      <c r="I117" s="380">
        <v>156.61469676748658</v>
      </c>
      <c r="J117" s="380">
        <v>134.64642251619281</v>
      </c>
      <c r="K117" s="381">
        <v>115.75962837845788</v>
      </c>
      <c r="M117" s="6"/>
      <c r="N117" s="5"/>
      <c r="O117" s="5"/>
      <c r="P117" s="5"/>
      <c r="Q117" s="5"/>
      <c r="R117" s="6"/>
      <c r="S117" s="6"/>
    </row>
    <row r="118" spans="1:25" x14ac:dyDescent="0.25">
      <c r="A118" s="190" t="s">
        <v>40</v>
      </c>
      <c r="B118" s="178" t="s">
        <v>235</v>
      </c>
      <c r="C118" s="178" t="s">
        <v>2</v>
      </c>
      <c r="D118" s="178" t="s">
        <v>7</v>
      </c>
      <c r="E118" s="393">
        <v>527.04072237931223</v>
      </c>
      <c r="F118" s="380">
        <v>317.52074381351025</v>
      </c>
      <c r="G118" s="380">
        <v>214.43334820251593</v>
      </c>
      <c r="H118" s="380">
        <v>165.89780459428795</v>
      </c>
      <c r="I118" s="380">
        <v>135.89071113252405</v>
      </c>
      <c r="J118" s="380">
        <v>116.82938118087438</v>
      </c>
      <c r="K118" s="381">
        <v>100.44177555149513</v>
      </c>
      <c r="M118" s="6"/>
      <c r="N118" s="5"/>
      <c r="O118" s="5"/>
      <c r="P118" s="5"/>
      <c r="Q118" s="5"/>
      <c r="R118" s="6"/>
      <c r="S118" s="6"/>
    </row>
    <row r="119" spans="1:25" x14ac:dyDescent="0.25">
      <c r="A119" s="190" t="s">
        <v>40</v>
      </c>
      <c r="B119" s="178" t="s">
        <v>235</v>
      </c>
      <c r="C119" s="178" t="s">
        <v>2</v>
      </c>
      <c r="D119" s="178" t="s">
        <v>8</v>
      </c>
      <c r="E119" s="393">
        <v>461.77842805877248</v>
      </c>
      <c r="F119" s="380">
        <v>267.41272543182055</v>
      </c>
      <c r="G119" s="380">
        <v>189.69755016996908</v>
      </c>
      <c r="H119" s="380">
        <v>139.84495941628686</v>
      </c>
      <c r="I119" s="380">
        <v>110.48725942492031</v>
      </c>
      <c r="J119" s="380">
        <v>94.989260409387413</v>
      </c>
      <c r="K119" s="381">
        <v>81.665158861631539</v>
      </c>
      <c r="M119" s="6"/>
      <c r="N119" s="5"/>
      <c r="O119" s="5"/>
      <c r="P119" s="5"/>
      <c r="Q119" s="5"/>
      <c r="R119" s="6"/>
      <c r="S119" s="6"/>
    </row>
    <row r="120" spans="1:25" x14ac:dyDescent="0.25">
      <c r="A120" s="193" t="s">
        <v>40</v>
      </c>
      <c r="B120" s="194" t="s">
        <v>235</v>
      </c>
      <c r="C120" s="194" t="s">
        <v>2</v>
      </c>
      <c r="D120" s="194" t="s">
        <v>1</v>
      </c>
      <c r="E120" s="397">
        <v>425.38364128959802</v>
      </c>
      <c r="F120" s="388">
        <v>254.91481272700264</v>
      </c>
      <c r="G120" s="388">
        <v>171.55691542786303</v>
      </c>
      <c r="H120" s="388">
        <v>135.47951634355547</v>
      </c>
      <c r="I120" s="388">
        <v>99.708909583368978</v>
      </c>
      <c r="J120" s="388">
        <v>85.722784933286732</v>
      </c>
      <c r="K120" s="389">
        <v>73.698487802379987</v>
      </c>
      <c r="M120" s="6"/>
      <c r="N120" s="5"/>
      <c r="O120" s="5"/>
      <c r="P120" s="5"/>
      <c r="Q120" s="5"/>
      <c r="R120" s="6"/>
      <c r="S120" s="6"/>
    </row>
    <row r="121" spans="1:25" x14ac:dyDescent="0.25">
      <c r="A121" s="190" t="s">
        <v>41</v>
      </c>
      <c r="B121" s="178" t="s">
        <v>235</v>
      </c>
      <c r="C121" s="178" t="s">
        <v>0</v>
      </c>
      <c r="D121" s="178" t="s">
        <v>4</v>
      </c>
      <c r="E121" s="394">
        <v>825.97126909012309</v>
      </c>
      <c r="F121" s="382">
        <v>509.79197442970525</v>
      </c>
      <c r="G121" s="382">
        <v>325.75573205668621</v>
      </c>
      <c r="H121" s="382">
        <v>254.6934802024299</v>
      </c>
      <c r="I121" s="382">
        <v>216.47515897893297</v>
      </c>
      <c r="J121" s="382">
        <v>186.11028416707634</v>
      </c>
      <c r="K121" s="383">
        <v>160.00467691593533</v>
      </c>
      <c r="M121" s="6"/>
      <c r="N121" s="5"/>
      <c r="O121" s="5"/>
      <c r="P121" s="5"/>
      <c r="Q121" s="5"/>
    </row>
    <row r="122" spans="1:25" x14ac:dyDescent="0.25">
      <c r="A122" s="190" t="s">
        <v>41</v>
      </c>
      <c r="B122" s="178" t="s">
        <v>235</v>
      </c>
      <c r="C122" s="178" t="s">
        <v>0</v>
      </c>
      <c r="D122" s="178" t="s">
        <v>5</v>
      </c>
      <c r="E122" s="394">
        <v>602.25896507512221</v>
      </c>
      <c r="F122" s="382">
        <v>381.3499305190291</v>
      </c>
      <c r="G122" s="382">
        <v>247.80028410307568</v>
      </c>
      <c r="H122" s="382">
        <v>189.09126377468775</v>
      </c>
      <c r="I122" s="382">
        <v>161.57242169535192</v>
      </c>
      <c r="J122" s="382">
        <v>138.90872956102569</v>
      </c>
      <c r="K122" s="383">
        <v>119.4240634991563</v>
      </c>
      <c r="N122" s="5"/>
      <c r="O122" s="5"/>
      <c r="P122" s="5"/>
      <c r="Q122" s="5"/>
    </row>
    <row r="123" spans="1:25" x14ac:dyDescent="0.25">
      <c r="A123" s="190" t="s">
        <v>41</v>
      </c>
      <c r="B123" s="178" t="s">
        <v>235</v>
      </c>
      <c r="C123" s="178" t="s">
        <v>2</v>
      </c>
      <c r="D123" s="178" t="s">
        <v>6</v>
      </c>
      <c r="E123" s="394">
        <v>511.91518054952707</v>
      </c>
      <c r="F123" s="382">
        <v>323.4010871920762</v>
      </c>
      <c r="G123" s="382">
        <v>213.96759819272199</v>
      </c>
      <c r="H123" s="382">
        <v>164.26214429545337</v>
      </c>
      <c r="I123" s="382">
        <v>137.45886692092571</v>
      </c>
      <c r="J123" s="382">
        <v>118.17757245036816</v>
      </c>
      <c r="K123" s="383">
        <v>101.60085662786693</v>
      </c>
      <c r="N123" s="5"/>
      <c r="O123" s="5"/>
      <c r="P123" s="5"/>
      <c r="Q123" s="5"/>
    </row>
    <row r="124" spans="1:25" x14ac:dyDescent="0.25">
      <c r="A124" s="190" t="s">
        <v>41</v>
      </c>
      <c r="B124" s="178" t="s">
        <v>235</v>
      </c>
      <c r="C124" s="178" t="s">
        <v>2</v>
      </c>
      <c r="D124" s="178" t="s">
        <v>7</v>
      </c>
      <c r="E124" s="394">
        <v>462.57740821732654</v>
      </c>
      <c r="F124" s="382">
        <v>278.68420122341695</v>
      </c>
      <c r="G124" s="382">
        <v>188.20561340892866</v>
      </c>
      <c r="H124" s="382">
        <v>145.6065408603092</v>
      </c>
      <c r="I124" s="382">
        <v>119.26966985152987</v>
      </c>
      <c r="J124" s="382">
        <v>102.53976600955777</v>
      </c>
      <c r="K124" s="383">
        <v>88.15655838054613</v>
      </c>
      <c r="N124" s="5"/>
      <c r="O124" s="5"/>
      <c r="P124" s="5"/>
      <c r="Q124" s="5"/>
      <c r="R124" s="126"/>
      <c r="S124" s="126"/>
      <c r="T124" s="126"/>
      <c r="U124" s="5"/>
      <c r="V124" s="5"/>
      <c r="W124" s="5"/>
      <c r="X124" s="5"/>
      <c r="Y124" s="5"/>
    </row>
    <row r="125" spans="1:25" x14ac:dyDescent="0.25">
      <c r="A125" s="190" t="s">
        <v>41</v>
      </c>
      <c r="B125" s="178" t="s">
        <v>235</v>
      </c>
      <c r="C125" s="178" t="s">
        <v>2</v>
      </c>
      <c r="D125" s="178" t="s">
        <v>8</v>
      </c>
      <c r="E125" s="394">
        <v>405.29746441179896</v>
      </c>
      <c r="F125" s="382">
        <v>234.70498616529412</v>
      </c>
      <c r="G125" s="382">
        <v>166.4952960497175</v>
      </c>
      <c r="H125" s="382">
        <v>122.74026679950984</v>
      </c>
      <c r="I125" s="382">
        <v>96.973360758700224</v>
      </c>
      <c r="J125" s="382">
        <v>83.37095033243277</v>
      </c>
      <c r="K125" s="383">
        <v>71.67654400086748</v>
      </c>
      <c r="N125" s="5"/>
      <c r="O125" s="5"/>
      <c r="P125" s="5"/>
      <c r="Q125" s="5"/>
      <c r="R125" s="126"/>
      <c r="S125" s="126"/>
      <c r="T125" s="126"/>
      <c r="U125" s="5"/>
      <c r="V125" s="5"/>
      <c r="W125" s="5"/>
      <c r="X125" s="5"/>
      <c r="Y125" s="5"/>
    </row>
    <row r="126" spans="1:25" x14ac:dyDescent="0.25">
      <c r="A126" s="190" t="s">
        <v>41</v>
      </c>
      <c r="B126" s="178" t="s">
        <v>235</v>
      </c>
      <c r="C126" s="178" t="s">
        <v>2</v>
      </c>
      <c r="D126" s="178" t="s">
        <v>1</v>
      </c>
      <c r="E126" s="394">
        <v>373.35419054046713</v>
      </c>
      <c r="F126" s="382">
        <v>223.73571600904938</v>
      </c>
      <c r="G126" s="382">
        <v>150.5734755032185</v>
      </c>
      <c r="H126" s="382">
        <v>118.90876904884642</v>
      </c>
      <c r="I126" s="382">
        <v>87.513330588628946</v>
      </c>
      <c r="J126" s="382">
        <v>75.237874410532569</v>
      </c>
      <c r="K126" s="383">
        <v>64.684291041605022</v>
      </c>
      <c r="N126" s="5"/>
      <c r="O126" s="5"/>
      <c r="P126" s="5"/>
      <c r="Q126" s="5"/>
      <c r="R126" s="126"/>
      <c r="S126" s="126"/>
      <c r="T126" s="126"/>
      <c r="U126" s="5"/>
      <c r="V126" s="5"/>
      <c r="W126" s="5"/>
      <c r="X126" s="5"/>
      <c r="Y126" s="5"/>
    </row>
    <row r="127" spans="1:25" x14ac:dyDescent="0.25">
      <c r="A127" s="191" t="s">
        <v>42</v>
      </c>
      <c r="B127" s="192" t="s">
        <v>235</v>
      </c>
      <c r="C127" s="192" t="s">
        <v>0</v>
      </c>
      <c r="D127" s="192" t="s">
        <v>4</v>
      </c>
      <c r="E127" s="398">
        <v>1264.8870889588409</v>
      </c>
      <c r="F127" s="390">
        <v>780.69215073461748</v>
      </c>
      <c r="G127" s="390">
        <v>498.86023285863121</v>
      </c>
      <c r="H127" s="390">
        <v>390.03595743097992</v>
      </c>
      <c r="I127" s="390">
        <v>331.5086661239402</v>
      </c>
      <c r="J127" s="390">
        <v>285.00809213947377</v>
      </c>
      <c r="K127" s="391">
        <v>245.03013310250432</v>
      </c>
      <c r="N127" s="4"/>
      <c r="O127" s="4"/>
      <c r="P127" s="4"/>
      <c r="Q127" s="4"/>
      <c r="R127" s="126"/>
      <c r="S127" s="126"/>
      <c r="T127" s="126"/>
      <c r="U127" s="5"/>
      <c r="V127" s="5"/>
      <c r="W127" s="5"/>
      <c r="X127" s="5"/>
      <c r="Y127" s="5"/>
    </row>
    <row r="128" spans="1:25" x14ac:dyDescent="0.25">
      <c r="A128" s="190" t="s">
        <v>42</v>
      </c>
      <c r="B128" s="178" t="s">
        <v>235</v>
      </c>
      <c r="C128" s="178" t="s">
        <v>0</v>
      </c>
      <c r="D128" s="178" t="s">
        <v>5</v>
      </c>
      <c r="E128" s="395">
        <v>922.2955054749192</v>
      </c>
      <c r="F128" s="384">
        <v>583.99683081015178</v>
      </c>
      <c r="G128" s="384">
        <v>379.47976126045279</v>
      </c>
      <c r="H128" s="384">
        <v>289.57314513734724</v>
      </c>
      <c r="I128" s="384">
        <v>247.43096737419896</v>
      </c>
      <c r="J128" s="384">
        <v>212.72393500922769</v>
      </c>
      <c r="K128" s="385">
        <v>182.88524272458852</v>
      </c>
      <c r="N128" s="4"/>
      <c r="O128" s="4"/>
      <c r="P128" s="4"/>
      <c r="Q128" s="4"/>
      <c r="R128" s="126"/>
      <c r="S128" s="126"/>
      <c r="T128" s="126"/>
      <c r="U128" s="5"/>
      <c r="V128" s="5"/>
      <c r="W128" s="5"/>
      <c r="X128" s="5"/>
      <c r="Y128" s="5"/>
    </row>
    <row r="129" spans="1:25" x14ac:dyDescent="0.25">
      <c r="A129" s="190" t="s">
        <v>42</v>
      </c>
      <c r="B129" s="178" t="s">
        <v>235</v>
      </c>
      <c r="C129" s="178" t="s">
        <v>2</v>
      </c>
      <c r="D129" s="178" t="s">
        <v>6</v>
      </c>
      <c r="E129" s="395">
        <v>783.94361493036297</v>
      </c>
      <c r="F129" s="384">
        <v>495.25434485769711</v>
      </c>
      <c r="G129" s="384">
        <v>327.66860366419905</v>
      </c>
      <c r="H129" s="384">
        <v>251.54999126409399</v>
      </c>
      <c r="I129" s="384">
        <v>210.50362468748196</v>
      </c>
      <c r="J129" s="384">
        <v>180.97637434972151</v>
      </c>
      <c r="K129" s="385">
        <v>155.59089835814234</v>
      </c>
      <c r="N129" s="4"/>
      <c r="O129" s="4"/>
      <c r="P129" s="4"/>
      <c r="Q129" s="4"/>
      <c r="R129" s="126"/>
      <c r="S129" s="126"/>
      <c r="T129" s="126"/>
      <c r="U129" s="5"/>
      <c r="V129" s="5"/>
      <c r="W129" s="5"/>
      <c r="X129" s="5"/>
      <c r="Y129" s="5"/>
    </row>
    <row r="130" spans="1:25" x14ac:dyDescent="0.25">
      <c r="A130" s="190" t="s">
        <v>42</v>
      </c>
      <c r="B130" s="178" t="s">
        <v>235</v>
      </c>
      <c r="C130" s="178" t="s">
        <v>2</v>
      </c>
      <c r="D130" s="178" t="s">
        <v>7</v>
      </c>
      <c r="E130" s="395">
        <v>708.38806771412942</v>
      </c>
      <c r="F130" s="384">
        <v>426.77519329772883</v>
      </c>
      <c r="G130" s="384">
        <v>288.21686586359669</v>
      </c>
      <c r="H130" s="384">
        <v>222.98092015361283</v>
      </c>
      <c r="I130" s="384">
        <v>182.64880528565061</v>
      </c>
      <c r="J130" s="384">
        <v>157.02873814633654</v>
      </c>
      <c r="K130" s="385">
        <v>135.00238649394507</v>
      </c>
      <c r="N130" s="4"/>
      <c r="O130" s="4"/>
      <c r="P130" s="4"/>
      <c r="Q130" s="4"/>
      <c r="R130" s="126"/>
      <c r="S130" s="126"/>
      <c r="T130" s="126"/>
      <c r="U130" s="5"/>
      <c r="V130" s="5"/>
      <c r="W130" s="5"/>
      <c r="X130" s="5"/>
      <c r="Y130" s="5"/>
    </row>
    <row r="131" spans="1:25" x14ac:dyDescent="0.25">
      <c r="A131" s="190" t="s">
        <v>42</v>
      </c>
      <c r="B131" s="178" t="s">
        <v>235</v>
      </c>
      <c r="C131" s="178" t="s">
        <v>2</v>
      </c>
      <c r="D131" s="178" t="s">
        <v>8</v>
      </c>
      <c r="E131" s="395">
        <v>620.66993018652215</v>
      </c>
      <c r="F131" s="384">
        <v>359.42570622556525</v>
      </c>
      <c r="G131" s="384">
        <v>254.96982549727028</v>
      </c>
      <c r="H131" s="384">
        <v>187.96365512941782</v>
      </c>
      <c r="I131" s="384">
        <v>148.50438094747355</v>
      </c>
      <c r="J131" s="384">
        <v>127.67373710939169</v>
      </c>
      <c r="K131" s="385">
        <v>109.76499846993488</v>
      </c>
      <c r="N131" s="4"/>
      <c r="O131" s="4"/>
      <c r="P131" s="4"/>
      <c r="Q131" s="4"/>
    </row>
    <row r="132" spans="1:25" x14ac:dyDescent="0.25">
      <c r="A132" s="193" t="s">
        <v>42</v>
      </c>
      <c r="B132" s="194" t="s">
        <v>235</v>
      </c>
      <c r="C132" s="194" t="s">
        <v>2</v>
      </c>
      <c r="D132" s="194" t="s">
        <v>1</v>
      </c>
      <c r="E132" s="396">
        <v>571.75220603440596</v>
      </c>
      <c r="F132" s="386">
        <v>342.62743646102507</v>
      </c>
      <c r="G132" s="386">
        <v>230.58725191917074</v>
      </c>
      <c r="H132" s="386">
        <v>182.09612411768211</v>
      </c>
      <c r="I132" s="386">
        <v>134.01735159054968</v>
      </c>
      <c r="J132" s="386">
        <v>115.21879695334236</v>
      </c>
      <c r="K132" s="387">
        <v>99.057107261263425</v>
      </c>
      <c r="N132" s="4"/>
      <c r="O132" s="4"/>
      <c r="P132" s="4"/>
      <c r="Q132" s="4"/>
    </row>
  </sheetData>
  <mergeCells count="12">
    <mergeCell ref="E7:K7"/>
    <mergeCell ref="M7:S7"/>
    <mergeCell ref="E17:K17"/>
    <mergeCell ref="E26:K26"/>
    <mergeCell ref="M17:S17"/>
    <mergeCell ref="M26:S26"/>
    <mergeCell ref="B44:C45"/>
    <mergeCell ref="B46:C47"/>
    <mergeCell ref="E35:K35"/>
    <mergeCell ref="M35:S35"/>
    <mergeCell ref="I46:K46"/>
    <mergeCell ref="I47:K47"/>
  </mergeCells>
  <dataValidations count="1">
    <dataValidation type="list" allowBlank="1" showInputMessage="1" showErrorMessage="1" sqref="E7:K7">
      <formula1>$AN$6:$AN$8</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Y540"/>
  <sheetViews>
    <sheetView zoomScale="70" zoomScaleNormal="70" workbookViewId="0">
      <selection activeCell="A4" sqref="A4"/>
    </sheetView>
  </sheetViews>
  <sheetFormatPr defaultRowHeight="15" x14ac:dyDescent="0.25"/>
  <cols>
    <col min="1" max="1" width="13.140625" customWidth="1"/>
    <col min="2" max="2" width="20.42578125" customWidth="1"/>
    <col min="3" max="3" width="40" customWidth="1"/>
    <col min="4" max="4" width="24.140625" customWidth="1"/>
    <col min="5" max="5" width="19.140625" customWidth="1"/>
    <col min="6" max="6" width="15.85546875" customWidth="1"/>
    <col min="7" max="7" width="18" customWidth="1"/>
    <col min="8" max="8" width="11.140625" customWidth="1"/>
    <col min="9" max="11" width="8.85546875" customWidth="1"/>
    <col min="12" max="12" width="11.140625" customWidth="1"/>
    <col min="13" max="15" width="8.85546875" customWidth="1"/>
    <col min="16" max="16" width="10.28515625" bestFit="1" customWidth="1"/>
    <col min="17" max="17" width="10.140625" customWidth="1"/>
    <col min="18" max="18" width="10.28515625" customWidth="1"/>
    <col min="19" max="19" width="10.140625" customWidth="1"/>
    <col min="20" max="20" width="12.7109375" customWidth="1"/>
    <col min="21" max="21" width="9" bestFit="1" customWidth="1"/>
    <col min="22" max="22" width="9" customWidth="1"/>
    <col min="23" max="23" width="9" bestFit="1" customWidth="1"/>
    <col min="24" max="24" width="9" customWidth="1"/>
    <col min="25" max="25" width="9" bestFit="1" customWidth="1"/>
    <col min="26" max="26" width="13.28515625" customWidth="1"/>
  </cols>
  <sheetData>
    <row r="1" spans="1:51" s="99" customFormat="1" x14ac:dyDescent="0.25">
      <c r="A1" s="100"/>
      <c r="B1" s="99" t="s">
        <v>27</v>
      </c>
    </row>
    <row r="2" spans="1:51" s="99" customFormat="1" x14ac:dyDescent="0.25">
      <c r="A2" s="99" t="s">
        <v>29</v>
      </c>
      <c r="B2" s="99" t="s">
        <v>28</v>
      </c>
    </row>
    <row r="3" spans="1:51" s="99" customFormat="1" x14ac:dyDescent="0.25">
      <c r="A3" s="99" t="s">
        <v>31</v>
      </c>
      <c r="B3" s="99" t="s">
        <v>30</v>
      </c>
    </row>
    <row r="4" spans="1:51" x14ac:dyDescent="0.25">
      <c r="AS4" s="556" t="s">
        <v>282</v>
      </c>
      <c r="AT4" s="556"/>
      <c r="AU4" s="556"/>
      <c r="AV4" s="556"/>
      <c r="AW4" s="556"/>
      <c r="AX4" s="556"/>
      <c r="AY4" s="555"/>
    </row>
    <row r="5" spans="1:51" x14ac:dyDescent="0.25">
      <c r="B5" s="110" t="s">
        <v>288</v>
      </c>
      <c r="AS5" s="555"/>
      <c r="AT5" s="555"/>
      <c r="AU5" s="555"/>
      <c r="AV5" s="555"/>
      <c r="AW5" s="555"/>
      <c r="AX5" s="555"/>
      <c r="AY5" s="555"/>
    </row>
    <row r="6" spans="1:51" ht="15.75" thickBot="1" x14ac:dyDescent="0.3">
      <c r="AS6" s="555"/>
      <c r="AT6" s="555"/>
      <c r="AU6" s="555"/>
      <c r="AV6" s="555"/>
      <c r="AW6" s="555"/>
      <c r="AX6" s="555"/>
      <c r="AY6" s="555"/>
    </row>
    <row r="7" spans="1:51" x14ac:dyDescent="0.25">
      <c r="A7" s="95"/>
      <c r="B7" s="24" t="s">
        <v>60</v>
      </c>
      <c r="C7" s="25"/>
      <c r="D7" s="25"/>
      <c r="E7" s="25"/>
      <c r="F7" s="25"/>
      <c r="G7" s="25"/>
      <c r="H7" s="25"/>
      <c r="I7" s="25"/>
      <c r="J7" s="25"/>
      <c r="K7" s="25"/>
      <c r="L7" s="25"/>
      <c r="M7" s="25"/>
      <c r="N7" s="25"/>
      <c r="O7" s="25"/>
      <c r="P7" s="25"/>
      <c r="Q7" s="25"/>
      <c r="R7" s="25"/>
      <c r="S7" s="25"/>
      <c r="T7" s="25"/>
      <c r="U7" s="25"/>
      <c r="V7" s="25"/>
      <c r="W7" s="25"/>
      <c r="X7" s="25"/>
      <c r="Y7" s="25"/>
      <c r="Z7" s="26"/>
      <c r="AA7" s="2"/>
      <c r="AB7" s="2"/>
      <c r="AC7" s="2"/>
      <c r="AD7" s="2"/>
      <c r="AE7" s="2"/>
      <c r="AF7" s="2"/>
      <c r="AS7" s="555"/>
      <c r="AT7" s="555"/>
      <c r="AU7" s="555"/>
      <c r="AV7" s="555"/>
      <c r="AW7" s="555"/>
      <c r="AX7" s="555"/>
      <c r="AY7" s="555"/>
    </row>
    <row r="8" spans="1:51" x14ac:dyDescent="0.25">
      <c r="B8" s="17" t="s">
        <v>3</v>
      </c>
      <c r="C8" s="107"/>
      <c r="D8" s="107"/>
      <c r="E8" s="16" t="s">
        <v>9</v>
      </c>
      <c r="F8" s="2"/>
      <c r="G8" s="91" t="s">
        <v>24</v>
      </c>
      <c r="H8" s="92"/>
      <c r="I8" s="92"/>
      <c r="J8" s="2"/>
      <c r="K8" s="2"/>
      <c r="L8" s="2"/>
      <c r="M8" s="2"/>
      <c r="N8" s="2"/>
      <c r="O8" s="2"/>
      <c r="P8" s="2"/>
      <c r="Q8" s="2"/>
      <c r="R8" s="2"/>
      <c r="S8" s="2"/>
      <c r="T8" s="2"/>
      <c r="U8" s="2"/>
      <c r="V8" s="2"/>
      <c r="W8" s="2"/>
      <c r="X8" s="2"/>
      <c r="Y8" s="2"/>
      <c r="Z8" s="18"/>
      <c r="AA8" s="2"/>
      <c r="AS8" s="555" t="s">
        <v>17</v>
      </c>
      <c r="AT8" s="555" t="s">
        <v>17</v>
      </c>
      <c r="AU8" s="555"/>
      <c r="AV8" s="555"/>
      <c r="AW8" s="555"/>
      <c r="AX8" s="555"/>
      <c r="AY8" s="555"/>
    </row>
    <row r="9" spans="1:51" x14ac:dyDescent="0.25">
      <c r="B9" s="19"/>
      <c r="C9" s="16" t="s">
        <v>45</v>
      </c>
      <c r="D9" s="16" t="s">
        <v>46</v>
      </c>
      <c r="E9" s="16" t="s">
        <v>10</v>
      </c>
      <c r="F9" s="2"/>
      <c r="G9" s="596" t="s">
        <v>17</v>
      </c>
      <c r="H9" s="597"/>
      <c r="I9" s="597"/>
      <c r="J9" s="597"/>
      <c r="K9" s="597"/>
      <c r="L9" s="597"/>
      <c r="M9" s="597"/>
      <c r="N9" s="597"/>
      <c r="O9" s="598"/>
      <c r="P9" s="2"/>
      <c r="Q9" s="578" t="s">
        <v>39</v>
      </c>
      <c r="R9" s="579"/>
      <c r="S9" s="579"/>
      <c r="T9" s="579"/>
      <c r="U9" s="579"/>
      <c r="V9" s="579"/>
      <c r="W9" s="579"/>
      <c r="X9" s="579"/>
      <c r="Y9" s="580"/>
      <c r="Z9" s="18"/>
      <c r="AA9" s="2"/>
      <c r="AB9" s="2"/>
      <c r="AC9" s="2"/>
      <c r="AD9" s="2"/>
      <c r="AE9" s="2"/>
      <c r="AF9" s="2"/>
      <c r="AS9" s="555" t="s">
        <v>16</v>
      </c>
      <c r="AT9" s="555" t="s">
        <v>16</v>
      </c>
      <c r="AU9" s="555"/>
      <c r="AV9" s="555"/>
      <c r="AW9" s="555"/>
      <c r="AX9" s="555"/>
      <c r="AY9" s="555"/>
    </row>
    <row r="10" spans="1:51" x14ac:dyDescent="0.25">
      <c r="B10" s="93"/>
      <c r="C10" s="110" t="s">
        <v>44</v>
      </c>
      <c r="D10" s="110" t="s">
        <v>33</v>
      </c>
      <c r="E10" s="30"/>
      <c r="F10" s="94" t="s">
        <v>23</v>
      </c>
      <c r="G10" s="404">
        <v>2010</v>
      </c>
      <c r="H10" s="405">
        <v>2015</v>
      </c>
      <c r="I10" s="405">
        <v>2020</v>
      </c>
      <c r="J10" s="405">
        <v>2025</v>
      </c>
      <c r="K10" s="405">
        <v>2030</v>
      </c>
      <c r="L10" s="405">
        <v>2035</v>
      </c>
      <c r="M10" s="405">
        <v>2040</v>
      </c>
      <c r="N10" s="405">
        <v>2045</v>
      </c>
      <c r="O10" s="406">
        <v>2050</v>
      </c>
      <c r="P10" s="2"/>
      <c r="Q10" s="408">
        <v>2010</v>
      </c>
      <c r="R10" s="409">
        <v>2015</v>
      </c>
      <c r="S10" s="409">
        <v>2020</v>
      </c>
      <c r="T10" s="409">
        <v>2025</v>
      </c>
      <c r="U10" s="409">
        <v>2030</v>
      </c>
      <c r="V10" s="409">
        <v>2035</v>
      </c>
      <c r="W10" s="409">
        <v>2040</v>
      </c>
      <c r="X10" s="409">
        <v>2045</v>
      </c>
      <c r="Y10" s="410">
        <v>2050</v>
      </c>
      <c r="Z10" s="18"/>
      <c r="AA10" s="2"/>
      <c r="AS10" s="555" t="s">
        <v>128</v>
      </c>
      <c r="AT10" s="555" t="s">
        <v>18</v>
      </c>
      <c r="AU10" s="555"/>
      <c r="AV10" s="555"/>
      <c r="AW10" s="555"/>
      <c r="AX10" s="555"/>
      <c r="AY10" s="555"/>
    </row>
    <row r="11" spans="1:51" x14ac:dyDescent="0.25">
      <c r="B11" s="19" t="s">
        <v>3</v>
      </c>
      <c r="C11" s="2" t="str">
        <f>$C$10</f>
        <v>Pack</v>
      </c>
      <c r="D11" s="2" t="str">
        <f>D10</f>
        <v>NMC</v>
      </c>
      <c r="E11" s="2" t="s">
        <v>0</v>
      </c>
      <c r="F11" s="3" t="s">
        <v>4</v>
      </c>
      <c r="G11" s="32">
        <f t="array" ref="G11">INDEX(All_chemistries,MATCH($B11&amp;$C11&amp;$D11&amp;$F11&amp;$G$9,All_chemistries_scenario&amp;All_chemistries_level&amp;All_chemistries_cathode&amp;All_chemistries_band&amp;All_chemistries_unit,0),MATCH(G$10,year,0))</f>
        <v>941.07599418537757</v>
      </c>
      <c r="H11" s="33">
        <f t="array" ref="H11">INDEX(All_chemistries,MATCH($B11&amp;$C11&amp;$D11&amp;$F11&amp;$G$9,All_chemistries_scenario&amp;All_chemistries_level&amp;All_chemistries_cathode&amp;All_chemistries_band&amp;All_chemistries_unit,0),MATCH(H$10,year,0))</f>
        <v>580.83496014655543</v>
      </c>
      <c r="I11" s="33">
        <f t="array" ref="I11">INDEX(All_chemistries,MATCH($B11&amp;$C11&amp;$D11&amp;$F11&amp;$G$9,All_chemistries_scenario&amp;All_chemistries_level&amp;All_chemistries_cathode&amp;All_chemistries_band&amp;All_chemistries_unit,0),MATCH(I$10,year,0))</f>
        <v>371.15201324682164</v>
      </c>
      <c r="J11" s="33">
        <f t="array" ref="J11">INDEX(All_chemistries,MATCH($B11&amp;$C11&amp;$D11&amp;$F11&amp;$G$9,All_chemistries_scenario&amp;All_chemistries_level&amp;All_chemistries_cathode&amp;All_chemistries_band&amp;All_chemistries_unit,0),MATCH(J$10,year,0))</f>
        <v>290.18675232864905</v>
      </c>
      <c r="K11" s="33">
        <f t="array" ref="K11">INDEX(All_chemistries,MATCH($B11&amp;$C11&amp;$D11&amp;$F11&amp;$G$9,All_chemistries_scenario&amp;All_chemistries_level&amp;All_chemistries_cathode&amp;All_chemistries_band&amp;All_chemistries_unit,0),MATCH(K$10,year,0))</f>
        <v>246.91315489681278</v>
      </c>
      <c r="L11" s="33">
        <f t="array" ref="L11">INDEX(All_chemistries,MATCH($B11&amp;$C11&amp;$D11&amp;$F11&amp;$G$9,All_chemistries_scenario&amp;All_chemistries_level&amp;All_chemistries_cathode&amp;All_chemistries_band&amp;All_chemistries_unit,0),MATCH(L$10,year,0))</f>
        <v>228.94195187148455</v>
      </c>
      <c r="M11" s="33">
        <f t="array" ref="M11">INDEX(All_chemistries,MATCH($B11&amp;$C11&amp;$D11&amp;$F11&amp;$G$9,All_chemistries_scenario&amp;All_chemistries_level&amp;All_chemistries_cathode&amp;All_chemistries_band&amp;All_chemistries_unit,0),MATCH(M$10,year,0))</f>
        <v>212.27875585903718</v>
      </c>
      <c r="N11" s="33">
        <f t="array" ref="N11">INDEX(All_chemistries,MATCH($B11&amp;$C11&amp;$D11&amp;$F11&amp;$G$9,All_chemistries_scenario&amp;All_chemistries_level&amp;All_chemistries_cathode&amp;All_chemistries_band&amp;All_chemistries_unit,0),MATCH(N$10,year,0))</f>
        <v>196.82836553414288</v>
      </c>
      <c r="O11" s="34">
        <f t="array" ref="O11">INDEX(All_chemistries,MATCH($B11&amp;$C11&amp;$D11&amp;$F11&amp;$G$9,All_chemistries_scenario&amp;All_chemistries_level&amp;All_chemistries_cathode&amp;All_chemistries_band&amp;All_chemistries_unit,0),MATCH(O$10,year,0))</f>
        <v>182.50250865691066</v>
      </c>
      <c r="P11" s="401"/>
      <c r="Q11" s="32">
        <f t="array" ref="Q11">INDEX(All_chemistries,MATCH($B11&amp;$C11&amp;$D11&amp;$F11&amp;$Q$9,All_chemistries_scenario&amp;All_chemistries_level&amp;All_chemistries_cathode&amp;All_chemistries_band&amp;All_chemistries_unit,0),MATCH(Q$10,year,0))</f>
        <v>78.255917852842899</v>
      </c>
      <c r="R11" s="33">
        <f t="array" ref="R11">INDEX(All_chemistries,MATCH($B11&amp;$C11&amp;$D11&amp;$F11&amp;$Q$9,All_chemistries_scenario&amp;All_chemistries_level&amp;All_chemistries_cathode&amp;All_chemistries_band&amp;All_chemistries_unit,0),MATCH(R$10,year,0))</f>
        <v>86.75632455450048</v>
      </c>
      <c r="S11" s="33">
        <f t="array" ref="S11">INDEX(All_chemistries,MATCH($B11&amp;$C11&amp;$D11&amp;$F11&amp;$Q$9,All_chemistries_scenario&amp;All_chemistries_level&amp;All_chemistries_cathode&amp;All_chemistries_band&amp;All_chemistries_unit,0),MATCH(S$10,year,0))</f>
        <v>109.40213451311963</v>
      </c>
      <c r="T11" s="33">
        <f t="array" ref="T11">INDEX(All_chemistries,MATCH($B11&amp;$C11&amp;$D11&amp;$F11&amp;$Q$9,All_chemistries_scenario&amp;All_chemistries_level&amp;All_chemistries_cathode&amp;All_chemistries_band&amp;All_chemistries_unit,0),MATCH(T$10,year,0))</f>
        <v>141.008618412137</v>
      </c>
      <c r="U11" s="33">
        <f t="array" ref="U11">INDEX(All_chemistries,MATCH($B11&amp;$C11&amp;$D11&amp;$F11&amp;$Q$9,All_chemistries_scenario&amp;All_chemistries_level&amp;All_chemistries_cathode&amp;All_chemistries_band&amp;All_chemistries_unit,0),MATCH(U$10,year,0))</f>
        <v>148.94171947054045</v>
      </c>
      <c r="V11" s="33">
        <f t="array" ref="V11">INDEX(All_chemistries,MATCH($B11&amp;$C11&amp;$D11&amp;$F11&amp;$Q$9,All_chemistries_scenario&amp;All_chemistries_level&amp;All_chemistries_cathode&amp;All_chemistries_band&amp;All_chemistries_unit,0),MATCH(V$10,year,0))</f>
        <v>156.53924404271285</v>
      </c>
      <c r="W11" s="33">
        <f t="array" ref="W11">INDEX(All_chemistries,MATCH($B11&amp;$C11&amp;$D11&amp;$F11&amp;$Q$9,All_chemistries_scenario&amp;All_chemistries_level&amp;All_chemistries_cathode&amp;All_chemistries_band&amp;All_chemistries_unit,0),MATCH(W$10,year,0))</f>
        <v>164.52431872394774</v>
      </c>
      <c r="X11" s="33">
        <f t="array" ref="X11">INDEX(All_chemistries,MATCH($B11&amp;$C11&amp;$D11&amp;$F11&amp;$Q$9,All_chemistries_scenario&amp;All_chemistries_level&amp;All_chemistries_cathode&amp;All_chemistries_band&amp;All_chemistries_unit,0),MATCH(X$10,year,0))</f>
        <v>172.91671246472467</v>
      </c>
      <c r="Y11" s="34">
        <f t="array" ref="Y11">INDEX(All_chemistries,MATCH($B11&amp;$C11&amp;$D11&amp;$F11&amp;$Q$9,All_chemistries_scenario&amp;All_chemistries_level&amp;All_chemistries_cathode&amp;All_chemistries_band&amp;All_chemistries_unit,0),MATCH(Y$10,year,0))</f>
        <v>181.73720263067759</v>
      </c>
      <c r="Z11" s="18"/>
      <c r="AA11" s="2"/>
      <c r="AB11" s="2"/>
      <c r="AC11" s="2"/>
      <c r="AD11" s="2"/>
      <c r="AE11" s="2"/>
      <c r="AF11" s="2"/>
      <c r="AH11" s="401"/>
      <c r="AI11" s="401"/>
      <c r="AJ11" s="401"/>
      <c r="AS11" s="555"/>
      <c r="AT11" s="555"/>
      <c r="AU11" s="555"/>
      <c r="AV11" s="555"/>
      <c r="AW11" s="555"/>
      <c r="AX11" s="555"/>
      <c r="AY11" s="555"/>
    </row>
    <row r="12" spans="1:51" x14ac:dyDescent="0.25">
      <c r="B12" s="19" t="s">
        <v>3</v>
      </c>
      <c r="C12" s="2" t="str">
        <f t="shared" ref="C12:C16" si="0">$C$10</f>
        <v>Pack</v>
      </c>
      <c r="D12" s="2" t="str">
        <f t="shared" ref="D12:D16" si="1">$D$10</f>
        <v>NMC</v>
      </c>
      <c r="E12" s="2" t="s">
        <v>0</v>
      </c>
      <c r="F12" s="3" t="s">
        <v>5</v>
      </c>
      <c r="G12" s="35">
        <f t="array" ref="G12">INDEX(All_chemistries,MATCH($B12&amp;$C12&amp;$D12&amp;$F12&amp;$G$9,All_chemistries_scenario&amp;All_chemistries_level&amp;All_chemistries_cathode&amp;All_chemistries_band&amp;All_chemistries_unit,0),MATCH(G$10,year,0))</f>
        <v>686.18785607333984</v>
      </c>
      <c r="H12" s="36">
        <f t="array" ref="H12">INDEX(All_chemistries,MATCH($B12&amp;$C12&amp;$D12&amp;$F12&amp;$G$9,All_chemistries_scenario&amp;All_chemistries_level&amp;All_chemistries_cathode&amp;All_chemistries_band&amp;All_chemistries_unit,0),MATCH(H$10,year,0))</f>
        <v>434.49364212275293</v>
      </c>
      <c r="I12" s="36">
        <f t="array" ref="I12">INDEX(All_chemistries,MATCH($B12&amp;$C12&amp;$D12&amp;$F12&amp;$G$9,All_chemistries_scenario&amp;All_chemistries_level&amp;All_chemistries_cathode&amp;All_chemistries_band&amp;All_chemistries_unit,0),MATCH(I$10,year,0))</f>
        <v>282.33294237777687</v>
      </c>
      <c r="J12" s="36">
        <f t="array" ref="J12">INDEX(All_chemistries,MATCH($B12&amp;$C12&amp;$D12&amp;$F12&amp;$G$9,All_chemistries_scenario&amp;All_chemistries_level&amp;All_chemistries_cathode&amp;All_chemistries_band&amp;All_chemistries_unit,0),MATCH(J$10,year,0))</f>
        <v>215.44241998218635</v>
      </c>
      <c r="K12" s="36">
        <f t="array" ref="K12">INDEX(All_chemistries,MATCH($B12&amp;$C12&amp;$D12&amp;$F12&amp;$G$9,All_chemistries_scenario&amp;All_chemistries_level&amp;All_chemistries_cathode&amp;All_chemistries_band&amp;All_chemistries_unit,0),MATCH(K$10,year,0))</f>
        <v>191.89209996826114</v>
      </c>
      <c r="L12" s="36">
        <f t="array" ref="L12">INDEX(All_chemistries,MATCH($B12&amp;$C12&amp;$D12&amp;$F12&amp;$G$9,All_chemistries_scenario&amp;All_chemistries_level&amp;All_chemistries_cathode&amp;All_chemistries_band&amp;All_chemistries_unit,0),MATCH(L$10,year,0))</f>
        <v>177.92552176416595</v>
      </c>
      <c r="M12" s="36">
        <f t="array" ref="M12">INDEX(All_chemistries,MATCH($B12&amp;$C12&amp;$D12&amp;$F12&amp;$G$9,All_chemistries_scenario&amp;All_chemistries_level&amp;All_chemistries_cathode&amp;All_chemistries_band&amp;All_chemistries_unit,0),MATCH(M$10,year,0))</f>
        <v>164.97547997174885</v>
      </c>
      <c r="N12" s="36">
        <f t="array" ref="N12">INDEX(All_chemistries,MATCH($B12&amp;$C12&amp;$D12&amp;$F12&amp;$G$9,All_chemistries_scenario&amp;All_chemistries_level&amp;All_chemistries_cathode&amp;All_chemistries_band&amp;All_chemistries_unit,0),MATCH(N$10,year,0))</f>
        <v>152.9679875154952</v>
      </c>
      <c r="O12" s="37">
        <f t="array" ref="O12">INDEX(All_chemistries,MATCH($B12&amp;$C12&amp;$D12&amp;$F12&amp;$G$9,All_chemistries_scenario&amp;All_chemistries_level&amp;All_chemistries_cathode&amp;All_chemistries_band&amp;All_chemistries_unit,0),MATCH(O$10,year,0))</f>
        <v>141.83444235802602</v>
      </c>
      <c r="P12" s="401"/>
      <c r="Q12" s="35">
        <f t="array" ref="Q12">INDEX(All_chemistries,MATCH($B12&amp;$C12&amp;$D12&amp;$F12&amp;$Q$9,All_chemistries_scenario&amp;All_chemistries_level&amp;All_chemistries_cathode&amp;All_chemistries_band&amp;All_chemistries_unit,0),MATCH(Q$10,year,0))</f>
        <v>87.155612202469328</v>
      </c>
      <c r="R12" s="36">
        <f t="array" ref="R12">INDEX(All_chemistries,MATCH($B12&amp;$C12&amp;$D12&amp;$F12&amp;$Q$9,All_chemistries_scenario&amp;All_chemistries_level&amp;All_chemistries_cathode&amp;All_chemistries_band&amp;All_chemistries_unit,0),MATCH(R$10,year,0))</f>
        <v>96.568272464645631</v>
      </c>
      <c r="S12" s="36">
        <f t="array" ref="S12">INDEX(All_chemistries,MATCH($B12&amp;$C12&amp;$D12&amp;$F12&amp;$Q$9,All_chemistries_scenario&amp;All_chemistries_level&amp;All_chemistries_cathode&amp;All_chemistries_band&amp;All_chemistries_unit,0),MATCH(S$10,year,0))</f>
        <v>128.0483636641209</v>
      </c>
      <c r="T12" s="36">
        <f t="array" ref="T12">INDEX(All_chemistries,MATCH($B12&amp;$C12&amp;$D12&amp;$F12&amp;$Q$9,All_chemistries_scenario&amp;All_chemistries_level&amp;All_chemistries_cathode&amp;All_chemistries_band&amp;All_chemistries_unit,0),MATCH(T$10,year,0))</f>
        <v>168.09240709408701</v>
      </c>
      <c r="U12" s="36">
        <f t="array" ref="U12">INDEX(All_chemistries,MATCH($B12&amp;$C12&amp;$D12&amp;$F12&amp;$Q$9,All_chemistries_scenario&amp;All_chemistries_level&amp;All_chemistries_cathode&amp;All_chemistries_band&amp;All_chemistries_unit,0),MATCH(U$10,year,0))</f>
        <v>179.06937107246378</v>
      </c>
      <c r="V12" s="36">
        <f t="array" ref="V12">INDEX(All_chemistries,MATCH($B12&amp;$C12&amp;$D12&amp;$F12&amp;$Q$9,All_chemistries_scenario&amp;All_chemistries_level&amp;All_chemistries_cathode&amp;All_chemistries_band&amp;All_chemistries_unit,0),MATCH(V$10,year,0))</f>
        <v>188.20370866224565</v>
      </c>
      <c r="W12" s="36">
        <f t="array" ref="W12">INDEX(All_chemistries,MATCH($B12&amp;$C12&amp;$D12&amp;$F12&amp;$Q$9,All_chemistries_scenario&amp;All_chemistries_level&amp;All_chemistries_cathode&amp;All_chemistries_band&amp;All_chemistries_unit,0),MATCH(W$10,year,0))</f>
        <v>197.8039892701126</v>
      </c>
      <c r="X12" s="36">
        <f t="array" ref="X12">INDEX(All_chemistries,MATCH($B12&amp;$C12&amp;$D12&amp;$F12&amp;$Q$9,All_chemistries_scenario&amp;All_chemistries_level&amp;All_chemistries_cathode&amp;All_chemistries_band&amp;All_chemistries_unit,0),MATCH(X$10,year,0))</f>
        <v>207.89398067276088</v>
      </c>
      <c r="Y12" s="37">
        <f t="array" ref="Y12">INDEX(All_chemistries,MATCH($B12&amp;$C12&amp;$D12&amp;$F12&amp;$Q$9,All_chemistries_scenario&amp;All_chemistries_level&amp;All_chemistries_cathode&amp;All_chemistries_band&amp;All_chemistries_unit,0),MATCH(Y$10,year,0))</f>
        <v>218.49866304236684</v>
      </c>
      <c r="Z12" s="18"/>
      <c r="AA12" s="2"/>
      <c r="AH12" s="401"/>
      <c r="AI12" s="401"/>
      <c r="AJ12" s="401"/>
      <c r="AS12" s="555"/>
      <c r="AT12" s="555" t="s">
        <v>4</v>
      </c>
      <c r="AU12" s="555"/>
      <c r="AV12" s="555"/>
      <c r="AW12" s="555"/>
      <c r="AX12" s="555"/>
      <c r="AY12" s="555"/>
    </row>
    <row r="13" spans="1:51" x14ac:dyDescent="0.25">
      <c r="B13" s="19" t="s">
        <v>3</v>
      </c>
      <c r="C13" s="2" t="str">
        <f t="shared" si="0"/>
        <v>Pack</v>
      </c>
      <c r="D13" s="2" t="str">
        <f t="shared" si="1"/>
        <v>NMC</v>
      </c>
      <c r="E13" s="2" t="s">
        <v>2</v>
      </c>
      <c r="F13" s="3" t="s">
        <v>6</v>
      </c>
      <c r="G13" s="35">
        <f t="array" ref="G13">INDEX(All_chemistries,MATCH($B13&amp;$C13&amp;$D13&amp;$F13&amp;$G$9,All_chemistries_scenario&amp;All_chemistries_level&amp;All_chemistries_cathode&amp;All_chemistries_band&amp;All_chemistries_unit,0),MATCH(G$10,year,0))</f>
        <v>583.25404950819006</v>
      </c>
      <c r="H13" s="36">
        <f t="array" ref="H13">INDEX(All_chemistries,MATCH($B13&amp;$C13&amp;$D13&amp;$F13&amp;$G$9,All_chemistries_scenario&amp;All_chemistries_level&amp;All_chemistries_cathode&amp;All_chemistries_band&amp;All_chemistries_unit,0),MATCH(H$10,year,0))</f>
        <v>368.46923257412664</v>
      </c>
      <c r="I13" s="36">
        <f t="array" ref="I13">INDEX(All_chemistries,MATCH($B13&amp;$C13&amp;$D13&amp;$F13&amp;$G$9,All_chemistries_scenario&amp;All_chemistries_level&amp;All_chemistries_cathode&amp;All_chemistries_band&amp;All_chemistries_unit,0),MATCH(I$10,year,0))</f>
        <v>243.7854411261641</v>
      </c>
      <c r="J13" s="36">
        <f t="array" ref="J13">INDEX(All_chemistries,MATCH($B13&amp;$C13&amp;$D13&amp;$F13&amp;$G$9,All_chemistries_scenario&amp;All_chemistries_level&amp;All_chemistries_cathode&amp;All_chemistries_band&amp;All_chemistries_unit,0),MATCH(J$10,year,0))</f>
        <v>187.15319350048594</v>
      </c>
      <c r="K13" s="36">
        <f t="array" ref="K13">INDEX(All_chemistries,MATCH($B13&amp;$C13&amp;$D13&amp;$F13&amp;$G$9,All_chemistries_scenario&amp;All_chemistries_level&amp;All_chemistries_cathode&amp;All_chemistries_band&amp;All_chemistries_unit,0),MATCH(K$10,year,0))</f>
        <v>166.27577742813352</v>
      </c>
      <c r="L13" s="36">
        <f t="array" ref="L13">INDEX(All_chemistries,MATCH($B13&amp;$C13&amp;$D13&amp;$F13&amp;$G$9,All_chemistries_scenario&amp;All_chemistries_level&amp;All_chemistries_cathode&amp;All_chemistries_band&amp;All_chemistries_unit,0),MATCH(L$10,year,0))</f>
        <v>154.17364477503909</v>
      </c>
      <c r="M13" s="36">
        <f t="array" ref="M13">INDEX(All_chemistries,MATCH($B13&amp;$C13&amp;$D13&amp;$F13&amp;$G$9,All_chemistries_scenario&amp;All_chemistries_level&amp;All_chemistries_cathode&amp;All_chemistries_band&amp;All_chemistries_unit,0),MATCH(M$10,year,0))</f>
        <v>142.95234766527207</v>
      </c>
      <c r="N13" s="36">
        <f t="array" ref="N13">INDEX(All_chemistries,MATCH($B13&amp;$C13&amp;$D13&amp;$F13&amp;$G$9,All_chemistries_scenario&amp;All_chemistries_level&amp;All_chemistries_cathode&amp;All_chemistries_band&amp;All_chemistries_unit,0),MATCH(N$10,year,0))</f>
        <v>132.54777580714838</v>
      </c>
      <c r="O13" s="37">
        <f t="array" ref="O13">INDEX(All_chemistries,MATCH($B13&amp;$C13&amp;$D13&amp;$F13&amp;$G$9,All_chemistries_scenario&amp;All_chemistries_level&amp;All_chemistries_cathode&amp;All_chemistries_band&amp;All_chemistries_unit,0),MATCH(O$10,year,0))</f>
        <v>122.90048508024712</v>
      </c>
      <c r="P13" s="401"/>
      <c r="Q13" s="35">
        <f t="array" ref="Q13">INDEX(All_chemistries,MATCH($B13&amp;$C13&amp;$D13&amp;$F13&amp;$Q$9,All_chemistries_scenario&amp;All_chemistries_level&amp;All_chemistries_cathode&amp;All_chemistries_band&amp;All_chemistries_unit,0),MATCH(Q$10,year,0))</f>
        <v>92.464804136654863</v>
      </c>
      <c r="R13" s="36">
        <f t="array" ref="R13">INDEX(All_chemistries,MATCH($B13&amp;$C13&amp;$D13&amp;$F13&amp;$Q$9,All_chemistries_scenario&amp;All_chemistries_level&amp;All_chemistries_cathode&amp;All_chemistries_band&amp;All_chemistries_unit,0),MATCH(R$10,year,0))</f>
        <v>102.46759378740957</v>
      </c>
      <c r="S13" s="36">
        <f t="array" ref="S13">INDEX(All_chemistries,MATCH($B13&amp;$C13&amp;$D13&amp;$F13&amp;$Q$9,All_chemistries_scenario&amp;All_chemistries_level&amp;All_chemistries_cathode&amp;All_chemistries_band&amp;All_chemistries_unit,0),MATCH(S$10,year,0))</f>
        <v>135.86642751641801</v>
      </c>
      <c r="T13" s="36">
        <f t="array" ref="T13">INDEX(All_chemistries,MATCH($B13&amp;$C13&amp;$D13&amp;$F13&amp;$Q$9,All_chemistries_scenario&amp;All_chemistries_level&amp;All_chemistries_cathode&amp;All_chemistries_band&amp;All_chemistries_unit,0),MATCH(T$10,year,0))</f>
        <v>179.53377868825717</v>
      </c>
      <c r="U13" s="36">
        <f t="array" ref="U13">INDEX(All_chemistries,MATCH($B13&amp;$C13&amp;$D13&amp;$F13&amp;$Q$9,All_chemistries_scenario&amp;All_chemistries_level&amp;All_chemistries_cathode&amp;All_chemistries_band&amp;All_chemistries_unit,0),MATCH(U$10,year,0))</f>
        <v>191.87058803619675</v>
      </c>
      <c r="V13" s="36">
        <f t="array" ref="V13">INDEX(All_chemistries,MATCH($B13&amp;$C13&amp;$D13&amp;$F13&amp;$Q$9,All_chemistries_scenario&amp;All_chemistries_level&amp;All_chemistries_cathode&amp;All_chemistries_band&amp;All_chemistries_unit,0),MATCH(V$10,year,0))</f>
        <v>201.6579163446396</v>
      </c>
      <c r="W13" s="36">
        <f t="array" ref="W13">INDEX(All_chemistries,MATCH($B13&amp;$C13&amp;$D13&amp;$F13&amp;$Q$9,All_chemistries_scenario&amp;All_chemistries_level&amp;All_chemistries_cathode&amp;All_chemistries_band&amp;All_chemistries_unit,0),MATCH(W$10,year,0))</f>
        <v>211.94449676044127</v>
      </c>
      <c r="X13" s="36">
        <f t="array" ref="X13">INDEX(All_chemistries,MATCH($B13&amp;$C13&amp;$D13&amp;$F13&amp;$Q$9,All_chemistries_scenario&amp;All_chemistries_level&amp;All_chemistries_cathode&amp;All_chemistries_band&amp;All_chemistries_unit,0),MATCH(X$10,year,0))</f>
        <v>222.75579615861065</v>
      </c>
      <c r="Y13" s="37">
        <f t="array" ref="Y13">INDEX(All_chemistries,MATCH($B13&amp;$C13&amp;$D13&amp;$F13&amp;$Q$9,All_chemistries_scenario&amp;All_chemistries_level&amp;All_chemistries_cathode&amp;All_chemistries_band&amp;All_chemistries_unit,0),MATCH(Y$10,year,0))</f>
        <v>234.11858048072676</v>
      </c>
      <c r="Z13" s="18"/>
      <c r="AA13" s="2"/>
      <c r="AB13" s="2"/>
      <c r="AC13" s="2"/>
      <c r="AD13" s="2"/>
      <c r="AE13" s="2"/>
      <c r="AF13" s="2"/>
      <c r="AH13" s="401"/>
      <c r="AI13" s="401"/>
      <c r="AJ13" s="401"/>
      <c r="AS13" s="555"/>
      <c r="AT13" s="555" t="s">
        <v>5</v>
      </c>
      <c r="AU13" s="555"/>
      <c r="AV13" s="555"/>
      <c r="AW13" s="555"/>
      <c r="AX13" s="555"/>
      <c r="AY13" s="555"/>
    </row>
    <row r="14" spans="1:51" x14ac:dyDescent="0.25">
      <c r="B14" s="19" t="s">
        <v>3</v>
      </c>
      <c r="C14" s="2" t="str">
        <f t="shared" si="0"/>
        <v>Pack</v>
      </c>
      <c r="D14" s="2" t="str">
        <f t="shared" si="1"/>
        <v>NMC</v>
      </c>
      <c r="E14" s="2" t="s">
        <v>2</v>
      </c>
      <c r="F14" s="3" t="s">
        <v>7</v>
      </c>
      <c r="G14" s="509">
        <f t="array" ref="G14">INDEX(All_chemistries,MATCH($B14&amp;$C14&amp;$D14&amp;$F14&amp;$G$9,All_chemistries_scenario&amp;All_chemistries_level&amp;All_chemistries_cathode&amp;All_chemistries_band&amp;All_chemistries_unit,0),MATCH(G$10,year,0))</f>
        <v>527.04072237931223</v>
      </c>
      <c r="H14" s="510">
        <f t="array" ref="H14">INDEX(All_chemistries,MATCH($B14&amp;$C14&amp;$D14&amp;$F14&amp;$G$9,All_chemistries_scenario&amp;All_chemistries_level&amp;All_chemistries_cathode&amp;All_chemistries_band&amp;All_chemistries_unit,0),MATCH(H$10,year,0))</f>
        <v>317.52074381351025</v>
      </c>
      <c r="I14" s="510">
        <f t="array" ref="I14">INDEX(All_chemistries,MATCH($B14&amp;$C14&amp;$D14&amp;$F14&amp;$G$9,All_chemistries_scenario&amp;All_chemistries_level&amp;All_chemistries_cathode&amp;All_chemistries_band&amp;All_chemistries_unit,0),MATCH(I$10,year,0))</f>
        <v>214.43334820251593</v>
      </c>
      <c r="J14" s="510">
        <f t="array" ref="J14">INDEX(All_chemistries,MATCH($B14&amp;$C14&amp;$D14&amp;$F14&amp;$G$9,All_chemistries_scenario&amp;All_chemistries_level&amp;All_chemistries_cathode&amp;All_chemistries_band&amp;All_chemistries_unit,0),MATCH(J$10,year,0))</f>
        <v>165.89780459428795</v>
      </c>
      <c r="K14" s="510">
        <f t="array" ref="K14">INDEX(All_chemistries,MATCH($B14&amp;$C14&amp;$D14&amp;$F14&amp;$G$9,All_chemistries_scenario&amp;All_chemistries_level&amp;All_chemistries_cathode&amp;All_chemistries_band&amp;All_chemistries_unit,0),MATCH(K$10,year,0))</f>
        <v>146.87567423516376</v>
      </c>
      <c r="L14" s="510">
        <f t="array" ref="L14">INDEX(All_chemistries,MATCH($B14&amp;$C14&amp;$D14&amp;$F14&amp;$G$9,All_chemistries_scenario&amp;All_chemistries_level&amp;All_chemistries_cathode&amp;All_chemistries_band&amp;All_chemistries_unit,0),MATCH(L$10,year,0))</f>
        <v>136.1855489469215</v>
      </c>
      <c r="M14" s="510">
        <f t="array" ref="M14">INDEX(All_chemistries,MATCH($B14&amp;$C14&amp;$D14&amp;$F14&amp;$G$9,All_chemistries_scenario&amp;All_chemistries_level&amp;All_chemistries_cathode&amp;All_chemistries_band&amp;All_chemistries_unit,0),MATCH(M$10,year,0))</f>
        <v>126.27348836730718</v>
      </c>
      <c r="N14" s="510">
        <f t="array" ref="N14">INDEX(All_chemistries,MATCH($B14&amp;$C14&amp;$D14&amp;$F14&amp;$G$9,All_chemistries_scenario&amp;All_chemistries_level&amp;All_chemistries_cathode&amp;All_chemistries_band&amp;All_chemistries_unit,0),MATCH(N$10,year,0))</f>
        <v>117.082862225441</v>
      </c>
      <c r="O14" s="511">
        <f t="array" ref="O14">INDEX(All_chemistries,MATCH($B14&amp;$C14&amp;$D14&amp;$F14&amp;$G$9,All_chemistries_scenario&amp;All_chemistries_level&amp;All_chemistries_cathode&amp;All_chemistries_band&amp;All_chemistries_unit,0),MATCH(O$10,year,0))</f>
        <v>108.56116199962975</v>
      </c>
      <c r="P14" s="572"/>
      <c r="Q14" s="509">
        <f t="array" ref="Q14">INDEX(All_chemistries,MATCH($B14&amp;$C14&amp;$D14&amp;$F14&amp;$Q$9,All_chemistries_scenario&amp;All_chemistries_level&amp;All_chemistries_cathode&amp;All_chemistries_band&amp;All_chemistries_unit,0),MATCH(Q$10,year,0))</f>
        <v>95.2833093321711</v>
      </c>
      <c r="R14" s="510">
        <f t="array" ref="R14">INDEX(All_chemistries,MATCH($B14&amp;$C14&amp;$D14&amp;$F14&amp;$Q$9,All_chemistries_scenario&amp;All_chemistries_level&amp;All_chemistries_cathode&amp;All_chemistries_band&amp;All_chemistries_unit,0),MATCH(R$10,year,0))</f>
        <v>108.20771294711437</v>
      </c>
      <c r="S14" s="510">
        <f t="array" ref="S14">INDEX(All_chemistries,MATCH($B14&amp;$C14&amp;$D14&amp;$F14&amp;$Q$9,All_chemistries_scenario&amp;All_chemistries_level&amp;All_chemistries_cathode&amp;All_chemistries_band&amp;All_chemistries_unit,0),MATCH(S$10,year,0))</f>
        <v>143.49801590599458</v>
      </c>
      <c r="T14" s="510">
        <f t="array" ref="T14">INDEX(All_chemistries,MATCH($B14&amp;$C14&amp;$D14&amp;$F14&amp;$Q$9,All_chemistries_scenario&amp;All_chemistries_level&amp;All_chemistries_cathode&amp;All_chemistries_band&amp;All_chemistries_unit,0),MATCH(T$10,year,0))</f>
        <v>190.86549701887262</v>
      </c>
      <c r="U14" s="510">
        <f t="array" ref="U14">INDEX(All_chemistries,MATCH($B14&amp;$C14&amp;$D14&amp;$F14&amp;$Q$9,All_chemistries_scenario&amp;All_chemistries_level&amp;All_chemistries_cathode&amp;All_chemistries_band&amp;All_chemistries_unit,0),MATCH(U$10,year,0))</f>
        <v>204.63691537155265</v>
      </c>
      <c r="V14" s="510">
        <f t="array" ref="V14">INDEX(All_chemistries,MATCH($B14&amp;$C14&amp;$D14&amp;$F14&amp;$Q$9,All_chemistries_scenario&amp;All_chemistries_level&amp;All_chemistries_cathode&amp;All_chemistries_band&amp;All_chemistries_unit,0),MATCH(V$10,year,0))</f>
        <v>215.07545467696499</v>
      </c>
      <c r="W14" s="510">
        <f t="array" ref="W14">INDEX(All_chemistries,MATCH($B14&amp;$C14&amp;$D14&amp;$F14&amp;$Q$9,All_chemistries_scenario&amp;All_chemistries_level&amp;All_chemistries_cathode&amp;All_chemistries_band&amp;All_chemistries_unit,0),MATCH(W$10,year,0))</f>
        <v>226.04646439531723</v>
      </c>
      <c r="X14" s="510">
        <f t="array" ref="X14">INDEX(All_chemistries,MATCH($B14&amp;$C14&amp;$D14&amp;$F14&amp;$Q$9,All_chemistries_scenario&amp;All_chemistries_level&amp;All_chemistries_cathode&amp;All_chemistries_band&amp;All_chemistries_unit,0),MATCH(X$10,year,0))</f>
        <v>237.5771058690502</v>
      </c>
      <c r="Y14" s="511">
        <f t="array" ref="Y14">INDEX(All_chemistries,MATCH($B14&amp;$C14&amp;$D14&amp;$F14&amp;$Q$9,All_chemistries_scenario&amp;All_chemistries_level&amp;All_chemistries_cathode&amp;All_chemistries_band&amp;All_chemistries_unit,0),MATCH(Y$10,year,0))</f>
        <v>249.69592594204349</v>
      </c>
      <c r="Z14" s="18"/>
      <c r="AA14" s="2"/>
      <c r="AH14" s="401"/>
      <c r="AI14" s="401"/>
      <c r="AJ14" s="401"/>
      <c r="AS14" s="555"/>
      <c r="AT14" s="555" t="s">
        <v>6</v>
      </c>
      <c r="AU14" s="555"/>
      <c r="AV14" s="555"/>
      <c r="AW14" s="555"/>
      <c r="AX14" s="555"/>
      <c r="AY14" s="555"/>
    </row>
    <row r="15" spans="1:51" x14ac:dyDescent="0.25">
      <c r="B15" s="19" t="s">
        <v>3</v>
      </c>
      <c r="C15" s="2" t="str">
        <f t="shared" si="0"/>
        <v>Pack</v>
      </c>
      <c r="D15" s="2" t="str">
        <f t="shared" si="1"/>
        <v>NMC</v>
      </c>
      <c r="E15" s="2" t="s">
        <v>2</v>
      </c>
      <c r="F15" s="3" t="s">
        <v>8</v>
      </c>
      <c r="G15" s="509">
        <f t="array" ref="G15">INDEX(All_chemistries,MATCH($B15&amp;$C15&amp;$D15&amp;$F15&amp;$G$9,All_chemistries_scenario&amp;All_chemistries_level&amp;All_chemistries_cathode&amp;All_chemistries_band&amp;All_chemistries_unit,0),MATCH(G$10,year,0))</f>
        <v>461.77842805877248</v>
      </c>
      <c r="H15" s="510">
        <f t="array" ref="H15">INDEX(All_chemistries,MATCH($B15&amp;$C15&amp;$D15&amp;$F15&amp;$G$9,All_chemistries_scenario&amp;All_chemistries_level&amp;All_chemistries_cathode&amp;All_chemistries_band&amp;All_chemistries_unit,0),MATCH(H$10,year,0))</f>
        <v>267.41272543182055</v>
      </c>
      <c r="I15" s="510">
        <f t="array" ref="I15">INDEX(All_chemistries,MATCH($B15&amp;$C15&amp;$D15&amp;$F15&amp;$G$9,All_chemistries_scenario&amp;All_chemistries_level&amp;All_chemistries_cathode&amp;All_chemistries_band&amp;All_chemistries_unit,0),MATCH(I$10,year,0))</f>
        <v>189.69755016996908</v>
      </c>
      <c r="J15" s="510">
        <f t="array" ref="J15">INDEX(All_chemistries,MATCH($B15&amp;$C15&amp;$D15&amp;$F15&amp;$G$9,All_chemistries_scenario&amp;All_chemistries_level&amp;All_chemistries_cathode&amp;All_chemistries_band&amp;All_chemistries_unit,0),MATCH(J$10,year,0))</f>
        <v>139.84495941628686</v>
      </c>
      <c r="K15" s="510">
        <f t="array" ref="K15">INDEX(All_chemistries,MATCH($B15&amp;$C15&amp;$D15&amp;$F15&amp;$G$9,All_chemistries_scenario&amp;All_chemistries_level&amp;All_chemistries_cathode&amp;All_chemistries_band&amp;All_chemistries_unit,0),MATCH(K$10,year,0))</f>
        <v>123.06088145795134</v>
      </c>
      <c r="L15" s="510">
        <f t="array" ref="L15">INDEX(All_chemistries,MATCH($B15&amp;$C15&amp;$D15&amp;$F15&amp;$G$9,All_chemistries_scenario&amp;All_chemistries_level&amp;All_chemistries_cathode&amp;All_chemistries_band&amp;All_chemistries_unit,0),MATCH(L$10,year,0))</f>
        <v>114.10408008347244</v>
      </c>
      <c r="M15" s="510">
        <f t="array" ref="M15">INDEX(All_chemistries,MATCH($B15&amp;$C15&amp;$D15&amp;$F15&amp;$G$9,All_chemistries_scenario&amp;All_chemistries_level&amp;All_chemistries_cathode&amp;All_chemistries_band&amp;All_chemistries_unit,0),MATCH(M$10,year,0))</f>
        <v>105.79918604064449</v>
      </c>
      <c r="N15" s="510">
        <f t="array" ref="N15">INDEX(All_chemistries,MATCH($B15&amp;$C15&amp;$D15&amp;$F15&amp;$G$9,All_chemistries_scenario&amp;All_chemistries_level&amp;All_chemistries_cathode&amp;All_chemistries_band&amp;All_chemistries_unit,0),MATCH(N$10,year,0))</f>
        <v>98.098751233736436</v>
      </c>
      <c r="O15" s="511">
        <f t="array" ref="O15">INDEX(All_chemistries,MATCH($B15&amp;$C15&amp;$D15&amp;$F15&amp;$G$9,All_chemistries_scenario&amp;All_chemistries_level&amp;All_chemistries_cathode&amp;All_chemistries_band&amp;All_chemistries_unit,0),MATCH(O$10,year,0))</f>
        <v>90.958781005380629</v>
      </c>
      <c r="P15" s="572"/>
      <c r="Q15" s="509">
        <f t="array" ref="Q15">INDEX(All_chemistries,MATCH($B15&amp;$C15&amp;$D15&amp;$F15&amp;$Q$9,All_chemistries_scenario&amp;All_chemistries_level&amp;All_chemistries_cathode&amp;All_chemistries_band&amp;All_chemistries_unit,0),MATCH(Q$10,year,0))</f>
        <v>98.408801509285894</v>
      </c>
      <c r="R15" s="510">
        <f t="array" ref="R15">INDEX(All_chemistries,MATCH($B15&amp;$C15&amp;$D15&amp;$F15&amp;$Q$9,All_chemistries_scenario&amp;All_chemistries_level&amp;All_chemistries_cathode&amp;All_chemistries_band&amp;All_chemistries_unit,0),MATCH(R$10,year,0))</f>
        <v>113.64110414621534</v>
      </c>
      <c r="S15" s="510">
        <f t="array" ref="S15">INDEX(All_chemistries,MATCH($B15&amp;$C15&amp;$D15&amp;$F15&amp;$Q$9,All_chemistries_scenario&amp;All_chemistries_level&amp;All_chemistries_cathode&amp;All_chemistries_band&amp;All_chemistries_unit,0),MATCH(S$10,year,0))</f>
        <v>148.7946482272072</v>
      </c>
      <c r="T15" s="510">
        <f t="array" ref="T15">INDEX(All_chemistries,MATCH($B15&amp;$C15&amp;$D15&amp;$F15&amp;$Q$9,All_chemistries_scenario&amp;All_chemistries_level&amp;All_chemistries_cathode&amp;All_chemistries_band&amp;All_chemistries_unit,0),MATCH(T$10,year,0))</f>
        <v>206.34981293536225</v>
      </c>
      <c r="U15" s="510">
        <f t="array" ref="U15">INDEX(All_chemistries,MATCH($B15&amp;$C15&amp;$D15&amp;$F15&amp;$Q$9,All_chemistries_scenario&amp;All_chemistries_level&amp;All_chemistries_cathode&amp;All_chemistries_band&amp;All_chemistries_unit,0),MATCH(U$10,year,0))</f>
        <v>222.24279323968551</v>
      </c>
      <c r="V15" s="510">
        <f t="array" ref="V15">INDEX(All_chemistries,MATCH($B15&amp;$C15&amp;$D15&amp;$F15&amp;$Q$9,All_chemistries_scenario&amp;All_chemistries_level&amp;All_chemistries_cathode&amp;All_chemistries_band&amp;All_chemistries_unit,0),MATCH(V$10,year,0))</f>
        <v>233.57940925720578</v>
      </c>
      <c r="W15" s="510">
        <f t="array" ref="W15">INDEX(All_chemistries,MATCH($B15&amp;$C15&amp;$D15&amp;$F15&amp;$Q$9,All_chemistries_scenario&amp;All_chemistries_level&amp;All_chemistries_cathode&amp;All_chemistries_band&amp;All_chemistries_unit,0),MATCH(W$10,year,0))</f>
        <v>245.49430662574423</v>
      </c>
      <c r="X15" s="510">
        <f t="array" ref="X15">INDEX(All_chemistries,MATCH($B15&amp;$C15&amp;$D15&amp;$F15&amp;$Q$9,All_chemistries_scenario&amp;All_chemistries_level&amp;All_chemistries_cathode&amp;All_chemistries_band&amp;All_chemistries_unit,0),MATCH(X$10,year,0))</f>
        <v>258.01698350598821</v>
      </c>
      <c r="Y15" s="511">
        <f t="array" ref="Y15">INDEX(All_chemistries,MATCH($B15&amp;$C15&amp;$D15&amp;$F15&amp;$Q$9,All_chemistries_scenario&amp;All_chemistries_level&amp;All_chemistries_cathode&amp;All_chemistries_band&amp;All_chemistries_unit,0),MATCH(Y$10,year,0))</f>
        <v>271.17844276127954</v>
      </c>
      <c r="Z15" s="18"/>
      <c r="AA15" s="2"/>
      <c r="AB15" s="2"/>
      <c r="AC15" s="2"/>
      <c r="AD15" s="2"/>
      <c r="AE15" s="2"/>
      <c r="AF15" s="2"/>
      <c r="AH15" s="401"/>
      <c r="AI15" s="401"/>
      <c r="AJ15" s="401"/>
      <c r="AS15" s="555"/>
      <c r="AT15" s="555" t="s">
        <v>7</v>
      </c>
      <c r="AU15" s="555"/>
      <c r="AV15" s="555"/>
      <c r="AW15" s="555"/>
      <c r="AX15" s="555"/>
      <c r="AY15" s="555"/>
    </row>
    <row r="16" spans="1:51" x14ac:dyDescent="0.25">
      <c r="B16" s="19" t="s">
        <v>3</v>
      </c>
      <c r="C16" s="2" t="str">
        <f t="shared" si="0"/>
        <v>Pack</v>
      </c>
      <c r="D16" s="2" t="str">
        <f t="shared" si="1"/>
        <v>NMC</v>
      </c>
      <c r="E16" s="2" t="s">
        <v>2</v>
      </c>
      <c r="F16" s="3" t="s">
        <v>1</v>
      </c>
      <c r="G16" s="513">
        <f t="array" ref="G16">INDEX(All_chemistries,MATCH($B16&amp;$C16&amp;$D16&amp;$F16&amp;$G$9,All_chemistries_scenario&amp;All_chemistries_level&amp;All_chemistries_cathode&amp;All_chemistries_band&amp;All_chemistries_unit,0),MATCH(G$10,year,0))</f>
        <v>425.38364128959802</v>
      </c>
      <c r="H16" s="514">
        <f t="array" ref="H16">INDEX(All_chemistries,MATCH($B16&amp;$C16&amp;$D16&amp;$F16&amp;$G$9,All_chemistries_scenario&amp;All_chemistries_level&amp;All_chemistries_cathode&amp;All_chemistries_band&amp;All_chemistries_unit,0),MATCH(H$10,year,0))</f>
        <v>254.91481272700264</v>
      </c>
      <c r="I16" s="514">
        <f t="array" ref="I16">INDEX(All_chemistries,MATCH($B16&amp;$C16&amp;$D16&amp;$F16&amp;$G$9,All_chemistries_scenario&amp;All_chemistries_level&amp;All_chemistries_cathode&amp;All_chemistries_band&amp;All_chemistries_unit,0),MATCH(I$10,year,0))</f>
        <v>171.55691542786303</v>
      </c>
      <c r="J16" s="514">
        <f t="array" ref="J16">INDEX(All_chemistries,MATCH($B16&amp;$C16&amp;$D16&amp;$F16&amp;$G$9,All_chemistries_scenario&amp;All_chemistries_level&amp;All_chemistries_cathode&amp;All_chemistries_band&amp;All_chemistries_unit,0),MATCH(J$10,year,0))</f>
        <v>135.47951634355547</v>
      </c>
      <c r="K16" s="514">
        <f t="array" ref="K16">INDEX(All_chemistries,MATCH($B16&amp;$C16&amp;$D16&amp;$F16&amp;$G$9,All_chemistries_scenario&amp;All_chemistries_level&amp;All_chemistries_cathode&amp;All_chemistries_band&amp;All_chemistries_unit,0),MATCH(K$10,year,0))</f>
        <v>112.93871682677903</v>
      </c>
      <c r="L16" s="514">
        <f t="array" ref="L16">INDEX(All_chemistries,MATCH($B16&amp;$C16&amp;$D16&amp;$F16&amp;$G$9,All_chemistries_scenario&amp;All_chemistries_level&amp;All_chemistries_cathode&amp;All_chemistries_band&amp;All_chemistries_unit,0),MATCH(L$10,year,0))</f>
        <v>104.71864199778781</v>
      </c>
      <c r="M16" s="514">
        <f t="array" ref="M16">INDEX(All_chemistries,MATCH($B16&amp;$C16&amp;$D16&amp;$F16&amp;$G$9,All_chemistries_scenario&amp;All_chemistries_level&amp;All_chemistries_cathode&amp;All_chemistries_band&amp;All_chemistries_unit,0),MATCH(M$10,year,0))</f>
        <v>97.096852965666869</v>
      </c>
      <c r="N16" s="514">
        <f t="array" ref="N16">INDEX(All_chemistries,MATCH($B16&amp;$C16&amp;$D16&amp;$F16&amp;$G$9,All_chemistries_scenario&amp;All_chemistries_level&amp;All_chemistries_cathode&amp;All_chemistries_band&amp;All_chemistries_unit,0),MATCH(N$10,year,0))</f>
        <v>90.029804397535003</v>
      </c>
      <c r="O16" s="515">
        <f t="array" ref="O16">INDEX(All_chemistries,MATCH($B16&amp;$C16&amp;$D16&amp;$F16&amp;$G$9,All_chemistries_scenario&amp;All_chemistries_level&amp;All_chemistries_cathode&amp;All_chemistries_band&amp;All_chemistries_unit,0),MATCH(O$10,year,0))</f>
        <v>83.477120342143749</v>
      </c>
      <c r="P16" s="572"/>
      <c r="Q16" s="513">
        <f t="array" ref="Q16">INDEX(All_chemistries,MATCH($B16&amp;$C16&amp;$D16&amp;$F16&amp;$Q$9,All_chemistries_scenario&amp;All_chemistries_level&amp;All_chemistries_cathode&amp;All_chemistries_band&amp;All_chemistries_unit,0),MATCH(Q$10,year,0))</f>
        <v>100.69774709778112</v>
      </c>
      <c r="R16" s="514">
        <f t="array" ref="R16">INDEX(All_chemistries,MATCH($B16&amp;$C16&amp;$D16&amp;$F16&amp;$Q$9,All_chemistries_scenario&amp;All_chemistries_level&amp;All_chemistries_cathode&amp;All_chemistries_band&amp;All_chemistries_unit,0),MATCH(R$10,year,0))</f>
        <v>114.28484230226798</v>
      </c>
      <c r="S16" s="514">
        <f t="array" ref="S16">INDEX(All_chemistries,MATCH($B16&amp;$C16&amp;$D16&amp;$F16&amp;$Q$9,All_chemistries_scenario&amp;All_chemistries_level&amp;All_chemistries_cathode&amp;All_chemistries_band&amp;All_chemistries_unit,0),MATCH(S$10,year,0))</f>
        <v>154.63797384242278</v>
      </c>
      <c r="T16" s="514">
        <f t="array" ref="T16">INDEX(All_chemistries,MATCH($B16&amp;$C16&amp;$D16&amp;$F16&amp;$Q$9,All_chemistries_scenario&amp;All_chemistries_level&amp;All_chemistries_cathode&amp;All_chemistries_band&amp;All_chemistries_unit,0),MATCH(T$10,year,0))</f>
        <v>207.11627777909817</v>
      </c>
      <c r="U16" s="514">
        <f t="array" ref="U16">INDEX(All_chemistries,MATCH($B16&amp;$C16&amp;$D16&amp;$F16&amp;$Q$9,All_chemistries_scenario&amp;All_chemistries_level&amp;All_chemistries_cathode&amp;All_chemistries_band&amp;All_chemistries_unit,0),MATCH(U$10,year,0))</f>
        <v>230.27339425779473</v>
      </c>
      <c r="V16" s="514">
        <f t="array" ref="V16">INDEX(All_chemistries,MATCH($B16&amp;$C16&amp;$D16&amp;$F16&amp;$Q$9,All_chemistries_scenario&amp;All_chemistries_level&amp;All_chemistries_cathode&amp;All_chemistries_band&amp;All_chemistries_unit,0),MATCH(V$10,year,0))</f>
        <v>242.01965163558188</v>
      </c>
      <c r="W16" s="514">
        <f t="array" ref="W16">INDEX(All_chemistries,MATCH($B16&amp;$C16&amp;$D16&amp;$F16&amp;$Q$9,All_chemistries_scenario&amp;All_chemistries_level&amp;All_chemistries_cathode&amp;All_chemistries_band&amp;All_chemistries_unit,0),MATCH(W$10,year,0))</f>
        <v>254.36508619069744</v>
      </c>
      <c r="X16" s="514">
        <f t="array" ref="X16">INDEX(All_chemistries,MATCH($B16&amp;$C16&amp;$D16&amp;$F16&amp;$Q$9,All_chemistries_scenario&amp;All_chemistries_level&amp;All_chemistries_cathode&amp;All_chemistries_band&amp;All_chemistries_unit,0),MATCH(X$10,year,0))</f>
        <v>267.3402619809757</v>
      </c>
      <c r="Y16" s="515">
        <f t="array" ref="Y16">INDEX(All_chemistries,MATCH($B16&amp;$C16&amp;$D16&amp;$F16&amp;$Q$9,All_chemistries_scenario&amp;All_chemistries_level&amp;All_chemistries_cathode&amp;All_chemistries_band&amp;All_chemistries_unit,0),MATCH(Y$10,year,0))</f>
        <v>280.97730213837241</v>
      </c>
      <c r="Z16" s="18"/>
      <c r="AA16" s="2"/>
      <c r="AH16" s="401"/>
      <c r="AI16" s="401"/>
      <c r="AJ16" s="401"/>
      <c r="AS16" s="555"/>
      <c r="AT16" s="555" t="s">
        <v>8</v>
      </c>
      <c r="AU16" s="555"/>
      <c r="AV16" s="555"/>
      <c r="AW16" s="555"/>
      <c r="AX16" s="555"/>
      <c r="AY16" s="555"/>
    </row>
    <row r="17" spans="2:51" x14ac:dyDescent="0.25">
      <c r="B17" s="19"/>
      <c r="C17" s="2"/>
      <c r="D17" s="2"/>
      <c r="E17" s="2"/>
      <c r="F17" s="2"/>
      <c r="G17" s="516"/>
      <c r="H17" s="517"/>
      <c r="I17" s="517"/>
      <c r="J17" s="517"/>
      <c r="K17" s="517"/>
      <c r="L17" s="517"/>
      <c r="M17" s="517"/>
      <c r="N17" s="517"/>
      <c r="O17" s="517"/>
      <c r="P17" s="512"/>
      <c r="Q17" s="517"/>
      <c r="R17" s="517"/>
      <c r="S17" s="517"/>
      <c r="T17" s="517"/>
      <c r="U17" s="517"/>
      <c r="V17" s="517"/>
      <c r="W17" s="517"/>
      <c r="X17" s="517"/>
      <c r="Y17" s="518"/>
      <c r="Z17" s="18"/>
      <c r="AA17" s="2"/>
      <c r="AB17" s="508"/>
      <c r="AC17" s="508"/>
      <c r="AD17" s="508"/>
      <c r="AE17" s="508"/>
      <c r="AF17" s="508"/>
      <c r="AG17" s="508"/>
      <c r="AH17" s="401"/>
      <c r="AS17" s="555"/>
      <c r="AT17" s="555" t="s">
        <v>1</v>
      </c>
      <c r="AU17" s="555"/>
      <c r="AV17" s="555"/>
      <c r="AW17" s="555"/>
      <c r="AX17" s="555"/>
      <c r="AY17" s="555"/>
    </row>
    <row r="18" spans="2:51" x14ac:dyDescent="0.25">
      <c r="B18" s="20" t="s">
        <v>11</v>
      </c>
      <c r="C18" s="108"/>
      <c r="D18" s="108"/>
      <c r="E18" s="16" t="s">
        <v>12</v>
      </c>
      <c r="F18" s="2"/>
      <c r="G18" s="519">
        <v>2010</v>
      </c>
      <c r="H18" s="520">
        <v>2015</v>
      </c>
      <c r="I18" s="520">
        <v>2020</v>
      </c>
      <c r="J18" s="520">
        <v>2025</v>
      </c>
      <c r="K18" s="520">
        <v>2030</v>
      </c>
      <c r="L18" s="520">
        <v>2035</v>
      </c>
      <c r="M18" s="520">
        <v>2040</v>
      </c>
      <c r="N18" s="520">
        <v>2045</v>
      </c>
      <c r="O18" s="521">
        <v>2050</v>
      </c>
      <c r="P18" s="512"/>
      <c r="Q18" s="519">
        <v>2010</v>
      </c>
      <c r="R18" s="520">
        <v>2015</v>
      </c>
      <c r="S18" s="520">
        <v>2020</v>
      </c>
      <c r="T18" s="520">
        <v>2025</v>
      </c>
      <c r="U18" s="520">
        <v>2030</v>
      </c>
      <c r="V18" s="520">
        <v>2035</v>
      </c>
      <c r="W18" s="520">
        <v>2040</v>
      </c>
      <c r="X18" s="520">
        <v>2045</v>
      </c>
      <c r="Y18" s="521">
        <v>2050</v>
      </c>
      <c r="Z18" s="18"/>
      <c r="AA18" s="2"/>
      <c r="AB18" s="401"/>
      <c r="AC18" s="401"/>
      <c r="AD18" s="401"/>
      <c r="AE18" s="401"/>
      <c r="AF18" s="401"/>
      <c r="AG18" s="401"/>
      <c r="AH18" s="401"/>
      <c r="AS18" s="555"/>
      <c r="AT18" s="555"/>
      <c r="AU18" s="555"/>
      <c r="AV18" s="555"/>
      <c r="AW18" s="555"/>
      <c r="AX18" s="555"/>
      <c r="AY18" s="555"/>
    </row>
    <row r="19" spans="2:51" x14ac:dyDescent="0.25">
      <c r="B19" s="19"/>
      <c r="C19" s="110" t="s">
        <v>44</v>
      </c>
      <c r="D19" s="110" t="s">
        <v>33</v>
      </c>
      <c r="E19" s="16" t="s">
        <v>13</v>
      </c>
      <c r="F19" s="94" t="s">
        <v>23</v>
      </c>
      <c r="G19" s="599" t="str">
        <f>G9</f>
        <v>GBP2014 per kWh</v>
      </c>
      <c r="H19" s="600"/>
      <c r="I19" s="600"/>
      <c r="J19" s="600"/>
      <c r="K19" s="600"/>
      <c r="L19" s="600"/>
      <c r="M19" s="600"/>
      <c r="N19" s="600"/>
      <c r="O19" s="601"/>
      <c r="P19" s="512"/>
      <c r="Q19" s="593" t="str">
        <f>Q9</f>
        <v>Wh/kg</v>
      </c>
      <c r="R19" s="594"/>
      <c r="S19" s="594"/>
      <c r="T19" s="594"/>
      <c r="U19" s="594"/>
      <c r="V19" s="594"/>
      <c r="W19" s="594"/>
      <c r="X19" s="594"/>
      <c r="Y19" s="595"/>
      <c r="Z19" s="18"/>
      <c r="AA19" s="2"/>
      <c r="AB19" s="401"/>
      <c r="AC19" s="401"/>
      <c r="AD19" s="401"/>
      <c r="AE19" s="401"/>
      <c r="AF19" s="401"/>
      <c r="AG19" s="401"/>
      <c r="AH19" s="401"/>
      <c r="AS19" s="555"/>
      <c r="AT19" s="555" t="s">
        <v>3</v>
      </c>
      <c r="AU19" s="555"/>
      <c r="AV19" s="555"/>
      <c r="AW19" s="555"/>
      <c r="AX19" s="555"/>
      <c r="AY19" s="555"/>
    </row>
    <row r="20" spans="2:51" x14ac:dyDescent="0.25">
      <c r="B20" s="19" t="s">
        <v>11</v>
      </c>
      <c r="C20" s="2" t="str">
        <f>$C$19</f>
        <v>Pack</v>
      </c>
      <c r="D20" s="2" t="str">
        <f>D19</f>
        <v>NMC</v>
      </c>
      <c r="E20" s="2" t="s">
        <v>0</v>
      </c>
      <c r="F20" s="3" t="s">
        <v>4</v>
      </c>
      <c r="G20" s="522">
        <f t="array" ref="G20">INDEX(All_chemistries,MATCH($B20&amp;$C20&amp;$D20&amp;$F20&amp;$G$9,All_chemistries_scenario&amp;All_chemistries_level&amp;All_chemistries_cathode&amp;All_chemistries_band&amp;All_chemistries_unit,0),MATCH(G$10,year,0))</f>
        <v>941.07599418537757</v>
      </c>
      <c r="H20" s="523">
        <f t="array" ref="H20">INDEX(All_chemistries,MATCH($B20&amp;$C20&amp;$D20&amp;$F20&amp;$G$9,All_chemistries_scenario&amp;All_chemistries_level&amp;All_chemistries_cathode&amp;All_chemistries_band&amp;All_chemistries_unit,0),MATCH(H$10,year,0))</f>
        <v>585.19928918724224</v>
      </c>
      <c r="I20" s="523">
        <f t="array" ref="I20">INDEX(All_chemistries,MATCH($B20&amp;$C20&amp;$D20&amp;$F20&amp;$G$9,All_chemistries_scenario&amp;All_chemistries_level&amp;All_chemistries_cathode&amp;All_chemistries_band&amp;All_chemistries_unit,0),MATCH(I$10,year,0))</f>
        <v>414.13825405244216</v>
      </c>
      <c r="J20" s="523">
        <f t="array" ref="J20">INDEX(All_chemistries,MATCH($B20&amp;$C20&amp;$D20&amp;$F20&amp;$G$9,All_chemistries_scenario&amp;All_chemistries_level&amp;All_chemistries_cathode&amp;All_chemistries_band&amp;All_chemistries_unit,0),MATCH(J$10,year,0))</f>
        <v>350.19812539642368</v>
      </c>
      <c r="K20" s="523">
        <f t="array" ref="K20">INDEX(All_chemistries,MATCH($B20&amp;$C20&amp;$D20&amp;$F20&amp;$G$9,All_chemistries_scenario&amp;All_chemistries_level&amp;All_chemistries_cathode&amp;All_chemistries_band&amp;All_chemistries_unit,0),MATCH(K$10,year,0))</f>
        <v>293.93614783558803</v>
      </c>
      <c r="L20" s="523">
        <f t="array" ref="L20">INDEX(All_chemistries,MATCH($B20&amp;$C20&amp;$D20&amp;$F20&amp;$G$9,All_chemistries_scenario&amp;All_chemistries_level&amp;All_chemistries_cathode&amp;All_chemistries_band&amp;All_chemistries_unit,0),MATCH(L$10,year,0))</f>
        <v>286.66086167410435</v>
      </c>
      <c r="M20" s="523">
        <f t="array" ref="M20">INDEX(All_chemistries,MATCH($B20&amp;$C20&amp;$D20&amp;$F20&amp;$G$9,All_chemistries_scenario&amp;All_chemistries_level&amp;All_chemistries_cathode&amp;All_chemistries_band&amp;All_chemistries_unit,0),MATCH(M$10,year,0))</f>
        <v>279.5656479165126</v>
      </c>
      <c r="N20" s="523">
        <f t="array" ref="N20">INDEX(All_chemistries,MATCH($B20&amp;$C20&amp;$D20&amp;$F20&amp;$G$9,All_chemistries_scenario&amp;All_chemistries_level&amp;All_chemistries_cathode&amp;All_chemistries_band&amp;All_chemistries_unit,0),MATCH(N$10,year,0))</f>
        <v>272.64604954628805</v>
      </c>
      <c r="O20" s="524">
        <f t="array" ref="O20">INDEX(All_chemistries,MATCH($B20&amp;$C20&amp;$D20&amp;$F20&amp;$G$9,All_chemistries_scenario&amp;All_chemistries_level&amp;All_chemistries_cathode&amp;All_chemistries_band&amp;All_chemistries_unit,0),MATCH(O$10,year,0))</f>
        <v>265.89771986362234</v>
      </c>
      <c r="P20" s="512"/>
      <c r="Q20" s="522">
        <f t="array" ref="Q20">INDEX(All_chemistries,MATCH($B20&amp;$C20&amp;$D20&amp;$F20&amp;$Q$9,All_chemistries_scenario&amp;All_chemistries_level&amp;All_chemistries_cathode&amp;All_chemistries_band&amp;All_chemistries_unit,0),MATCH(Q$10,year,0))</f>
        <v>78.255917852842899</v>
      </c>
      <c r="R20" s="523">
        <f t="array" ref="R20">INDEX(All_chemistries,MATCH($B20&amp;$C20&amp;$D20&amp;$F20&amp;$Q$9,All_chemistries_scenario&amp;All_chemistries_level&amp;All_chemistries_cathode&amp;All_chemistries_band&amp;All_chemistries_unit,0),MATCH(R$10,year,0))</f>
        <v>86.75632455450048</v>
      </c>
      <c r="S20" s="523">
        <f t="array" ref="S20">INDEX(All_chemistries,MATCH($B20&amp;$C20&amp;$D20&amp;$F20&amp;$Q$9,All_chemistries_scenario&amp;All_chemistries_level&amp;All_chemistries_cathode&amp;All_chemistries_band&amp;All_chemistries_unit,0),MATCH(S$10,year,0))</f>
        <v>102.21635833543911</v>
      </c>
      <c r="T20" s="523">
        <f t="array" ref="T20">INDEX(All_chemistries,MATCH($B20&amp;$C20&amp;$D20&amp;$F20&amp;$Q$9,All_chemistries_scenario&amp;All_chemistries_level&amp;All_chemistries_cathode&amp;All_chemistries_band&amp;All_chemistries_unit,0),MATCH(T$10,year,0))</f>
        <v>126.67035574137628</v>
      </c>
      <c r="U20" s="523">
        <f t="array" ref="U20">INDEX(All_chemistries,MATCH($B20&amp;$C20&amp;$D20&amp;$F20&amp;$Q$9,All_chemistries_scenario&amp;All_chemistries_level&amp;All_chemistries_cathode&amp;All_chemistries_band&amp;All_chemistries_unit,0),MATCH(U$10,year,0))</f>
        <v>128.97296059756067</v>
      </c>
      <c r="V20" s="523">
        <f t="array" ref="V20">INDEX(All_chemistries,MATCH($B20&amp;$C20&amp;$D20&amp;$F20&amp;$Q$9,All_chemistries_scenario&amp;All_chemistries_level&amp;All_chemistries_cathode&amp;All_chemistries_band&amp;All_chemistries_unit,0),MATCH(V$10,year,0))</f>
        <v>132.22968947229324</v>
      </c>
      <c r="W20" s="523">
        <f t="array" ref="W20">INDEX(All_chemistries,MATCH($B20&amp;$C20&amp;$D20&amp;$F20&amp;$Q$9,All_chemistries_scenario&amp;All_chemistries_level&amp;All_chemistries_cathode&amp;All_chemistries_band&amp;All_chemistries_unit,0),MATCH(W$10,year,0))</f>
        <v>135.56865483221137</v>
      </c>
      <c r="X20" s="523">
        <f t="array" ref="X20">INDEX(All_chemistries,MATCH($B20&amp;$C20&amp;$D20&amp;$F20&amp;$Q$9,All_chemistries_scenario&amp;All_chemistries_level&amp;All_chemistries_cathode&amp;All_chemistries_band&amp;All_chemistries_unit,0),MATCH(X$10,year,0))</f>
        <v>138.99193325161883</v>
      </c>
      <c r="Y20" s="524">
        <f t="array" ref="Y20">INDEX(All_chemistries,MATCH($B20&amp;$C20&amp;$D20&amp;$F20&amp;$Q$9,All_chemistries_scenario&amp;All_chemistries_level&amp;All_chemistries_cathode&amp;All_chemistries_band&amp;All_chemistries_unit,0),MATCH(Y$10,year,0))</f>
        <v>142.50165374092282</v>
      </c>
      <c r="Z20" s="18"/>
      <c r="AA20" s="2"/>
      <c r="AB20" s="401"/>
      <c r="AC20" s="401"/>
      <c r="AD20" s="401"/>
      <c r="AE20" s="401"/>
      <c r="AF20" s="401"/>
      <c r="AG20" s="401"/>
      <c r="AH20" s="401"/>
      <c r="AS20" s="555"/>
      <c r="AT20" s="555" t="s">
        <v>11</v>
      </c>
      <c r="AU20" s="555"/>
      <c r="AV20" s="555"/>
      <c r="AW20" s="555"/>
      <c r="AX20" s="555"/>
      <c r="AY20" s="555"/>
    </row>
    <row r="21" spans="2:51" x14ac:dyDescent="0.25">
      <c r="B21" s="19" t="s">
        <v>11</v>
      </c>
      <c r="C21" s="2" t="str">
        <f t="shared" ref="C21:C25" si="2">$C$19</f>
        <v>Pack</v>
      </c>
      <c r="D21" s="2" t="str">
        <f t="shared" ref="D21:D25" si="3">D20</f>
        <v>NMC</v>
      </c>
      <c r="E21" s="2" t="s">
        <v>0</v>
      </c>
      <c r="F21" s="3" t="s">
        <v>5</v>
      </c>
      <c r="G21" s="525">
        <f t="array" ref="G21">INDEX(All_chemistries,MATCH($B21&amp;$C21&amp;$D21&amp;$F21&amp;$G$9,All_chemistries_scenario&amp;All_chemistries_level&amp;All_chemistries_cathode&amp;All_chemistries_band&amp;All_chemistries_unit,0),MATCH(G$10,year,0))</f>
        <v>686.18785607333984</v>
      </c>
      <c r="H21" s="526">
        <f t="array" ref="H21">INDEX(All_chemistries,MATCH($B21&amp;$C21&amp;$D21&amp;$F21&amp;$G$9,All_chemistries_scenario&amp;All_chemistries_level&amp;All_chemistries_cathode&amp;All_chemistries_band&amp;All_chemistries_unit,0),MATCH(H$10,year,0))</f>
        <v>438.8579711634398</v>
      </c>
      <c r="I21" s="526">
        <f t="array" ref="I21">INDEX(All_chemistries,MATCH($B21&amp;$C21&amp;$D21&amp;$F21&amp;$G$9,All_chemistries_scenario&amp;All_chemistries_level&amp;All_chemistries_cathode&amp;All_chemistries_band&amp;All_chemistries_unit,0),MATCH(I$10,year,0))</f>
        <v>317.04419126953121</v>
      </c>
      <c r="J21" s="526">
        <f t="array" ref="J21">INDEX(All_chemistries,MATCH($B21&amp;$C21&amp;$D21&amp;$F21&amp;$G$9,All_chemistries_scenario&amp;All_chemistries_level&amp;All_chemistries_cathode&amp;All_chemistries_band&amp;All_chemistries_unit,0),MATCH(J$10,year,0))</f>
        <v>265.81543093125379</v>
      </c>
      <c r="K21" s="526">
        <f t="array" ref="K21">INDEX(All_chemistries,MATCH($B21&amp;$C21&amp;$D21&amp;$F21&amp;$G$9,All_chemistries_scenario&amp;All_chemistries_level&amp;All_chemistries_cathode&amp;All_chemistries_band&amp;All_chemistries_unit,0),MATCH(K$10,year,0))</f>
        <v>228.31332119465247</v>
      </c>
      <c r="L21" s="526">
        <f t="array" ref="L21">INDEX(All_chemistries,MATCH($B21&amp;$C21&amp;$D21&amp;$F21&amp;$G$9,All_chemistries_scenario&amp;All_chemistries_level&amp;All_chemistries_cathode&amp;All_chemistries_band&amp;All_chemistries_unit,0),MATCH(L$10,year,0))</f>
        <v>222.662281816199</v>
      </c>
      <c r="M21" s="526">
        <f t="array" ref="M21">INDEX(All_chemistries,MATCH($B21&amp;$C21&amp;$D21&amp;$F21&amp;$G$9,All_chemistries_scenario&amp;All_chemistries_level&amp;All_chemistries_cathode&amp;All_chemistries_band&amp;All_chemistries_unit,0),MATCH(M$10,year,0))</f>
        <v>217.15111270851963</v>
      </c>
      <c r="N21" s="526">
        <f t="array" ref="N21">INDEX(All_chemistries,MATCH($B21&amp;$C21&amp;$D21&amp;$F21&amp;$G$9,All_chemistries_scenario&amp;All_chemistries_level&amp;All_chemistries_cathode&amp;All_chemistries_band&amp;All_chemistries_unit,0),MATCH(N$10,year,0))</f>
        <v>211.77635190801155</v>
      </c>
      <c r="O21" s="527">
        <f t="array" ref="O21">INDEX(All_chemistries,MATCH($B21&amp;$C21&amp;$D21&amp;$F21&amp;$G$9,All_chemistries_scenario&amp;All_chemistries_level&amp;All_chemistries_cathode&amp;All_chemistries_band&amp;All_chemistries_unit,0),MATCH(O$10,year,0))</f>
        <v>206.53462313898766</v>
      </c>
      <c r="P21" s="512"/>
      <c r="Q21" s="525">
        <f t="array" ref="Q21">INDEX(All_chemistries,MATCH($B21&amp;$C21&amp;$D21&amp;$F21&amp;$Q$9,All_chemistries_scenario&amp;All_chemistries_level&amp;All_chemistries_cathode&amp;All_chemistries_band&amp;All_chemistries_unit,0),MATCH(Q$10,year,0))</f>
        <v>87.155612202469328</v>
      </c>
      <c r="R21" s="526">
        <f t="array" ref="R21">INDEX(All_chemistries,MATCH($B21&amp;$C21&amp;$D21&amp;$F21&amp;$Q$9,All_chemistries_scenario&amp;All_chemistries_level&amp;All_chemistries_cathode&amp;All_chemistries_band&amp;All_chemistries_unit,0),MATCH(R$10,year,0))</f>
        <v>96.568272464645631</v>
      </c>
      <c r="S21" s="526">
        <f t="array" ref="S21">INDEX(All_chemistries,MATCH($B21&amp;$C21&amp;$D21&amp;$F21&amp;$Q$9,All_chemistries_scenario&amp;All_chemistries_level&amp;All_chemistries_cathode&amp;All_chemistries_band&amp;All_chemistries_unit,0),MATCH(S$10,year,0))</f>
        <v>118.30256541215265</v>
      </c>
      <c r="T21" s="526">
        <f t="array" ref="T21">INDEX(All_chemistries,MATCH($B21&amp;$C21&amp;$D21&amp;$F21&amp;$Q$9,All_chemistries_scenario&amp;All_chemistries_level&amp;All_chemistries_cathode&amp;All_chemistries_band&amp;All_chemistries_unit,0),MATCH(T$10,year,0))</f>
        <v>148.08793602852919</v>
      </c>
      <c r="U21" s="526">
        <f t="array" ref="U21">INDEX(All_chemistries,MATCH($B21&amp;$C21&amp;$D21&amp;$F21&amp;$Q$9,All_chemistries_scenario&amp;All_chemistries_level&amp;All_chemistries_cathode&amp;All_chemistries_band&amp;All_chemistries_unit,0),MATCH(U$10,year,0))</f>
        <v>151.24784525121177</v>
      </c>
      <c r="V21" s="526">
        <f t="array" ref="V21">INDEX(All_chemistries,MATCH($B21&amp;$C21&amp;$D21&amp;$F21&amp;$Q$9,All_chemistries_scenario&amp;All_chemistries_level&amp;All_chemistries_cathode&amp;All_chemistries_band&amp;All_chemistries_unit,0),MATCH(V$10,year,0))</f>
        <v>155.06704287673347</v>
      </c>
      <c r="W21" s="526">
        <f t="array" ref="W21">INDEX(All_chemistries,MATCH($B21&amp;$C21&amp;$D21&amp;$F21&amp;$Q$9,All_chemistries_scenario&amp;All_chemistries_level&amp;All_chemistries_cathode&amp;All_chemistries_band&amp;All_chemistries_unit,0),MATCH(W$10,year,0))</f>
        <v>158.98268002824355</v>
      </c>
      <c r="X21" s="526">
        <f t="array" ref="X21">INDEX(All_chemistries,MATCH($B21&amp;$C21&amp;$D21&amp;$F21&amp;$Q$9,All_chemistries_scenario&amp;All_chemistries_level&amp;All_chemistries_cathode&amp;All_chemistries_band&amp;All_chemistries_unit,0),MATCH(X$10,year,0))</f>
        <v>162.9971919246243</v>
      </c>
      <c r="Y21" s="527">
        <f t="array" ref="Y21">INDEX(All_chemistries,MATCH($B21&amp;$C21&amp;$D21&amp;$F21&amp;$Q$9,All_chemistries_scenario&amp;All_chemistries_level&amp;All_chemistries_cathode&amp;All_chemistries_band&amp;All_chemistries_unit,0),MATCH(Y$10,year,0))</f>
        <v>167.11307527708644</v>
      </c>
      <c r="Z21" s="18"/>
      <c r="AA21" s="2"/>
      <c r="AB21" s="401"/>
      <c r="AC21" s="401"/>
      <c r="AD21" s="401"/>
      <c r="AE21" s="401"/>
      <c r="AF21" s="401"/>
      <c r="AG21" s="401"/>
      <c r="AH21" s="401"/>
      <c r="AS21" s="555"/>
      <c r="AT21" s="555" t="s">
        <v>19</v>
      </c>
      <c r="AU21" s="555"/>
      <c r="AV21" s="555"/>
      <c r="AW21" s="555"/>
      <c r="AX21" s="555"/>
      <c r="AY21" s="555"/>
    </row>
    <row r="22" spans="2:51" x14ac:dyDescent="0.25">
      <c r="B22" s="19" t="s">
        <v>11</v>
      </c>
      <c r="C22" s="2" t="str">
        <f t="shared" si="2"/>
        <v>Pack</v>
      </c>
      <c r="D22" s="2" t="str">
        <f t="shared" si="3"/>
        <v>NMC</v>
      </c>
      <c r="E22" s="2" t="s">
        <v>2</v>
      </c>
      <c r="F22" s="3" t="s">
        <v>6</v>
      </c>
      <c r="G22" s="525">
        <f t="array" ref="G22">INDEX(All_chemistries,MATCH($B22&amp;$C22&amp;$D22&amp;$F22&amp;$G$9,All_chemistries_scenario&amp;All_chemistries_level&amp;All_chemistries_cathode&amp;All_chemistries_band&amp;All_chemistries_unit,0),MATCH(G$10,year,0))</f>
        <v>583.25404950819006</v>
      </c>
      <c r="H22" s="526">
        <f t="array" ref="H22">INDEX(All_chemistries,MATCH($B22&amp;$C22&amp;$D22&amp;$F22&amp;$G$9,All_chemistries_scenario&amp;All_chemistries_level&amp;All_chemistries_cathode&amp;All_chemistries_band&amp;All_chemistries_unit,0),MATCH(H$10,year,0))</f>
        <v>372.8335616148135</v>
      </c>
      <c r="I22" s="526">
        <f t="array" ref="I22">INDEX(All_chemistries,MATCH($B22&amp;$C22&amp;$D22&amp;$F22&amp;$G$9,All_chemistries_scenario&amp;All_chemistries_level&amp;All_chemistries_cathode&amp;All_chemistries_band&amp;All_chemistries_unit,0),MATCH(I$10,year,0))</f>
        <v>273.31426528600281</v>
      </c>
      <c r="J22" s="526">
        <f t="array" ref="J22">INDEX(All_chemistries,MATCH($B22&amp;$C22&amp;$D22&amp;$F22&amp;$G$9,All_chemistries_scenario&amp;All_chemistries_level&amp;All_chemistries_cathode&amp;All_chemistries_band&amp;All_chemistries_unit,0),MATCH(J$10,year,0))</f>
        <v>232.41921792961679</v>
      </c>
      <c r="K22" s="526">
        <f t="array" ref="K22">INDEX(All_chemistries,MATCH($B22&amp;$C22&amp;$D22&amp;$F22&amp;$G$9,All_chemistries_scenario&amp;All_chemistries_level&amp;All_chemistries_cathode&amp;All_chemistries_band&amp;All_chemistries_unit,0),MATCH(K$10,year,0))</f>
        <v>200.94183636208527</v>
      </c>
      <c r="L22" s="526">
        <f t="array" ref="L22">INDEX(All_chemistries,MATCH($B22&amp;$C22&amp;$D22&amp;$F22&amp;$G$9,All_chemistries_scenario&amp;All_chemistries_level&amp;All_chemistries_cathode&amp;All_chemistries_band&amp;All_chemistries_unit,0),MATCH(L$10,year,0))</f>
        <v>195.96827536214352</v>
      </c>
      <c r="M22" s="526">
        <f t="array" ref="M22">INDEX(All_chemistries,MATCH($B22&amp;$C22&amp;$D22&amp;$F22&amp;$G$9,All_chemistries_scenario&amp;All_chemistries_level&amp;All_chemistries_cathode&amp;All_chemistries_band&amp;All_chemistries_unit,0),MATCH(M$10,year,0))</f>
        <v>191.11781619837473</v>
      </c>
      <c r="N22" s="526">
        <f t="array" ref="N22">INDEX(All_chemistries,MATCH($B22&amp;$C22&amp;$D22&amp;$F22&amp;$G$9,All_chemistries_scenario&amp;All_chemistries_level&amp;All_chemistries_cathode&amp;All_chemistries_band&amp;All_chemistries_unit,0),MATCH(N$10,year,0))</f>
        <v>186.38741194684064</v>
      </c>
      <c r="O22" s="527">
        <f t="array" ref="O22">INDEX(All_chemistries,MATCH($B22&amp;$C22&amp;$D22&amp;$F22&amp;$G$9,All_chemistries_scenario&amp;All_chemistries_level&amp;All_chemistries_cathode&amp;All_chemistries_band&amp;All_chemistries_unit,0),MATCH(O$10,year,0))</f>
        <v>181.77409109876962</v>
      </c>
      <c r="P22" s="512"/>
      <c r="Q22" s="525">
        <f t="array" ref="Q22">INDEX(All_chemistries,MATCH($B22&amp;$C22&amp;$D22&amp;$F22&amp;$Q$9,All_chemistries_scenario&amp;All_chemistries_level&amp;All_chemistries_cathode&amp;All_chemistries_band&amp;All_chemistries_unit,0),MATCH(Q$10,year,0))</f>
        <v>92.464804136654863</v>
      </c>
      <c r="R22" s="526">
        <f t="array" ref="R22">INDEX(All_chemistries,MATCH($B22&amp;$C22&amp;$D22&amp;$F22&amp;$Q$9,All_chemistries_scenario&amp;All_chemistries_level&amp;All_chemistries_cathode&amp;All_chemistries_band&amp;All_chemistries_unit,0),MATCH(R$10,year,0))</f>
        <v>102.46759378740957</v>
      </c>
      <c r="S22" s="526">
        <f t="array" ref="S22">INDEX(All_chemistries,MATCH($B22&amp;$C22&amp;$D22&amp;$F22&amp;$Q$9,All_chemistries_scenario&amp;All_chemistries_level&amp;All_chemistries_cathode&amp;All_chemistries_band&amp;All_chemistries_unit,0),MATCH(S$10,year,0))</f>
        <v>124.93360544285797</v>
      </c>
      <c r="T22" s="526">
        <f t="array" ref="T22">INDEX(All_chemistries,MATCH($B22&amp;$C22&amp;$D22&amp;$F22&amp;$Q$9,All_chemistries_scenario&amp;All_chemistries_level&amp;All_chemistries_cathode&amp;All_chemistries_band&amp;All_chemistries_unit,0),MATCH(T$10,year,0))</f>
        <v>156.87599085271316</v>
      </c>
      <c r="U22" s="526">
        <f t="array" ref="U22">INDEX(All_chemistries,MATCH($B22&amp;$C22&amp;$D22&amp;$F22&amp;$Q$9,All_chemistries_scenario&amp;All_chemistries_level&amp;All_chemistries_cathode&amp;All_chemistries_band&amp;All_chemistries_unit,0),MATCH(U$10,year,0))</f>
        <v>160.42987516885418</v>
      </c>
      <c r="V22" s="526">
        <f t="array" ref="V22">INDEX(All_chemistries,MATCH($B22&amp;$C22&amp;$D22&amp;$F22&amp;$Q$9,All_chemistries_scenario&amp;All_chemistries_level&amp;All_chemistries_cathode&amp;All_chemistries_band&amp;All_chemistries_unit,0),MATCH(V$10,year,0))</f>
        <v>164.48093055605628</v>
      </c>
      <c r="W22" s="526">
        <f t="array" ref="W22">INDEX(All_chemistries,MATCH($B22&amp;$C22&amp;$D22&amp;$F22&amp;$Q$9,All_chemistries_scenario&amp;All_chemistries_level&amp;All_chemistries_cathode&amp;All_chemistries_band&amp;All_chemistries_unit,0),MATCH(W$10,year,0))</f>
        <v>168.63428016827666</v>
      </c>
      <c r="X22" s="526">
        <f t="array" ref="X22">INDEX(All_chemistries,MATCH($B22&amp;$C22&amp;$D22&amp;$F22&amp;$Q$9,All_chemistries_scenario&amp;All_chemistries_level&amp;All_chemistries_cathode&amp;All_chemistries_band&amp;All_chemistries_unit,0),MATCH(X$10,year,0))</f>
        <v>172.89250706288482</v>
      </c>
      <c r="Y22" s="527">
        <f t="array" ref="Y22">INDEX(All_chemistries,MATCH($B22&amp;$C22&amp;$D22&amp;$F22&amp;$Q$9,All_chemistries_scenario&amp;All_chemistries_level&amp;All_chemistries_cathode&amp;All_chemistries_band&amp;All_chemistries_unit,0),MATCH(Y$10,year,0))</f>
        <v>177.25825952268576</v>
      </c>
      <c r="Z22" s="18"/>
      <c r="AA22" s="2"/>
      <c r="AB22" s="401"/>
      <c r="AC22" s="401"/>
      <c r="AD22" s="401"/>
      <c r="AE22" s="401"/>
      <c r="AF22" s="401"/>
      <c r="AG22" s="401"/>
      <c r="AH22" s="401"/>
      <c r="AS22" s="555"/>
      <c r="AT22" s="555" t="s">
        <v>25</v>
      </c>
      <c r="AU22" s="555"/>
      <c r="AV22" s="555"/>
      <c r="AW22" s="555"/>
      <c r="AX22" s="555"/>
      <c r="AY22" s="555"/>
    </row>
    <row r="23" spans="2:51" x14ac:dyDescent="0.25">
      <c r="B23" s="19" t="s">
        <v>11</v>
      </c>
      <c r="C23" s="2" t="str">
        <f t="shared" si="2"/>
        <v>Pack</v>
      </c>
      <c r="D23" s="2" t="str">
        <f t="shared" si="3"/>
        <v>NMC</v>
      </c>
      <c r="E23" s="2" t="s">
        <v>2</v>
      </c>
      <c r="F23" s="3" t="s">
        <v>7</v>
      </c>
      <c r="G23" s="525">
        <f t="array" ref="G23">INDEX(All_chemistries,MATCH($B23&amp;$C23&amp;$D23&amp;$F23&amp;$G$9,All_chemistries_scenario&amp;All_chemistries_level&amp;All_chemistries_cathode&amp;All_chemistries_band&amp;All_chemistries_unit,0),MATCH(G$10,year,0))</f>
        <v>527.04072237931223</v>
      </c>
      <c r="H23" s="526">
        <f t="array" ref="H23">INDEX(All_chemistries,MATCH($B23&amp;$C23&amp;$D23&amp;$F23&amp;$G$9,All_chemistries_scenario&amp;All_chemistries_level&amp;All_chemistries_cathode&amp;All_chemistries_band&amp;All_chemistries_unit,0),MATCH(H$10,year,0))</f>
        <v>321.88507285419706</v>
      </c>
      <c r="I23" s="526">
        <f t="array" ref="I23">INDEX(All_chemistries,MATCH($B23&amp;$C23&amp;$D23&amp;$F23&amp;$G$9,All_chemistries_scenario&amp;All_chemistries_level&amp;All_chemistries_cathode&amp;All_chemistries_band&amp;All_chemistries_unit,0),MATCH(I$10,year,0))</f>
        <v>240.0178698216275</v>
      </c>
      <c r="J23" s="526">
        <f t="array" ref="J23">INDEX(All_chemistries,MATCH($B23&amp;$C23&amp;$D23&amp;$F23&amp;$G$9,All_chemistries_scenario&amp;All_chemistries_level&amp;All_chemistries_cathode&amp;All_chemistries_band&amp;All_chemistries_unit,0),MATCH(J$10,year,0))</f>
        <v>206.95021029550549</v>
      </c>
      <c r="K23" s="526">
        <f t="array" ref="K23">INDEX(All_chemistries,MATCH($B23&amp;$C23&amp;$D23&amp;$F23&amp;$G$9,All_chemistries_scenario&amp;All_chemistries_level&amp;All_chemistries_cathode&amp;All_chemistries_band&amp;All_chemistries_unit,0),MATCH(K$10,year,0))</f>
        <v>180.32671954628893</v>
      </c>
      <c r="L23" s="526">
        <f t="array" ref="L23">INDEX(All_chemistries,MATCH($B23&amp;$C23&amp;$D23&amp;$F23&amp;$G$9,All_chemistries_scenario&amp;All_chemistries_level&amp;All_chemistries_cathode&amp;All_chemistries_band&amp;All_chemistries_unit,0),MATCH(L$10,year,0))</f>
        <v>175.86340839207634</v>
      </c>
      <c r="M23" s="526">
        <f t="array" ref="M23">INDEX(All_chemistries,MATCH($B23&amp;$C23&amp;$D23&amp;$F23&amp;$G$9,All_chemistries_scenario&amp;All_chemistries_level&amp;All_chemistries_cathode&amp;All_chemistries_band&amp;All_chemistries_unit,0),MATCH(M$10,year,0))</f>
        <v>171.51056975413556</v>
      </c>
      <c r="N23" s="526">
        <f t="array" ref="N23">INDEX(All_chemistries,MATCH($B23&amp;$C23&amp;$D23&amp;$F23&amp;$G$9,All_chemistries_scenario&amp;All_chemistries_level&amp;All_chemistries_cathode&amp;All_chemistries_band&amp;All_chemistries_unit,0),MATCH(N$10,year,0))</f>
        <v>167.26546929994308</v>
      </c>
      <c r="O23" s="527">
        <f t="array" ref="O23">INDEX(All_chemistries,MATCH($B23&amp;$C23&amp;$D23&amp;$F23&amp;$G$9,All_chemistries_scenario&amp;All_chemistries_level&amp;All_chemistries_cathode&amp;All_chemistries_band&amp;All_chemistries_unit,0),MATCH(O$10,year,0))</f>
        <v>163.12544037511475</v>
      </c>
      <c r="P23" s="512"/>
      <c r="Q23" s="525">
        <f t="array" ref="Q23">INDEX(All_chemistries,MATCH($B23&amp;$C23&amp;$D23&amp;$F23&amp;$Q$9,All_chemistries_scenario&amp;All_chemistries_level&amp;All_chemistries_cathode&amp;All_chemistries_band&amp;All_chemistries_unit,0),MATCH(Q$10,year,0))</f>
        <v>95.2833093321711</v>
      </c>
      <c r="R23" s="526">
        <f t="array" ref="R23">INDEX(All_chemistries,MATCH($B23&amp;$C23&amp;$D23&amp;$F23&amp;$Q$9,All_chemistries_scenario&amp;All_chemistries_level&amp;All_chemistries_cathode&amp;All_chemistries_band&amp;All_chemistries_unit,0),MATCH(R$10,year,0))</f>
        <v>108.20771294711437</v>
      </c>
      <c r="S23" s="526">
        <f t="array" ref="S23">INDEX(All_chemistries,MATCH($B23&amp;$C23&amp;$D23&amp;$F23&amp;$Q$9,All_chemistries_scenario&amp;All_chemistries_level&amp;All_chemistries_cathode&amp;All_chemistries_band&amp;All_chemistries_unit,0),MATCH(S$10,year,0))</f>
        <v>131.33852778493065</v>
      </c>
      <c r="T23" s="526">
        <f t="array" ref="T23">INDEX(All_chemistries,MATCH($B23&amp;$C23&amp;$D23&amp;$F23&amp;$Q$9,All_chemistries_scenario&amp;All_chemistries_level&amp;All_chemistries_cathode&amp;All_chemistries_band&amp;All_chemistries_unit,0),MATCH(T$10,year,0))</f>
        <v>165.42498625519735</v>
      </c>
      <c r="U23" s="526">
        <f t="array" ref="U23">INDEX(All_chemistries,MATCH($B23&amp;$C23&amp;$D23&amp;$F23&amp;$Q$9,All_chemistries_scenario&amp;All_chemistries_level&amp;All_chemistries_cathode&amp;All_chemistries_band&amp;All_chemistries_unit,0),MATCH(U$10,year,0))</f>
        <v>169.38718527507498</v>
      </c>
      <c r="V23" s="526">
        <f t="array" ref="V23">INDEX(All_chemistries,MATCH($B23&amp;$C23&amp;$D23&amp;$F23&amp;$Q$9,All_chemistries_scenario&amp;All_chemistries_level&amp;All_chemistries_cathode&amp;All_chemistries_band&amp;All_chemistries_unit,0),MATCH(V$10,year,0))</f>
        <v>173.66442396711636</v>
      </c>
      <c r="W23" s="526">
        <f t="array" ref="W23">INDEX(All_chemistries,MATCH($B23&amp;$C23&amp;$D23&amp;$F23&amp;$Q$9,All_chemistries_scenario&amp;All_chemistries_level&amp;All_chemistries_cathode&amp;All_chemistries_band&amp;All_chemistries_unit,0),MATCH(W$10,year,0))</f>
        <v>178.04966829605988</v>
      </c>
      <c r="X23" s="526">
        <f t="array" ref="X23">INDEX(All_chemistries,MATCH($B23&amp;$C23&amp;$D23&amp;$F23&amp;$Q$9,All_chemistries_scenario&amp;All_chemistries_level&amp;All_chemistries_cathode&amp;All_chemistries_band&amp;All_chemistries_unit,0),MATCH(X$10,year,0))</f>
        <v>182.54564553958224</v>
      </c>
      <c r="Y23" s="527">
        <f t="array" ref="Y23">INDEX(All_chemistries,MATCH($B23&amp;$C23&amp;$D23&amp;$F23&amp;$Q$9,All_chemistries_scenario&amp;All_chemistries_level&amp;All_chemistries_cathode&amp;All_chemistries_band&amp;All_chemistries_unit,0),MATCH(Y$10,year,0))</f>
        <v>187.15515184253908</v>
      </c>
      <c r="Z23" s="18"/>
      <c r="AA23" s="2"/>
      <c r="AB23" s="401"/>
      <c r="AC23" s="401"/>
      <c r="AD23" s="401"/>
      <c r="AE23" s="401"/>
      <c r="AF23" s="401"/>
      <c r="AG23" s="401"/>
      <c r="AH23" s="401"/>
      <c r="AS23" s="555"/>
      <c r="AT23" s="555"/>
      <c r="AU23" s="555"/>
      <c r="AV23" s="555"/>
      <c r="AW23" s="555"/>
      <c r="AX23" s="555"/>
      <c r="AY23" s="555"/>
    </row>
    <row r="24" spans="2:51" x14ac:dyDescent="0.25">
      <c r="B24" s="19" t="s">
        <v>11</v>
      </c>
      <c r="C24" s="2" t="str">
        <f t="shared" si="2"/>
        <v>Pack</v>
      </c>
      <c r="D24" s="2" t="str">
        <f t="shared" si="3"/>
        <v>NMC</v>
      </c>
      <c r="E24" s="2" t="s">
        <v>2</v>
      </c>
      <c r="F24" s="3" t="s">
        <v>8</v>
      </c>
      <c r="G24" s="525">
        <f t="array" ref="G24">INDEX(All_chemistries,MATCH($B24&amp;$C24&amp;$D24&amp;$F24&amp;$G$9,All_chemistries_scenario&amp;All_chemistries_level&amp;All_chemistries_cathode&amp;All_chemistries_band&amp;All_chemistries_unit,0),MATCH(G$10,year,0))</f>
        <v>461.77842805877248</v>
      </c>
      <c r="H24" s="526">
        <f t="array" ref="H24">INDEX(All_chemistries,MATCH($B24&amp;$C24&amp;$D24&amp;$F24&amp;$G$9,All_chemistries_scenario&amp;All_chemistries_level&amp;All_chemistries_cathode&amp;All_chemistries_band&amp;All_chemistries_unit,0),MATCH(H$10,year,0))</f>
        <v>271.77705447250736</v>
      </c>
      <c r="I24" s="526">
        <f t="array" ref="I24">INDEX(All_chemistries,MATCH($B24&amp;$C24&amp;$D24&amp;$F24&amp;$G$9,All_chemistries_scenario&amp;All_chemistries_level&amp;All_chemistries_cathode&amp;All_chemistries_band&amp;All_chemistries_unit,0),MATCH(I$10,year,0))</f>
        <v>211.47281452771199</v>
      </c>
      <c r="J24" s="526">
        <f t="array" ref="J24">INDEX(All_chemistries,MATCH($B24&amp;$C24&amp;$D24&amp;$F24&amp;$G$9,All_chemistries_scenario&amp;All_chemistries_level&amp;All_chemistries_cathode&amp;All_chemistries_band&amp;All_chemistries_unit,0),MATCH(J$10,year,0))</f>
        <v>186.15193616644768</v>
      </c>
      <c r="K24" s="526">
        <f t="array" ref="K24">INDEX(All_chemistries,MATCH($B24&amp;$C24&amp;$D24&amp;$F24&amp;$G$9,All_chemistries_scenario&amp;All_chemistries_level&amp;All_chemistries_cathode&amp;All_chemistries_band&amp;All_chemistries_unit,0),MATCH(K$10,year,0))</f>
        <v>155.03254937492255</v>
      </c>
      <c r="L24" s="526">
        <f t="array" ref="L24">INDEX(All_chemistries,MATCH($B24&amp;$C24&amp;$D24&amp;$F24&amp;$G$9,All_chemistries_scenario&amp;All_chemistries_level&amp;All_chemistries_cathode&amp;All_chemistries_band&amp;All_chemistries_unit,0),MATCH(L$10,year,0))</f>
        <v>151.19530047119875</v>
      </c>
      <c r="M24" s="526">
        <f t="array" ref="M24">INDEX(All_chemistries,MATCH($B24&amp;$C24&amp;$D24&amp;$F24&amp;$G$9,All_chemistries_scenario&amp;All_chemistries_level&amp;All_chemistries_cathode&amp;All_chemistries_band&amp;All_chemistries_unit,0),MATCH(M$10,year,0))</f>
        <v>147.45302826242383</v>
      </c>
      <c r="N24" s="526">
        <f t="array" ref="N24">INDEX(All_chemistries,MATCH($B24&amp;$C24&amp;$D24&amp;$F24&amp;$G$9,All_chemistries_scenario&amp;All_chemistries_level&amp;All_chemistries_cathode&amp;All_chemistries_band&amp;All_chemistries_unit,0),MATCH(N$10,year,0))</f>
        <v>143.80338195697345</v>
      </c>
      <c r="O24" s="527">
        <f t="array" ref="O24">INDEX(All_chemistries,MATCH($B24&amp;$C24&amp;$D24&amp;$F24&amp;$G$9,All_chemistries_scenario&amp;All_chemistries_level&amp;All_chemistries_cathode&amp;All_chemistries_band&amp;All_chemistries_unit,0),MATCH(O$10,year,0))</f>
        <v>140.2440689482471</v>
      </c>
      <c r="P24" s="512"/>
      <c r="Q24" s="525">
        <f t="array" ref="Q24">INDEX(All_chemistries,MATCH($B24&amp;$C24&amp;$D24&amp;$F24&amp;$Q$9,All_chemistries_scenario&amp;All_chemistries_level&amp;All_chemistries_cathode&amp;All_chemistries_band&amp;All_chemistries_unit,0),MATCH(Q$10,year,0))</f>
        <v>98.408801509285894</v>
      </c>
      <c r="R24" s="526">
        <f t="array" ref="R24">INDEX(All_chemistries,MATCH($B24&amp;$C24&amp;$D24&amp;$F24&amp;$Q$9,All_chemistries_scenario&amp;All_chemistries_level&amp;All_chemistries_cathode&amp;All_chemistries_band&amp;All_chemistries_unit,0),MATCH(R$10,year,0))</f>
        <v>113.64110414621534</v>
      </c>
      <c r="S24" s="526">
        <f t="array" ref="S24">INDEX(All_chemistries,MATCH($B24&amp;$C24&amp;$D24&amp;$F24&amp;$Q$9,All_chemistries_scenario&amp;All_chemistries_level&amp;All_chemistries_cathode&amp;All_chemistries_band&amp;All_chemistries_unit,0),MATCH(S$10,year,0))</f>
        <v>135.77515513693487</v>
      </c>
      <c r="T24" s="526">
        <f t="array" ref="T24">INDEX(All_chemistries,MATCH($B24&amp;$C24&amp;$D24&amp;$F24&amp;$Q$9,All_chemistries_scenario&amp;All_chemistries_level&amp;All_chemistries_cathode&amp;All_chemistries_band&amp;All_chemistries_unit,0),MATCH(T$10,year,0))</f>
        <v>170.85277415171061</v>
      </c>
      <c r="U24" s="526">
        <f t="array" ref="U24">INDEX(All_chemistries,MATCH($B24&amp;$C24&amp;$D24&amp;$F24&amp;$Q$9,All_chemistries_scenario&amp;All_chemistries_level&amp;All_chemistries_cathode&amp;All_chemistries_band&amp;All_chemistries_unit,0),MATCH(U$10,year,0))</f>
        <v>181.37821086690434</v>
      </c>
      <c r="V24" s="526">
        <f t="array" ref="V24">INDEX(All_chemistries,MATCH($B24&amp;$C24&amp;$D24&amp;$F24&amp;$Q$9,All_chemistries_scenario&amp;All_chemistries_level&amp;All_chemistries_cathode&amp;All_chemistries_band&amp;All_chemistries_unit,0),MATCH(V$10,year,0))</f>
        <v>185.95823798143081</v>
      </c>
      <c r="W24" s="526">
        <f t="array" ref="W24">INDEX(All_chemistries,MATCH($B24&amp;$C24&amp;$D24&amp;$F24&amp;$Q$9,All_chemistries_scenario&amp;All_chemistries_level&amp;All_chemistries_cathode&amp;All_chemistries_band&amp;All_chemistries_unit,0),MATCH(W$10,year,0))</f>
        <v>190.65391651995986</v>
      </c>
      <c r="X24" s="526">
        <f t="array" ref="X24">INDEX(All_chemistries,MATCH($B24&amp;$C24&amp;$D24&amp;$F24&amp;$Q$9,All_chemistries_scenario&amp;All_chemistries_level&amp;All_chemistries_cathode&amp;All_chemistries_band&amp;All_chemistries_unit,0),MATCH(X$10,year,0))</f>
        <v>195.46816682587362</v>
      </c>
      <c r="Y24" s="527">
        <f t="array" ref="Y24">INDEX(All_chemistries,MATCH($B24&amp;$C24&amp;$D24&amp;$F24&amp;$Q$9,All_chemistries_scenario&amp;All_chemistries_level&amp;All_chemistries_cathode&amp;All_chemistries_band&amp;All_chemistries_unit,0),MATCH(Y$10,year,0))</f>
        <v>200.40398298488418</v>
      </c>
      <c r="Z24" s="18"/>
      <c r="AA24" s="2"/>
      <c r="AB24" s="401"/>
      <c r="AC24" s="401"/>
      <c r="AD24" s="401"/>
      <c r="AE24" s="401"/>
      <c r="AF24" s="401"/>
      <c r="AG24" s="401"/>
      <c r="AH24" s="401"/>
      <c r="AS24" s="555"/>
      <c r="AT24" s="555" t="s">
        <v>32</v>
      </c>
      <c r="AU24" s="555"/>
      <c r="AV24" s="555"/>
      <c r="AW24" s="555"/>
      <c r="AX24" s="555"/>
      <c r="AY24" s="555"/>
    </row>
    <row r="25" spans="2:51" x14ac:dyDescent="0.25">
      <c r="B25" s="19" t="s">
        <v>11</v>
      </c>
      <c r="C25" s="2" t="str">
        <f t="shared" si="2"/>
        <v>Pack</v>
      </c>
      <c r="D25" s="2" t="str">
        <f t="shared" si="3"/>
        <v>NMC</v>
      </c>
      <c r="E25" s="2" t="s">
        <v>2</v>
      </c>
      <c r="F25" s="3" t="s">
        <v>1</v>
      </c>
      <c r="G25" s="528">
        <f t="array" ref="G25">INDEX(All_chemistries,MATCH($B25&amp;$C25&amp;$D25&amp;$F25&amp;$G$9,All_chemistries_scenario&amp;All_chemistries_level&amp;All_chemistries_cathode&amp;All_chemistries_band&amp;All_chemistries_unit,0),MATCH(G$10,year,0))</f>
        <v>425.38364128959802</v>
      </c>
      <c r="H25" s="529">
        <f t="array" ref="H25">INDEX(All_chemistries,MATCH($B25&amp;$C25&amp;$D25&amp;$F25&amp;$G$9,All_chemistries_scenario&amp;All_chemistries_level&amp;All_chemistries_cathode&amp;All_chemistries_band&amp;All_chemistries_unit,0),MATCH(H$10,year,0))</f>
        <v>259.27914176768945</v>
      </c>
      <c r="I25" s="529">
        <f t="array" ref="I25">INDEX(All_chemistries,MATCH($B25&amp;$C25&amp;$D25&amp;$F25&amp;$G$9,All_chemistries_scenario&amp;All_chemistries_level&amp;All_chemistries_cathode&amp;All_chemistries_band&amp;All_chemistries_unit,0),MATCH(I$10,year,0))</f>
        <v>191.01952779920057</v>
      </c>
      <c r="J25" s="529">
        <f t="array" ref="J25">INDEX(All_chemistries,MATCH($B25&amp;$C25&amp;$D25&amp;$F25&amp;$G$9,All_chemistries_scenario&amp;All_chemistries_level&amp;All_chemistries_cathode&amp;All_chemistries_band&amp;All_chemistries_unit,0),MATCH(J$10,year,0))</f>
        <v>170.19496242167344</v>
      </c>
      <c r="K25" s="529">
        <f t="array" ref="K25">INDEX(All_chemistries,MATCH($B25&amp;$C25&amp;$D25&amp;$F25&amp;$G$9,All_chemistries_scenario&amp;All_chemistries_level&amp;All_chemistries_cathode&amp;All_chemistries_band&amp;All_chemistries_unit,0),MATCH(K$10,year,0))</f>
        <v>150.88648780172633</v>
      </c>
      <c r="L25" s="529">
        <f t="array" ref="L25">INDEX(All_chemistries,MATCH($B25&amp;$C25&amp;$D25&amp;$F25&amp;$G$9,All_chemistries_scenario&amp;All_chemistries_level&amp;All_chemistries_cathode&amp;All_chemistries_band&amp;All_chemistries_unit,0),MATCH(L$10,year,0))</f>
        <v>147.15185909157262</v>
      </c>
      <c r="M25" s="529">
        <f t="array" ref="M25">INDEX(All_chemistries,MATCH($B25&amp;$C25&amp;$D25&amp;$F25&amp;$G$9,All_chemistries_scenario&amp;All_chemistries_level&amp;All_chemistries_cathode&amp;All_chemistries_band&amp;All_chemistries_unit,0),MATCH(M$10,year,0))</f>
        <v>143.50966709862206</v>
      </c>
      <c r="N25" s="529">
        <f t="array" ref="N25">INDEX(All_chemistries,MATCH($B25&amp;$C25&amp;$D25&amp;$F25&amp;$G$9,All_chemistries_scenario&amp;All_chemistries_level&amp;All_chemistries_cathode&amp;All_chemistries_band&amp;All_chemistries_unit,0),MATCH(N$10,year,0))</f>
        <v>139.95762389886656</v>
      </c>
      <c r="O25" s="530">
        <f t="array" ref="O25">INDEX(All_chemistries,MATCH($B25&amp;$C25&amp;$D25&amp;$F25&amp;$G$9,All_chemistries_scenario&amp;All_chemistries_level&amp;All_chemistries_cathode&amp;All_chemistries_band&amp;All_chemistries_unit,0),MATCH(O$10,year,0))</f>
        <v>136.49349819726993</v>
      </c>
      <c r="P25" s="512"/>
      <c r="Q25" s="528">
        <f t="array" ref="Q25">INDEX(All_chemistries,MATCH($B25&amp;$C25&amp;$D25&amp;$F25&amp;$Q$9,All_chemistries_scenario&amp;All_chemistries_level&amp;All_chemistries_cathode&amp;All_chemistries_band&amp;All_chemistries_unit,0),MATCH(Q$10,year,0))</f>
        <v>100.69774709778112</v>
      </c>
      <c r="R25" s="529">
        <f t="array" ref="R25">INDEX(All_chemistries,MATCH($B25&amp;$C25&amp;$D25&amp;$F25&amp;$Q$9,All_chemistries_scenario&amp;All_chemistries_level&amp;All_chemistries_cathode&amp;All_chemistries_band&amp;All_chemistries_unit,0),MATCH(R$10,year,0))</f>
        <v>114.28484230226798</v>
      </c>
      <c r="S25" s="529">
        <f t="array" ref="S25">INDEX(All_chemistries,MATCH($B25&amp;$C25&amp;$D25&amp;$F25&amp;$Q$9,All_chemistries_scenario&amp;All_chemistries_level&amp;All_chemistries_cathode&amp;All_chemistries_band&amp;All_chemistries_unit,0),MATCH(S$10,year,0))</f>
        <v>140.59660405485874</v>
      </c>
      <c r="T25" s="529">
        <f t="array" ref="T25">INDEX(All_chemistries,MATCH($B25&amp;$C25&amp;$D25&amp;$F25&amp;$Q$9,All_chemistries_scenario&amp;All_chemistries_level&amp;All_chemistries_cathode&amp;All_chemistries_band&amp;All_chemistries_unit,0),MATCH(T$10,year,0))</f>
        <v>177.47144769416099</v>
      </c>
      <c r="U25" s="529">
        <f t="array" ref="U25">INDEX(All_chemistries,MATCH($B25&amp;$C25&amp;$D25&amp;$F25&amp;$Q$9,All_chemistries_scenario&amp;All_chemistries_level&amp;All_chemistries_cathode&amp;All_chemistries_band&amp;All_chemistries_unit,0),MATCH(U$10,year,0))</f>
        <v>182.04352763130777</v>
      </c>
      <c r="V25" s="529">
        <f t="array" ref="V25">INDEX(All_chemistries,MATCH($B25&amp;$C25&amp;$D25&amp;$F25&amp;$Q$9,All_chemistries_scenario&amp;All_chemistries_level&amp;All_chemistries_cathode&amp;All_chemistries_band&amp;All_chemistries_unit,0),MATCH(V$10,year,0))</f>
        <v>186.64035482786258</v>
      </c>
      <c r="W25" s="529">
        <f t="array" ref="W25">INDEX(All_chemistries,MATCH($B25&amp;$C25&amp;$D25&amp;$F25&amp;$Q$9,All_chemistries_scenario&amp;All_chemistries_level&amp;All_chemistries_cathode&amp;All_chemistries_band&amp;All_chemistries_unit,0),MATCH(W$10,year,0))</f>
        <v>191.35325767154384</v>
      </c>
      <c r="X25" s="529">
        <f t="array" ref="X25">INDEX(All_chemistries,MATCH($B25&amp;$C25&amp;$D25&amp;$F25&amp;$Q$9,All_chemistries_scenario&amp;All_chemistries_level&amp;All_chemistries_cathode&amp;All_chemistries_band&amp;All_chemistries_unit,0),MATCH(X$10,year,0))</f>
        <v>196.18516721789916</v>
      </c>
      <c r="Y25" s="530">
        <f t="array" ref="Y25">INDEX(All_chemistries,MATCH($B25&amp;$C25&amp;$D25&amp;$F25&amp;$Q$9,All_chemistries_scenario&amp;All_chemistries_level&amp;All_chemistries_cathode&amp;All_chemistries_band&amp;All_chemistries_unit,0),MATCH(Y$10,year,0))</f>
        <v>201.13908853530174</v>
      </c>
      <c r="Z25" s="18"/>
      <c r="AA25" s="2"/>
      <c r="AB25" s="401"/>
      <c r="AC25" s="401"/>
      <c r="AD25" s="401"/>
      <c r="AE25" s="401"/>
      <c r="AF25" s="401"/>
      <c r="AG25" s="401"/>
      <c r="AH25" s="401"/>
      <c r="AS25" s="555"/>
      <c r="AT25" s="555" t="s">
        <v>33</v>
      </c>
      <c r="AU25" s="555"/>
      <c r="AV25" s="555"/>
      <c r="AW25" s="555"/>
      <c r="AX25" s="555"/>
      <c r="AY25" s="555"/>
    </row>
    <row r="26" spans="2:51" x14ac:dyDescent="0.25">
      <c r="B26" s="19"/>
      <c r="C26" s="2"/>
      <c r="D26" s="2"/>
      <c r="E26" s="2"/>
      <c r="F26" s="2"/>
      <c r="G26" s="516"/>
      <c r="H26" s="517"/>
      <c r="I26" s="517"/>
      <c r="J26" s="517"/>
      <c r="K26" s="517"/>
      <c r="L26" s="517"/>
      <c r="M26" s="517"/>
      <c r="N26" s="517"/>
      <c r="O26" s="517"/>
      <c r="P26" s="512"/>
      <c r="Q26" s="517"/>
      <c r="R26" s="517"/>
      <c r="S26" s="517"/>
      <c r="T26" s="517"/>
      <c r="U26" s="517"/>
      <c r="V26" s="517"/>
      <c r="W26" s="517"/>
      <c r="X26" s="517"/>
      <c r="Y26" s="518"/>
      <c r="Z26" s="18"/>
      <c r="AA26" s="2"/>
      <c r="AB26" s="401"/>
      <c r="AC26" s="401"/>
      <c r="AD26" s="401"/>
      <c r="AE26" s="401"/>
      <c r="AF26" s="401"/>
      <c r="AG26" s="401"/>
      <c r="AH26" s="401"/>
      <c r="AS26" s="555"/>
      <c r="AT26" s="555" t="s">
        <v>38</v>
      </c>
      <c r="AU26" s="555"/>
      <c r="AV26" s="555"/>
      <c r="AW26" s="555"/>
      <c r="AX26" s="555"/>
      <c r="AY26" s="555"/>
    </row>
    <row r="27" spans="2:51" x14ac:dyDescent="0.25">
      <c r="B27" s="96" t="s">
        <v>19</v>
      </c>
      <c r="C27" s="109"/>
      <c r="D27" s="109"/>
      <c r="E27" s="16" t="s">
        <v>9</v>
      </c>
      <c r="F27" s="16"/>
      <c r="G27" s="519">
        <v>2010</v>
      </c>
      <c r="H27" s="520">
        <v>2015</v>
      </c>
      <c r="I27" s="520">
        <v>2020</v>
      </c>
      <c r="J27" s="520">
        <v>2025</v>
      </c>
      <c r="K27" s="520">
        <v>2030</v>
      </c>
      <c r="L27" s="520">
        <v>2035</v>
      </c>
      <c r="M27" s="520">
        <v>2040</v>
      </c>
      <c r="N27" s="520">
        <v>2045</v>
      </c>
      <c r="O27" s="521">
        <v>2050</v>
      </c>
      <c r="P27" s="512"/>
      <c r="Q27" s="519">
        <v>2010</v>
      </c>
      <c r="R27" s="520">
        <v>2015</v>
      </c>
      <c r="S27" s="520">
        <v>2020</v>
      </c>
      <c r="T27" s="520">
        <v>2025</v>
      </c>
      <c r="U27" s="520">
        <v>2030</v>
      </c>
      <c r="V27" s="520">
        <v>2035</v>
      </c>
      <c r="W27" s="520">
        <v>2040</v>
      </c>
      <c r="X27" s="520">
        <v>2045</v>
      </c>
      <c r="Y27" s="521">
        <v>2050</v>
      </c>
      <c r="Z27" s="18"/>
      <c r="AA27" s="2"/>
      <c r="AB27" s="401"/>
      <c r="AC27" s="401"/>
      <c r="AD27" s="401"/>
      <c r="AE27" s="401"/>
      <c r="AF27" s="401"/>
      <c r="AG27" s="401"/>
      <c r="AH27" s="401"/>
      <c r="AS27" s="555"/>
      <c r="AT27" s="555"/>
      <c r="AU27" s="555"/>
      <c r="AV27" s="555"/>
      <c r="AW27" s="555"/>
      <c r="AX27" s="555"/>
      <c r="AY27" s="555"/>
    </row>
    <row r="28" spans="2:51" x14ac:dyDescent="0.25">
      <c r="B28" s="19"/>
      <c r="C28" s="110" t="s">
        <v>44</v>
      </c>
      <c r="D28" s="110" t="s">
        <v>33</v>
      </c>
      <c r="E28" s="16" t="s">
        <v>14</v>
      </c>
      <c r="F28" s="94" t="s">
        <v>23</v>
      </c>
      <c r="G28" s="599" t="str">
        <f>G9</f>
        <v>GBP2014 per kWh</v>
      </c>
      <c r="H28" s="600"/>
      <c r="I28" s="600"/>
      <c r="J28" s="600"/>
      <c r="K28" s="600"/>
      <c r="L28" s="600"/>
      <c r="M28" s="600"/>
      <c r="N28" s="600"/>
      <c r="O28" s="601"/>
      <c r="P28" s="512"/>
      <c r="Q28" s="593" t="str">
        <f>Q9</f>
        <v>Wh/kg</v>
      </c>
      <c r="R28" s="594"/>
      <c r="S28" s="594"/>
      <c r="T28" s="594"/>
      <c r="U28" s="594"/>
      <c r="V28" s="594"/>
      <c r="W28" s="594"/>
      <c r="X28" s="594"/>
      <c r="Y28" s="595"/>
      <c r="Z28" s="18"/>
      <c r="AA28" s="2"/>
      <c r="AB28" s="401"/>
      <c r="AC28" s="401"/>
      <c r="AD28" s="401"/>
      <c r="AE28" s="401"/>
      <c r="AF28" s="401"/>
      <c r="AG28" s="401"/>
      <c r="AH28" s="401"/>
      <c r="AS28" s="555"/>
      <c r="AT28" s="555" t="s">
        <v>43</v>
      </c>
      <c r="AU28" s="555"/>
      <c r="AV28" s="555"/>
      <c r="AW28" s="555"/>
      <c r="AX28" s="555"/>
      <c r="AY28" s="555"/>
    </row>
    <row r="29" spans="2:51" x14ac:dyDescent="0.25">
      <c r="B29" s="19" t="s">
        <v>19</v>
      </c>
      <c r="C29" s="2" t="str">
        <f>$C$28</f>
        <v>Pack</v>
      </c>
      <c r="D29" s="2" t="str">
        <f>D28</f>
        <v>NMC</v>
      </c>
      <c r="E29" s="2" t="s">
        <v>0</v>
      </c>
      <c r="F29" s="3" t="s">
        <v>4</v>
      </c>
      <c r="G29" s="531">
        <f t="array" ref="G29">INDEX(All_chemistries,MATCH($B29&amp;$C29&amp;$D29&amp;$F29&amp;$G$9,All_chemistries_scenario&amp;All_chemistries_level&amp;All_chemistries_cathode&amp;All_chemistries_band&amp;All_chemistries_unit,0),MATCH(G$10,year,0))</f>
        <v>941.07599418537757</v>
      </c>
      <c r="H29" s="532">
        <f t="array" ref="H29">INDEX(All_chemistries,MATCH($B29&amp;$C29&amp;$D29&amp;$F29&amp;$G$9,All_chemistries_scenario&amp;All_chemistries_level&amp;All_chemistries_cathode&amp;All_chemistries_band&amp;All_chemistries_unit,0),MATCH(H$10,year,0))</f>
        <v>578.65279562621197</v>
      </c>
      <c r="I29" s="532">
        <f t="array" ref="I29">INDEX(All_chemistries,MATCH($B29&amp;$C29&amp;$D29&amp;$F29&amp;$G$9,All_chemistries_scenario&amp;All_chemistries_level&amp;All_chemistries_cathode&amp;All_chemistries_band&amp;All_chemistries_unit,0),MATCH(I$10,year,0))</f>
        <v>328.428773005067</v>
      </c>
      <c r="J29" s="532">
        <f t="array" ref="J29">INDEX(All_chemistries,MATCH($B29&amp;$C29&amp;$D29&amp;$F29&amp;$G$9,All_chemistries_scenario&amp;All_chemistries_level&amp;All_chemistries_cathode&amp;All_chemistries_band&amp;All_chemistries_unit,0),MATCH(J$10,year,0))</f>
        <v>262.56880142664613</v>
      </c>
      <c r="K29" s="532">
        <f t="array" ref="K29">INDEX(All_chemistries,MATCH($B29&amp;$C29&amp;$D29&amp;$F29&amp;$G$9,All_chemistries_scenario&amp;All_chemistries_level&amp;All_chemistries_cathode&amp;All_chemistries_band&amp;All_chemistries_unit,0),MATCH(K$10,year,0))</f>
        <v>220.75644226619929</v>
      </c>
      <c r="L29" s="532">
        <f t="array" ref="L29">INDEX(All_chemistries,MATCH($B29&amp;$C29&amp;$D29&amp;$F29&amp;$G$9,All_chemistries_scenario&amp;All_chemistries_level&amp;All_chemistries_cathode&amp;All_chemistries_band&amp;All_chemistries_unit,0),MATCH(L$10,year,0))</f>
        <v>199.54633919199603</v>
      </c>
      <c r="M29" s="532">
        <f t="array" ref="M29">INDEX(All_chemistries,MATCH($B29&amp;$C29&amp;$D29&amp;$F29&amp;$G$9,All_chemistries_scenario&amp;All_chemistries_level&amp;All_chemistries_cathode&amp;All_chemistries_band&amp;All_chemistries_unit,0),MATCH(M$10,year,0))</f>
        <v>180.37408592095207</v>
      </c>
      <c r="N29" s="532">
        <f t="array" ref="N29">INDEX(All_chemistries,MATCH($B29&amp;$C29&amp;$D29&amp;$F29&amp;$G$9,All_chemistries_scenario&amp;All_chemistries_level&amp;All_chemistries_cathode&amp;All_chemistries_band&amp;All_chemistries_unit,0),MATCH(N$10,year,0))</f>
        <v>163.04388746773861</v>
      </c>
      <c r="O29" s="533">
        <f t="array" ref="O29">INDEX(All_chemistries,MATCH($B29&amp;$C29&amp;$D29&amp;$F29&amp;$G$9,All_chemistries_scenario&amp;All_chemistries_level&amp;All_chemistries_cathode&amp;All_chemistries_band&amp;All_chemistries_unit,0),MATCH(O$10,year,0))</f>
        <v>147.37876067320784</v>
      </c>
      <c r="P29" s="572"/>
      <c r="Q29" s="531">
        <f t="array" ref="Q29">INDEX(All_chemistries,MATCH($B29&amp;$C29&amp;$D29&amp;$F29&amp;$Q$9,All_chemistries_scenario&amp;All_chemistries_level&amp;All_chemistries_cathode&amp;All_chemistries_band&amp;All_chemistries_unit,0),MATCH(Q$10,year,0))</f>
        <v>78.255917852842899</v>
      </c>
      <c r="R29" s="532">
        <f t="array" ref="R29">INDEX(All_chemistries,MATCH($B29&amp;$C29&amp;$D29&amp;$F29&amp;$Q$9,All_chemistries_scenario&amp;All_chemistries_level&amp;All_chemistries_cathode&amp;All_chemistries_band&amp;All_chemistries_unit,0),MATCH(R$10,year,0))</f>
        <v>86.75632455450048</v>
      </c>
      <c r="S29" s="532">
        <f t="array" ref="S29">INDEX(All_chemistries,MATCH($B29&amp;$C29&amp;$D29&amp;$F29&amp;$Q$9,All_chemistries_scenario&amp;All_chemistries_level&amp;All_chemistries_cathode&amp;All_chemistries_band&amp;All_chemistries_unit,0),MATCH(S$10,year,0))</f>
        <v>109.40213451311963</v>
      </c>
      <c r="T29" s="532">
        <f t="array" ref="T29">INDEX(All_chemistries,MATCH($B29&amp;$C29&amp;$D29&amp;$F29&amp;$Q$9,All_chemistries_scenario&amp;All_chemistries_level&amp;All_chemistries_cathode&amp;All_chemistries_band&amp;All_chemistries_unit,0),MATCH(T$10,year,0))</f>
        <v>141.008618412137</v>
      </c>
      <c r="U29" s="532">
        <f t="array" ref="U29">INDEX(All_chemistries,MATCH($B29&amp;$C29&amp;$D29&amp;$F29&amp;$Q$9,All_chemistries_scenario&amp;All_chemistries_level&amp;All_chemistries_cathode&amp;All_chemistries_band&amp;All_chemistries_unit,0),MATCH(U$10,year,0))</f>
        <v>148.94171947054045</v>
      </c>
      <c r="V29" s="532">
        <f t="array" ref="V29">INDEX(All_chemistries,MATCH($B29&amp;$C29&amp;$D29&amp;$F29&amp;$Q$9,All_chemistries_scenario&amp;All_chemistries_level&amp;All_chemistries_cathode&amp;All_chemistries_band&amp;All_chemistries_unit,0),MATCH(V$10,year,0))</f>
        <v>156.53924404271285</v>
      </c>
      <c r="W29" s="532">
        <f t="array" ref="W29">INDEX(All_chemistries,MATCH($B29&amp;$C29&amp;$D29&amp;$F29&amp;$Q$9,All_chemistries_scenario&amp;All_chemistries_level&amp;All_chemistries_cathode&amp;All_chemistries_band&amp;All_chemistries_unit,0),MATCH(W$10,year,0))</f>
        <v>164.52431872394774</v>
      </c>
      <c r="X29" s="532">
        <f t="array" ref="X29">INDEX(All_chemistries,MATCH($B29&amp;$C29&amp;$D29&amp;$F29&amp;$Q$9,All_chemistries_scenario&amp;All_chemistries_level&amp;All_chemistries_cathode&amp;All_chemistries_band&amp;All_chemistries_unit,0),MATCH(X$10,year,0))</f>
        <v>172.91671246472467</v>
      </c>
      <c r="Y29" s="533">
        <f t="array" ref="Y29">INDEX(All_chemistries,MATCH($B29&amp;$C29&amp;$D29&amp;$F29&amp;$Q$9,All_chemistries_scenario&amp;All_chemistries_level&amp;All_chemistries_cathode&amp;All_chemistries_band&amp;All_chemistries_unit,0),MATCH(Y$10,year,0))</f>
        <v>181.73720263067759</v>
      </c>
      <c r="Z29" s="18"/>
      <c r="AA29" s="2"/>
      <c r="AB29" s="401"/>
      <c r="AC29" s="401"/>
      <c r="AD29" s="401"/>
      <c r="AE29" s="401"/>
      <c r="AF29" s="401"/>
      <c r="AG29" s="401"/>
      <c r="AH29" s="401"/>
      <c r="AS29" s="555"/>
      <c r="AT29" s="555" t="s">
        <v>44</v>
      </c>
      <c r="AU29" s="555"/>
      <c r="AV29" s="555"/>
      <c r="AW29" s="555"/>
      <c r="AX29" s="555"/>
      <c r="AY29" s="555"/>
    </row>
    <row r="30" spans="2:51" x14ac:dyDescent="0.25">
      <c r="B30" s="19" t="s">
        <v>19</v>
      </c>
      <c r="C30" s="2" t="str">
        <f t="shared" ref="C30:C34" si="4">$C$28</f>
        <v>Pack</v>
      </c>
      <c r="D30" s="2" t="str">
        <f t="shared" ref="D30:D34" si="5">D29</f>
        <v>NMC</v>
      </c>
      <c r="E30" s="2" t="s">
        <v>0</v>
      </c>
      <c r="F30" s="3" t="s">
        <v>5</v>
      </c>
      <c r="G30" s="534">
        <f t="array" ref="G30">INDEX(All_chemistries,MATCH($B30&amp;$C30&amp;$D30&amp;$F30&amp;$G$9,All_chemistries_scenario&amp;All_chemistries_level&amp;All_chemistries_cathode&amp;All_chemistries_band&amp;All_chemistries_unit,0),MATCH(G$10,year,0))</f>
        <v>686.18785607333984</v>
      </c>
      <c r="H30" s="535">
        <f t="array" ref="H30">INDEX(All_chemistries,MATCH($B30&amp;$C30&amp;$D30&amp;$F30&amp;$G$9,All_chemistries_scenario&amp;All_chemistries_level&amp;All_chemistries_cathode&amp;All_chemistries_band&amp;All_chemistries_unit,0),MATCH(H$10,year,0))</f>
        <v>432.31147760240952</v>
      </c>
      <c r="I30" s="535">
        <f t="array" ref="I30">INDEX(All_chemistries,MATCH($B30&amp;$C30&amp;$D30&amp;$F30&amp;$G$9,All_chemistries_scenario&amp;All_chemistries_level&amp;All_chemistries_cathode&amp;All_chemistries_band&amp;All_chemistries_unit,0),MATCH(I$10,year,0))</f>
        <v>239.55849343644661</v>
      </c>
      <c r="J30" s="535">
        <f t="array" ref="J30">INDEX(All_chemistries,MATCH($B30&amp;$C30&amp;$D30&amp;$F30&amp;$G$9,All_chemistries_scenario&amp;All_chemistries_level&amp;All_chemistries_cathode&amp;All_chemistries_band&amp;All_chemistries_unit,0),MATCH(J$10,year,0))</f>
        <v>190.19764389316649</v>
      </c>
      <c r="K30" s="535">
        <f t="array" ref="K30">INDEX(All_chemistries,MATCH($B30&amp;$C30&amp;$D30&amp;$F30&amp;$G$9,All_chemistries_scenario&amp;All_chemistries_level&amp;All_chemistries_cathode&amp;All_chemistries_band&amp;All_chemistries_unit,0),MATCH(K$10,year,0))</f>
        <v>166.70212404934168</v>
      </c>
      <c r="L30" s="535">
        <f t="array" ref="L30">INDEX(All_chemistries,MATCH($B30&amp;$C30&amp;$D30&amp;$F30&amp;$G$9,All_chemistries_scenario&amp;All_chemistries_level&amp;All_chemistries_cathode&amp;All_chemistries_band&amp;All_chemistries_unit,0),MATCH(L$10,year,0))</f>
        <v>150.68551679893335</v>
      </c>
      <c r="M30" s="535">
        <f t="array" ref="M30">INDEX(All_chemistries,MATCH($B30&amp;$C30&amp;$D30&amp;$F30&amp;$G$9,All_chemistries_scenario&amp;All_chemistries_level&amp;All_chemistries_cathode&amp;All_chemistries_band&amp;All_chemistries_unit,0),MATCH(M$10,year,0))</f>
        <v>136.20777241111159</v>
      </c>
      <c r="N30" s="535">
        <f t="array" ref="N30">INDEX(All_chemistries,MATCH($B30&amp;$C30&amp;$D30&amp;$F30&amp;$G$9,All_chemistries_scenario&amp;All_chemistries_level&amp;All_chemistries_cathode&amp;All_chemistries_band&amp;All_chemistries_unit,0),MATCH(N$10,year,0))</f>
        <v>123.12103816820502</v>
      </c>
      <c r="O30" s="536">
        <f t="array" ref="O30">INDEX(All_chemistries,MATCH($B30&amp;$C30&amp;$D30&amp;$F30&amp;$G$9,All_chemistries_scenario&amp;All_chemistries_level&amp;All_chemistries_cathode&amp;All_chemistries_band&amp;All_chemistries_unit,0),MATCH(O$10,year,0))</f>
        <v>111.29166692384709</v>
      </c>
      <c r="P30" s="572"/>
      <c r="Q30" s="534">
        <f t="array" ref="Q30">INDEX(All_chemistries,MATCH($B30&amp;$C30&amp;$D30&amp;$F30&amp;$Q$9,All_chemistries_scenario&amp;All_chemistries_level&amp;All_chemistries_cathode&amp;All_chemistries_band&amp;All_chemistries_unit,0),MATCH(Q$10,year,0))</f>
        <v>87.155612202469328</v>
      </c>
      <c r="R30" s="535">
        <f t="array" ref="R30">INDEX(All_chemistries,MATCH($B30&amp;$C30&amp;$D30&amp;$F30&amp;$Q$9,All_chemistries_scenario&amp;All_chemistries_level&amp;All_chemistries_cathode&amp;All_chemistries_band&amp;All_chemistries_unit,0),MATCH(R$10,year,0))</f>
        <v>96.568272464645631</v>
      </c>
      <c r="S30" s="535">
        <f t="array" ref="S30">INDEX(All_chemistries,MATCH($B30&amp;$C30&amp;$D30&amp;$F30&amp;$Q$9,All_chemistries_scenario&amp;All_chemistries_level&amp;All_chemistries_cathode&amp;All_chemistries_band&amp;All_chemistries_unit,0),MATCH(S$10,year,0))</f>
        <v>128.0483636641209</v>
      </c>
      <c r="T30" s="535">
        <f t="array" ref="T30">INDEX(All_chemistries,MATCH($B30&amp;$C30&amp;$D30&amp;$F30&amp;$Q$9,All_chemistries_scenario&amp;All_chemistries_level&amp;All_chemistries_cathode&amp;All_chemistries_band&amp;All_chemistries_unit,0),MATCH(T$10,year,0))</f>
        <v>168.09240709408701</v>
      </c>
      <c r="U30" s="535">
        <f t="array" ref="U30">INDEX(All_chemistries,MATCH($B30&amp;$C30&amp;$D30&amp;$F30&amp;$Q$9,All_chemistries_scenario&amp;All_chemistries_level&amp;All_chemistries_cathode&amp;All_chemistries_band&amp;All_chemistries_unit,0),MATCH(U$10,year,0))</f>
        <v>179.06937107246378</v>
      </c>
      <c r="V30" s="535">
        <f t="array" ref="V30">INDEX(All_chemistries,MATCH($B30&amp;$C30&amp;$D30&amp;$F30&amp;$Q$9,All_chemistries_scenario&amp;All_chemistries_level&amp;All_chemistries_cathode&amp;All_chemistries_band&amp;All_chemistries_unit,0),MATCH(V$10,year,0))</f>
        <v>188.20370866224565</v>
      </c>
      <c r="W30" s="535">
        <f t="array" ref="W30">INDEX(All_chemistries,MATCH($B30&amp;$C30&amp;$D30&amp;$F30&amp;$Q$9,All_chemistries_scenario&amp;All_chemistries_level&amp;All_chemistries_cathode&amp;All_chemistries_band&amp;All_chemistries_unit,0),MATCH(W$10,year,0))</f>
        <v>197.8039892701126</v>
      </c>
      <c r="X30" s="535">
        <f t="array" ref="X30">INDEX(All_chemistries,MATCH($B30&amp;$C30&amp;$D30&amp;$F30&amp;$Q$9,All_chemistries_scenario&amp;All_chemistries_level&amp;All_chemistries_cathode&amp;All_chemistries_band&amp;All_chemistries_unit,0),MATCH(X$10,year,0))</f>
        <v>207.89398067276088</v>
      </c>
      <c r="Y30" s="536">
        <f t="array" ref="Y30">INDEX(All_chemistries,MATCH($B30&amp;$C30&amp;$D30&amp;$F30&amp;$Q$9,All_chemistries_scenario&amp;All_chemistries_level&amp;All_chemistries_cathode&amp;All_chemistries_band&amp;All_chemistries_unit,0),MATCH(Y$10,year,0))</f>
        <v>218.49866304236684</v>
      </c>
      <c r="Z30" s="18"/>
      <c r="AA30" s="2"/>
      <c r="AB30" s="401"/>
      <c r="AC30" s="401"/>
      <c r="AD30" s="401"/>
      <c r="AE30" s="401"/>
      <c r="AF30" s="401"/>
      <c r="AG30" s="401"/>
      <c r="AH30" s="401"/>
      <c r="AS30" s="555"/>
      <c r="AT30" s="555"/>
      <c r="AU30" s="555"/>
      <c r="AV30" s="555"/>
      <c r="AW30" s="555"/>
      <c r="AX30" s="555"/>
      <c r="AY30" s="555"/>
    </row>
    <row r="31" spans="2:51" x14ac:dyDescent="0.25">
      <c r="B31" s="19" t="s">
        <v>19</v>
      </c>
      <c r="C31" s="2" t="str">
        <f t="shared" si="4"/>
        <v>Pack</v>
      </c>
      <c r="D31" s="2" t="str">
        <f t="shared" si="5"/>
        <v>NMC</v>
      </c>
      <c r="E31" s="2" t="s">
        <v>2</v>
      </c>
      <c r="F31" s="3" t="s">
        <v>6</v>
      </c>
      <c r="G31" s="534">
        <f t="array" ref="G31">INDEX(All_chemistries,MATCH($B31&amp;$C31&amp;$D31&amp;$F31&amp;$G$9,All_chemistries_scenario&amp;All_chemistries_level&amp;All_chemistries_cathode&amp;All_chemistries_band&amp;All_chemistries_unit,0),MATCH(G$10,year,0))</f>
        <v>583.25404950819006</v>
      </c>
      <c r="H31" s="535">
        <f t="array" ref="H31">INDEX(All_chemistries,MATCH($B31&amp;$C31&amp;$D31&amp;$F31&amp;$G$9,All_chemistries_scenario&amp;All_chemistries_level&amp;All_chemistries_cathode&amp;All_chemistries_band&amp;All_chemistries_unit,0),MATCH(H$10,year,0))</f>
        <v>366.28706805378329</v>
      </c>
      <c r="I31" s="535">
        <f t="array" ref="I31">INDEX(All_chemistries,MATCH($B31&amp;$C31&amp;$D31&amp;$F31&amp;$G$9,All_chemistries_scenario&amp;All_chemistries_level&amp;All_chemistries_cathode&amp;All_chemistries_band&amp;All_chemistries_unit,0),MATCH(I$10,year,0))</f>
        <v>209.26019146878494</v>
      </c>
      <c r="J31" s="535">
        <f t="array" ref="J31">INDEX(All_chemistries,MATCH($B31&amp;$C31&amp;$D31&amp;$F31&amp;$G$9,All_chemistries_scenario&amp;All_chemistries_level&amp;All_chemistries_cathode&amp;All_chemistries_band&amp;All_chemistries_unit,0),MATCH(J$10,year,0))</f>
        <v>166.15294673940363</v>
      </c>
      <c r="K31" s="535">
        <f t="array" ref="K31">INDEX(All_chemistries,MATCH($B31&amp;$C31&amp;$D31&amp;$F31&amp;$G$9,All_chemistries_scenario&amp;All_chemistries_level&amp;All_chemistries_cathode&amp;All_chemistries_band&amp;All_chemistries_unit,0),MATCH(K$10,year,0))</f>
        <v>145.46302511938373</v>
      </c>
      <c r="L31" s="535">
        <f t="array" ref="L31">INDEX(All_chemistries,MATCH($B31&amp;$C31&amp;$D31&amp;$F31&amp;$G$9,All_chemistries_scenario&amp;All_chemistries_level&amp;All_chemistries_cathode&amp;All_chemistries_band&amp;All_chemistries_unit,0),MATCH(L$10,year,0))</f>
        <v>131.48705357085174</v>
      </c>
      <c r="M31" s="535">
        <f t="array" ref="M31">INDEX(All_chemistries,MATCH($B31&amp;$C31&amp;$D31&amp;$F31&amp;$G$9,All_chemistries_scenario&amp;All_chemistries_level&amp;All_chemistries_cathode&amp;All_chemistries_band&amp;All_chemistries_unit,0),MATCH(M$10,year,0))</f>
        <v>118.85388223264857</v>
      </c>
      <c r="N31" s="535">
        <f t="array" ref="N31">INDEX(All_chemistries,MATCH($B31&amp;$C31&amp;$D31&amp;$F31&amp;$G$9,All_chemistries_scenario&amp;All_chemistries_level&amp;All_chemistries_cathode&amp;All_chemistries_band&amp;All_chemistries_unit,0),MATCH(N$10,year,0))</f>
        <v>107.43449593050904</v>
      </c>
      <c r="O31" s="536">
        <f t="array" ref="O31">INDEX(All_chemistries,MATCH($B31&amp;$C31&amp;$D31&amp;$F31&amp;$G$9,All_chemistries_scenario&amp;All_chemistries_level&amp;All_chemistries_cathode&amp;All_chemistries_band&amp;All_chemistries_unit,0),MATCH(O$10,year,0))</f>
        <v>97.11227516531207</v>
      </c>
      <c r="P31" s="572"/>
      <c r="Q31" s="534">
        <f t="array" ref="Q31">INDEX(All_chemistries,MATCH($B31&amp;$C31&amp;$D31&amp;$F31&amp;$Q$9,All_chemistries_scenario&amp;All_chemistries_level&amp;All_chemistries_cathode&amp;All_chemistries_band&amp;All_chemistries_unit,0),MATCH(Q$10,year,0))</f>
        <v>92.464804136654863</v>
      </c>
      <c r="R31" s="535">
        <f t="array" ref="R31">INDEX(All_chemistries,MATCH($B31&amp;$C31&amp;$D31&amp;$F31&amp;$Q$9,All_chemistries_scenario&amp;All_chemistries_level&amp;All_chemistries_cathode&amp;All_chemistries_band&amp;All_chemistries_unit,0),MATCH(R$10,year,0))</f>
        <v>102.46759378740957</v>
      </c>
      <c r="S31" s="535">
        <f t="array" ref="S31">INDEX(All_chemistries,MATCH($B31&amp;$C31&amp;$D31&amp;$F31&amp;$Q$9,All_chemistries_scenario&amp;All_chemistries_level&amp;All_chemistries_cathode&amp;All_chemistries_band&amp;All_chemistries_unit,0),MATCH(S$10,year,0))</f>
        <v>135.86642751641801</v>
      </c>
      <c r="T31" s="535">
        <f t="array" ref="T31">INDEX(All_chemistries,MATCH($B31&amp;$C31&amp;$D31&amp;$F31&amp;$Q$9,All_chemistries_scenario&amp;All_chemistries_level&amp;All_chemistries_cathode&amp;All_chemistries_band&amp;All_chemistries_unit,0),MATCH(T$10,year,0))</f>
        <v>179.53377868825717</v>
      </c>
      <c r="U31" s="535">
        <f t="array" ref="U31">INDEX(All_chemistries,MATCH($B31&amp;$C31&amp;$D31&amp;$F31&amp;$Q$9,All_chemistries_scenario&amp;All_chemistries_level&amp;All_chemistries_cathode&amp;All_chemistries_band&amp;All_chemistries_unit,0),MATCH(U$10,year,0))</f>
        <v>191.87058803619675</v>
      </c>
      <c r="V31" s="535">
        <f t="array" ref="V31">INDEX(All_chemistries,MATCH($B31&amp;$C31&amp;$D31&amp;$F31&amp;$Q$9,All_chemistries_scenario&amp;All_chemistries_level&amp;All_chemistries_cathode&amp;All_chemistries_band&amp;All_chemistries_unit,0),MATCH(V$10,year,0))</f>
        <v>201.6579163446396</v>
      </c>
      <c r="W31" s="535">
        <f t="array" ref="W31">INDEX(All_chemistries,MATCH($B31&amp;$C31&amp;$D31&amp;$F31&amp;$Q$9,All_chemistries_scenario&amp;All_chemistries_level&amp;All_chemistries_cathode&amp;All_chemistries_band&amp;All_chemistries_unit,0),MATCH(W$10,year,0))</f>
        <v>211.94449676044127</v>
      </c>
      <c r="X31" s="535">
        <f t="array" ref="X31">INDEX(All_chemistries,MATCH($B31&amp;$C31&amp;$D31&amp;$F31&amp;$Q$9,All_chemistries_scenario&amp;All_chemistries_level&amp;All_chemistries_cathode&amp;All_chemistries_band&amp;All_chemistries_unit,0),MATCH(X$10,year,0))</f>
        <v>222.75579615861065</v>
      </c>
      <c r="Y31" s="536">
        <f t="array" ref="Y31">INDEX(All_chemistries,MATCH($B31&amp;$C31&amp;$D31&amp;$F31&amp;$Q$9,All_chemistries_scenario&amp;All_chemistries_level&amp;All_chemistries_cathode&amp;All_chemistries_band&amp;All_chemistries_unit,0),MATCH(Y$10,year,0))</f>
        <v>234.11858048072676</v>
      </c>
      <c r="Z31" s="18"/>
      <c r="AA31" s="2"/>
      <c r="AB31" s="401"/>
      <c r="AC31" s="401"/>
      <c r="AD31" s="401"/>
      <c r="AE31" s="401"/>
      <c r="AF31" s="401"/>
      <c r="AG31" s="401"/>
      <c r="AH31" s="401"/>
      <c r="AS31" s="555"/>
      <c r="AT31" s="555">
        <v>2015</v>
      </c>
      <c r="AU31" s="555"/>
      <c r="AV31" s="555"/>
      <c r="AW31" s="555"/>
      <c r="AX31" s="555"/>
      <c r="AY31" s="555"/>
    </row>
    <row r="32" spans="2:51" x14ac:dyDescent="0.25">
      <c r="B32" s="19" t="s">
        <v>19</v>
      </c>
      <c r="C32" s="2" t="str">
        <f t="shared" si="4"/>
        <v>Pack</v>
      </c>
      <c r="D32" s="2" t="str">
        <f t="shared" si="5"/>
        <v>NMC</v>
      </c>
      <c r="E32" s="2" t="s">
        <v>2</v>
      </c>
      <c r="F32" s="3" t="s">
        <v>7</v>
      </c>
      <c r="G32" s="534">
        <f t="array" ref="G32">INDEX(All_chemistries,MATCH($B32&amp;$C32&amp;$D32&amp;$F32&amp;$G$9,All_chemistries_scenario&amp;All_chemistries_level&amp;All_chemistries_cathode&amp;All_chemistries_band&amp;All_chemistries_unit,0),MATCH(G$10,year,0))</f>
        <v>527.04072237931223</v>
      </c>
      <c r="H32" s="535">
        <f t="array" ref="H32">INDEX(All_chemistries,MATCH($B32&amp;$C32&amp;$D32&amp;$F32&amp;$G$9,All_chemistries_scenario&amp;All_chemistries_level&amp;All_chemistries_cathode&amp;All_chemistries_band&amp;All_chemistries_unit,0),MATCH(H$10,year,0))</f>
        <v>315.33857929316684</v>
      </c>
      <c r="I32" s="535">
        <f t="array" ref="I32">INDEX(All_chemistries,MATCH($B32&amp;$C32&amp;$D32&amp;$F32&amp;$G$9,All_chemistries_scenario&amp;All_chemistries_level&amp;All_chemistries_cathode&amp;All_chemistries_band&amp;All_chemistries_unit,0),MATCH(I$10,year,0))</f>
        <v>186.52316880689119</v>
      </c>
      <c r="J32" s="535">
        <f t="array" ref="J32">INDEX(All_chemistries,MATCH($B32&amp;$C32&amp;$D32&amp;$F32&amp;$G$9,All_chemistries_scenario&amp;All_chemistries_level&amp;All_chemistries_cathode&amp;All_chemistries_band&amp;All_chemistries_unit,0),MATCH(J$10,year,0))</f>
        <v>148.01518072867191</v>
      </c>
      <c r="K32" s="535">
        <f t="array" ref="K32">INDEX(All_chemistries,MATCH($B32&amp;$C32&amp;$D32&amp;$F32&amp;$G$9,All_chemistries_scenario&amp;All_chemistries_level&amp;All_chemistries_cathode&amp;All_chemistries_band&amp;All_chemistries_unit,0),MATCH(K$10,year,0))</f>
        <v>129.32728298155496</v>
      </c>
      <c r="L32" s="535">
        <f t="array" ref="L32">INDEX(All_chemistries,MATCH($B32&amp;$C32&amp;$D32&amp;$F32&amp;$G$9,All_chemistries_scenario&amp;All_chemistries_level&amp;All_chemistries_cathode&amp;All_chemistries_band&amp;All_chemistries_unit,0),MATCH(L$10,year,0))</f>
        <v>116.90162068066621</v>
      </c>
      <c r="M32" s="535">
        <f t="array" ref="M32">INDEX(All_chemistries,MATCH($B32&amp;$C32&amp;$D32&amp;$F32&amp;$G$9,All_chemistries_scenario&amp;All_chemistries_level&amp;All_chemistries_cathode&amp;All_chemistries_band&amp;All_chemistries_unit,0),MATCH(M$10,year,0))</f>
        <v>105.66980611287914</v>
      </c>
      <c r="N32" s="535">
        <f t="array" ref="N32">INDEX(All_chemistries,MATCH($B32&amp;$C32&amp;$D32&amp;$F32&amp;$G$9,All_chemistries_scenario&amp;All_chemistries_level&amp;All_chemistries_cathode&amp;All_chemistries_band&amp;All_chemistries_unit,0),MATCH(N$10,year,0))</f>
        <v>95.517135339255205</v>
      </c>
      <c r="O32" s="536">
        <f t="array" ref="O32">INDEX(All_chemistries,MATCH($B32&amp;$C32&amp;$D32&amp;$F32&amp;$G$9,All_chemistries_scenario&amp;All_chemistries_level&amp;All_chemistries_cathode&amp;All_chemistries_band&amp;All_chemistries_unit,0),MATCH(O$10,year,0))</f>
        <v>86.339925083912988</v>
      </c>
      <c r="P32" s="572"/>
      <c r="Q32" s="534">
        <f t="array" ref="Q32">INDEX(All_chemistries,MATCH($B32&amp;$C32&amp;$D32&amp;$F32&amp;$Q$9,All_chemistries_scenario&amp;All_chemistries_level&amp;All_chemistries_cathode&amp;All_chemistries_band&amp;All_chemistries_unit,0),MATCH(Q$10,year,0))</f>
        <v>95.2833093321711</v>
      </c>
      <c r="R32" s="535">
        <f t="array" ref="R32">INDEX(All_chemistries,MATCH($B32&amp;$C32&amp;$D32&amp;$F32&amp;$Q$9,All_chemistries_scenario&amp;All_chemistries_level&amp;All_chemistries_cathode&amp;All_chemistries_band&amp;All_chemistries_unit,0),MATCH(R$10,year,0))</f>
        <v>108.20771294711437</v>
      </c>
      <c r="S32" s="535">
        <f t="array" ref="S32">INDEX(All_chemistries,MATCH($B32&amp;$C32&amp;$D32&amp;$F32&amp;$Q$9,All_chemistries_scenario&amp;All_chemistries_level&amp;All_chemistries_cathode&amp;All_chemistries_band&amp;All_chemistries_unit,0),MATCH(S$10,year,0))</f>
        <v>143.49801590599458</v>
      </c>
      <c r="T32" s="535">
        <f t="array" ref="T32">INDEX(All_chemistries,MATCH($B32&amp;$C32&amp;$D32&amp;$F32&amp;$Q$9,All_chemistries_scenario&amp;All_chemistries_level&amp;All_chemistries_cathode&amp;All_chemistries_band&amp;All_chemistries_unit,0),MATCH(T$10,year,0))</f>
        <v>190.86549701887262</v>
      </c>
      <c r="U32" s="535">
        <f t="array" ref="U32">INDEX(All_chemistries,MATCH($B32&amp;$C32&amp;$D32&amp;$F32&amp;$Q$9,All_chemistries_scenario&amp;All_chemistries_level&amp;All_chemistries_cathode&amp;All_chemistries_band&amp;All_chemistries_unit,0),MATCH(U$10,year,0))</f>
        <v>204.63691537155265</v>
      </c>
      <c r="V32" s="535">
        <f t="array" ref="V32">INDEX(All_chemistries,MATCH($B32&amp;$C32&amp;$D32&amp;$F32&amp;$Q$9,All_chemistries_scenario&amp;All_chemistries_level&amp;All_chemistries_cathode&amp;All_chemistries_band&amp;All_chemistries_unit,0),MATCH(V$10,year,0))</f>
        <v>215.07545467696499</v>
      </c>
      <c r="W32" s="535">
        <f t="array" ref="W32">INDEX(All_chemistries,MATCH($B32&amp;$C32&amp;$D32&amp;$F32&amp;$Q$9,All_chemistries_scenario&amp;All_chemistries_level&amp;All_chemistries_cathode&amp;All_chemistries_band&amp;All_chemistries_unit,0),MATCH(W$10,year,0))</f>
        <v>226.04646439531723</v>
      </c>
      <c r="X32" s="535">
        <f t="array" ref="X32">INDEX(All_chemistries,MATCH($B32&amp;$C32&amp;$D32&amp;$F32&amp;$Q$9,All_chemistries_scenario&amp;All_chemistries_level&amp;All_chemistries_cathode&amp;All_chemistries_band&amp;All_chemistries_unit,0),MATCH(X$10,year,0))</f>
        <v>237.5771058690502</v>
      </c>
      <c r="Y32" s="536">
        <f t="array" ref="Y32">INDEX(All_chemistries,MATCH($B32&amp;$C32&amp;$D32&amp;$F32&amp;$Q$9,All_chemistries_scenario&amp;All_chemistries_level&amp;All_chemistries_cathode&amp;All_chemistries_band&amp;All_chemistries_unit,0),MATCH(Y$10,year,0))</f>
        <v>249.69592594204349</v>
      </c>
      <c r="Z32" s="18"/>
      <c r="AA32" s="2"/>
      <c r="AB32" s="401"/>
      <c r="AC32" s="401"/>
      <c r="AD32" s="401"/>
      <c r="AE32" s="401"/>
      <c r="AF32" s="401"/>
      <c r="AG32" s="401"/>
      <c r="AH32" s="401"/>
      <c r="AS32" s="555"/>
      <c r="AT32" s="555">
        <v>2020</v>
      </c>
      <c r="AU32" s="555"/>
      <c r="AV32" s="555"/>
      <c r="AW32" s="555"/>
      <c r="AX32" s="555"/>
      <c r="AY32" s="555"/>
    </row>
    <row r="33" spans="2:51" x14ac:dyDescent="0.25">
      <c r="B33" s="19" t="s">
        <v>19</v>
      </c>
      <c r="C33" s="2" t="str">
        <f t="shared" si="4"/>
        <v>Pack</v>
      </c>
      <c r="D33" s="2" t="str">
        <f t="shared" si="5"/>
        <v>NMC</v>
      </c>
      <c r="E33" s="2" t="s">
        <v>2</v>
      </c>
      <c r="F33" s="3" t="s">
        <v>8</v>
      </c>
      <c r="G33" s="534">
        <f t="array" ref="G33">INDEX(All_chemistries,MATCH($B33&amp;$C33&amp;$D33&amp;$F33&amp;$G$9,All_chemistries_scenario&amp;All_chemistries_level&amp;All_chemistries_cathode&amp;All_chemistries_band&amp;All_chemistries_unit,0),MATCH(G$10,year,0))</f>
        <v>461.77842805877248</v>
      </c>
      <c r="H33" s="535">
        <f t="array" ref="H33">INDEX(All_chemistries,MATCH($B33&amp;$C33&amp;$D33&amp;$F33&amp;$G$9,All_chemistries_scenario&amp;All_chemistries_level&amp;All_chemistries_cathode&amp;All_chemistries_band&amp;All_chemistries_unit,0),MATCH(H$10,year,0))</f>
        <v>265.23056091147714</v>
      </c>
      <c r="I33" s="535">
        <f t="array" ref="I33">INDEX(All_chemistries,MATCH($B33&amp;$C33&amp;$D33&amp;$F33&amp;$G$9,All_chemistries_scenario&amp;All_chemistries_level&amp;All_chemistries_cathode&amp;All_chemistries_band&amp;All_chemistries_unit,0),MATCH(I$10,year,0))</f>
        <v>168.13359906906359</v>
      </c>
      <c r="J33" s="535">
        <f t="array" ref="J33">INDEX(All_chemistries,MATCH($B33&amp;$C33&amp;$D33&amp;$F33&amp;$G$9,All_chemistries_scenario&amp;All_chemistries_level&amp;All_chemistries_cathode&amp;All_chemistries_band&amp;All_chemistries_unit,0),MATCH(J$10,year,0))</f>
        <v>125.80417191633845</v>
      </c>
      <c r="K33" s="535">
        <f t="array" ref="K33">INDEX(All_chemistries,MATCH($B33&amp;$C33&amp;$D33&amp;$F33&amp;$G$9,All_chemistries_scenario&amp;All_chemistries_level&amp;All_chemistries_cathode&amp;All_chemistries_band&amp;All_chemistries_unit,0),MATCH(K$10,year,0))</f>
        <v>109.54266837778323</v>
      </c>
      <c r="L33" s="535">
        <f t="array" ref="L33">INDEX(All_chemistries,MATCH($B33&amp;$C33&amp;$D33&amp;$F33&amp;$G$9,All_chemistries_scenario&amp;All_chemistries_level&amp;All_chemistries_cathode&amp;All_chemistries_band&amp;All_chemistries_unit,0),MATCH(L$10,year,0))</f>
        <v>99.017896083643961</v>
      </c>
      <c r="M33" s="535">
        <f t="array" ref="M33">INDEX(All_chemistries,MATCH($B33&amp;$C33&amp;$D33&amp;$F33&amp;$G$9,All_chemistries_scenario&amp;All_chemistries_level&amp;All_chemistries_cathode&amp;All_chemistries_band&amp;All_chemistries_unit,0),MATCH(M$10,year,0))</f>
        <v>89.504335525387035</v>
      </c>
      <c r="N33" s="535">
        <f t="array" ref="N33">INDEX(All_chemistries,MATCH($B33&amp;$C33&amp;$D33&amp;$F33&amp;$G$9,All_chemistries_scenario&amp;All_chemistries_level&amp;All_chemistries_cathode&amp;All_chemistries_band&amp;All_chemistries_unit,0),MATCH(N$10,year,0))</f>
        <v>80.904830285162376</v>
      </c>
      <c r="O33" s="536">
        <f t="array" ref="O33">INDEX(All_chemistries,MATCH($B33&amp;$C33&amp;$D33&amp;$F33&amp;$G$9,All_chemistries_scenario&amp;All_chemistries_level&amp;All_chemistries_cathode&amp;All_chemistries_band&amp;All_chemistries_unit,0),MATCH(O$10,year,0))</f>
        <v>73.131558656332743</v>
      </c>
      <c r="P33" s="572"/>
      <c r="Q33" s="534">
        <f t="array" ref="Q33">INDEX(All_chemistries,MATCH($B33&amp;$C33&amp;$D33&amp;$F33&amp;$Q$9,All_chemistries_scenario&amp;All_chemistries_level&amp;All_chemistries_cathode&amp;All_chemistries_band&amp;All_chemistries_unit,0),MATCH(Q$10,year,0))</f>
        <v>98.408801509285894</v>
      </c>
      <c r="R33" s="535">
        <f t="array" ref="R33">INDEX(All_chemistries,MATCH($B33&amp;$C33&amp;$D33&amp;$F33&amp;$Q$9,All_chemistries_scenario&amp;All_chemistries_level&amp;All_chemistries_cathode&amp;All_chemistries_band&amp;All_chemistries_unit,0),MATCH(R$10,year,0))</f>
        <v>113.64110414621534</v>
      </c>
      <c r="S33" s="535">
        <f t="array" ref="S33">INDEX(All_chemistries,MATCH($B33&amp;$C33&amp;$D33&amp;$F33&amp;$Q$9,All_chemistries_scenario&amp;All_chemistries_level&amp;All_chemistries_cathode&amp;All_chemistries_band&amp;All_chemistries_unit,0),MATCH(S$10,year,0))</f>
        <v>148.7946482272072</v>
      </c>
      <c r="T33" s="535">
        <f t="array" ref="T33">INDEX(All_chemistries,MATCH($B33&amp;$C33&amp;$D33&amp;$F33&amp;$Q$9,All_chemistries_scenario&amp;All_chemistries_level&amp;All_chemistries_cathode&amp;All_chemistries_band&amp;All_chemistries_unit,0),MATCH(T$10,year,0))</f>
        <v>206.34981293536225</v>
      </c>
      <c r="U33" s="535">
        <f t="array" ref="U33">INDEX(All_chemistries,MATCH($B33&amp;$C33&amp;$D33&amp;$F33&amp;$Q$9,All_chemistries_scenario&amp;All_chemistries_level&amp;All_chemistries_cathode&amp;All_chemistries_band&amp;All_chemistries_unit,0),MATCH(U$10,year,0))</f>
        <v>222.24279323968551</v>
      </c>
      <c r="V33" s="535">
        <f t="array" ref="V33">INDEX(All_chemistries,MATCH($B33&amp;$C33&amp;$D33&amp;$F33&amp;$Q$9,All_chemistries_scenario&amp;All_chemistries_level&amp;All_chemistries_cathode&amp;All_chemistries_band&amp;All_chemistries_unit,0),MATCH(V$10,year,0))</f>
        <v>233.57940925720578</v>
      </c>
      <c r="W33" s="535">
        <f t="array" ref="W33">INDEX(All_chemistries,MATCH($B33&amp;$C33&amp;$D33&amp;$F33&amp;$Q$9,All_chemistries_scenario&amp;All_chemistries_level&amp;All_chemistries_cathode&amp;All_chemistries_band&amp;All_chemistries_unit,0),MATCH(W$10,year,0))</f>
        <v>245.49430662574423</v>
      </c>
      <c r="X33" s="535">
        <f t="array" ref="X33">INDEX(All_chemistries,MATCH($B33&amp;$C33&amp;$D33&amp;$F33&amp;$Q$9,All_chemistries_scenario&amp;All_chemistries_level&amp;All_chemistries_cathode&amp;All_chemistries_band&amp;All_chemistries_unit,0),MATCH(X$10,year,0))</f>
        <v>258.01698350598821</v>
      </c>
      <c r="Y33" s="536">
        <f t="array" ref="Y33">INDEX(All_chemistries,MATCH($B33&amp;$C33&amp;$D33&amp;$F33&amp;$Q$9,All_chemistries_scenario&amp;All_chemistries_level&amp;All_chemistries_cathode&amp;All_chemistries_band&amp;All_chemistries_unit,0),MATCH(Y$10,year,0))</f>
        <v>271.17844276127954</v>
      </c>
      <c r="Z33" s="18"/>
      <c r="AA33" s="2"/>
      <c r="AB33" s="401"/>
      <c r="AC33" s="401"/>
      <c r="AD33" s="401"/>
      <c r="AE33" s="401"/>
      <c r="AF33" s="401"/>
      <c r="AG33" s="401"/>
      <c r="AH33" s="401"/>
      <c r="AS33" s="555"/>
      <c r="AT33" s="555">
        <v>2025</v>
      </c>
      <c r="AU33" s="555"/>
      <c r="AV33" s="555"/>
      <c r="AW33" s="555"/>
      <c r="AX33" s="555"/>
      <c r="AY33" s="555"/>
    </row>
    <row r="34" spans="2:51" x14ac:dyDescent="0.25">
      <c r="B34" s="19" t="s">
        <v>19</v>
      </c>
      <c r="C34" s="2" t="str">
        <f t="shared" si="4"/>
        <v>Pack</v>
      </c>
      <c r="D34" s="2" t="str">
        <f t="shared" si="5"/>
        <v>NMC</v>
      </c>
      <c r="E34" s="2" t="s">
        <v>2</v>
      </c>
      <c r="F34" s="3" t="s">
        <v>1</v>
      </c>
      <c r="G34" s="537">
        <f t="array" ref="G34">INDEX(All_chemistries,MATCH($B34&amp;$C34&amp;$D34&amp;$F34&amp;$G$9,All_chemistries_scenario&amp;All_chemistries_level&amp;All_chemistries_cathode&amp;All_chemistries_band&amp;All_chemistries_unit,0),MATCH(G$10,year,0))</f>
        <v>425.38364128959802</v>
      </c>
      <c r="H34" s="538">
        <f t="array" ref="H34">INDEX(All_chemistries,MATCH($B34&amp;$C34&amp;$D34&amp;$F34&amp;$G$9,All_chemistries_scenario&amp;All_chemistries_level&amp;All_chemistries_cathode&amp;All_chemistries_band&amp;All_chemistries_unit,0),MATCH(H$10,year,0))</f>
        <v>252.73264820665921</v>
      </c>
      <c r="I34" s="538">
        <f t="array" ref="I34">INDEX(All_chemistries,MATCH($B34&amp;$C34&amp;$D34&amp;$F34&amp;$G$9,All_chemistries_scenario&amp;All_chemistries_level&amp;All_chemistries_cathode&amp;All_chemistries_band&amp;All_chemistries_unit,0),MATCH(I$10,year,0))</f>
        <v>153.8998334434591</v>
      </c>
      <c r="J34" s="538">
        <f t="array" ref="J34">INDEX(All_chemistries,MATCH($B34&amp;$C34&amp;$D34&amp;$F34&amp;$G$9,All_chemistries_scenario&amp;All_chemistries_level&amp;All_chemistries_cathode&amp;All_chemistries_band&amp;All_chemistries_unit,0),MATCH(J$10,year,0))</f>
        <v>122.39026974598983</v>
      </c>
      <c r="K34" s="538">
        <f t="array" ref="K34">INDEX(All_chemistries,MATCH($B34&amp;$C34&amp;$D34&amp;$F34&amp;$G$9,All_chemistries_scenario&amp;All_chemistries_level&amp;All_chemistries_cathode&amp;All_chemistries_band&amp;All_chemistries_unit,0),MATCH(K$10,year,0))</f>
        <v>101.14853651480719</v>
      </c>
      <c r="L34" s="538">
        <f t="array" ref="L34">INDEX(All_chemistries,MATCH($B34&amp;$C34&amp;$D34&amp;$F34&amp;$G$9,All_chemistries_scenario&amp;All_chemistries_level&amp;All_chemistries_cathode&amp;All_chemistries_band&amp;All_chemistries_unit,0),MATCH(L$10,year,0))</f>
        <v>91.430265721618397</v>
      </c>
      <c r="M34" s="538">
        <f t="array" ref="M34">INDEX(All_chemistries,MATCH($B34&amp;$C34&amp;$D34&amp;$F34&amp;$G$9,All_chemistries_scenario&amp;All_chemistries_level&amp;All_chemistries_cathode&amp;All_chemistries_band&amp;All_chemistries_unit,0),MATCH(M$10,year,0))</f>
        <v>82.645718642721008</v>
      </c>
      <c r="N34" s="538">
        <f t="array" ref="N34">INDEX(All_chemistries,MATCH($B34&amp;$C34&amp;$D34&amp;$F34&amp;$G$9,All_chemistries_scenario&amp;All_chemistries_level&amp;All_chemistries_cathode&amp;All_chemistries_band&amp;All_chemistries_unit,0),MATCH(N$10,year,0))</f>
        <v>74.705183847636974</v>
      </c>
      <c r="O34" s="539">
        <f t="array" ref="O34">INDEX(All_chemistries,MATCH($B34&amp;$C34&amp;$D34&amp;$F34&amp;$G$9,All_chemistries_scenario&amp;All_chemistries_level&amp;All_chemistries_cathode&amp;All_chemistries_band&amp;All_chemistries_unit,0),MATCH(O$10,year,0))</f>
        <v>67.527569308646505</v>
      </c>
      <c r="P34" s="572"/>
      <c r="Q34" s="537">
        <f t="array" ref="Q34">INDEX(All_chemistries,MATCH($B34&amp;$C34&amp;$D34&amp;$F34&amp;$Q$9,All_chemistries_scenario&amp;All_chemistries_level&amp;All_chemistries_cathode&amp;All_chemistries_band&amp;All_chemistries_unit,0),MATCH(Q$10,year,0))</f>
        <v>100.69774709778112</v>
      </c>
      <c r="R34" s="538">
        <f t="array" ref="R34">INDEX(All_chemistries,MATCH($B34&amp;$C34&amp;$D34&amp;$F34&amp;$Q$9,All_chemistries_scenario&amp;All_chemistries_level&amp;All_chemistries_cathode&amp;All_chemistries_band&amp;All_chemistries_unit,0),MATCH(R$10,year,0))</f>
        <v>114.28484230226798</v>
      </c>
      <c r="S34" s="538">
        <f t="array" ref="S34">INDEX(All_chemistries,MATCH($B34&amp;$C34&amp;$D34&amp;$F34&amp;$Q$9,All_chemistries_scenario&amp;All_chemistries_level&amp;All_chemistries_cathode&amp;All_chemistries_band&amp;All_chemistries_unit,0),MATCH(S$10,year,0))</f>
        <v>154.63797384242278</v>
      </c>
      <c r="T34" s="538">
        <f t="array" ref="T34">INDEX(All_chemistries,MATCH($B34&amp;$C34&amp;$D34&amp;$F34&amp;$Q$9,All_chemistries_scenario&amp;All_chemistries_level&amp;All_chemistries_cathode&amp;All_chemistries_band&amp;All_chemistries_unit,0),MATCH(T$10,year,0))</f>
        <v>207.11627777909817</v>
      </c>
      <c r="U34" s="538">
        <f t="array" ref="U34">INDEX(All_chemistries,MATCH($B34&amp;$C34&amp;$D34&amp;$F34&amp;$Q$9,All_chemistries_scenario&amp;All_chemistries_level&amp;All_chemistries_cathode&amp;All_chemistries_band&amp;All_chemistries_unit,0),MATCH(U$10,year,0))</f>
        <v>230.27339425779473</v>
      </c>
      <c r="V34" s="538">
        <f t="array" ref="V34">INDEX(All_chemistries,MATCH($B34&amp;$C34&amp;$D34&amp;$F34&amp;$Q$9,All_chemistries_scenario&amp;All_chemistries_level&amp;All_chemistries_cathode&amp;All_chemistries_band&amp;All_chemistries_unit,0),MATCH(V$10,year,0))</f>
        <v>242.01965163558188</v>
      </c>
      <c r="W34" s="538">
        <f t="array" ref="W34">INDEX(All_chemistries,MATCH($B34&amp;$C34&amp;$D34&amp;$F34&amp;$Q$9,All_chemistries_scenario&amp;All_chemistries_level&amp;All_chemistries_cathode&amp;All_chemistries_band&amp;All_chemistries_unit,0),MATCH(W$10,year,0))</f>
        <v>254.36508619069744</v>
      </c>
      <c r="X34" s="538">
        <f t="array" ref="X34">INDEX(All_chemistries,MATCH($B34&amp;$C34&amp;$D34&amp;$F34&amp;$Q$9,All_chemistries_scenario&amp;All_chemistries_level&amp;All_chemistries_cathode&amp;All_chemistries_band&amp;All_chemistries_unit,0),MATCH(X$10,year,0))</f>
        <v>267.3402619809757</v>
      </c>
      <c r="Y34" s="539">
        <f t="array" ref="Y34">INDEX(All_chemistries,MATCH($B34&amp;$C34&amp;$D34&amp;$F34&amp;$Q$9,All_chemistries_scenario&amp;All_chemistries_level&amp;All_chemistries_cathode&amp;All_chemistries_band&amp;All_chemistries_unit,0),MATCH(Y$10,year,0))</f>
        <v>280.97730213837241</v>
      </c>
      <c r="Z34" s="18"/>
      <c r="AA34" s="2"/>
      <c r="AB34" s="401"/>
      <c r="AC34" s="401"/>
      <c r="AD34" s="401"/>
      <c r="AE34" s="401"/>
      <c r="AF34" s="401"/>
      <c r="AG34" s="401"/>
      <c r="AH34" s="401"/>
      <c r="AS34" s="555"/>
      <c r="AT34" s="555">
        <v>2030</v>
      </c>
      <c r="AU34" s="555"/>
      <c r="AV34" s="555"/>
      <c r="AW34" s="555"/>
      <c r="AX34" s="555"/>
      <c r="AY34" s="555"/>
    </row>
    <row r="35" spans="2:51" x14ac:dyDescent="0.25">
      <c r="B35" s="19"/>
      <c r="C35" s="2"/>
      <c r="D35" s="2"/>
      <c r="E35" s="2"/>
      <c r="F35" s="2"/>
      <c r="G35" s="516"/>
      <c r="H35" s="517"/>
      <c r="I35" s="517"/>
      <c r="J35" s="517"/>
      <c r="K35" s="517"/>
      <c r="L35" s="517"/>
      <c r="M35" s="517"/>
      <c r="N35" s="517"/>
      <c r="O35" s="517"/>
      <c r="P35" s="512"/>
      <c r="Q35" s="517"/>
      <c r="R35" s="517"/>
      <c r="S35" s="517"/>
      <c r="T35" s="517"/>
      <c r="U35" s="540"/>
      <c r="V35" s="540"/>
      <c r="W35" s="540"/>
      <c r="X35" s="540"/>
      <c r="Y35" s="540"/>
      <c r="Z35" s="18"/>
      <c r="AA35" s="2"/>
      <c r="AB35" s="401"/>
      <c r="AC35" s="401"/>
      <c r="AD35" s="401"/>
      <c r="AE35" s="401"/>
      <c r="AF35" s="401"/>
      <c r="AG35" s="401"/>
      <c r="AH35" s="401"/>
    </row>
    <row r="36" spans="2:51" x14ac:dyDescent="0.25">
      <c r="B36" s="179" t="s">
        <v>239</v>
      </c>
      <c r="C36" s="177"/>
      <c r="D36" s="177"/>
      <c r="E36" s="16"/>
      <c r="F36" s="16"/>
      <c r="G36" s="519">
        <v>2010</v>
      </c>
      <c r="H36" s="520">
        <v>2015</v>
      </c>
      <c r="I36" s="520">
        <v>2020</v>
      </c>
      <c r="J36" s="520">
        <v>2025</v>
      </c>
      <c r="K36" s="520">
        <v>2030</v>
      </c>
      <c r="L36" s="520">
        <v>2035</v>
      </c>
      <c r="M36" s="520">
        <v>2040</v>
      </c>
      <c r="N36" s="520">
        <v>2045</v>
      </c>
      <c r="O36" s="521">
        <v>2050</v>
      </c>
      <c r="P36" s="512"/>
      <c r="Q36" s="519">
        <v>2010</v>
      </c>
      <c r="R36" s="520">
        <v>2015</v>
      </c>
      <c r="S36" s="520">
        <v>2020</v>
      </c>
      <c r="T36" s="520">
        <v>2025</v>
      </c>
      <c r="U36" s="520">
        <v>2030</v>
      </c>
      <c r="V36" s="520">
        <v>2035</v>
      </c>
      <c r="W36" s="520">
        <v>2040</v>
      </c>
      <c r="X36" s="520">
        <v>2045</v>
      </c>
      <c r="Y36" s="521">
        <v>2050</v>
      </c>
      <c r="Z36" s="18"/>
      <c r="AA36" s="2"/>
      <c r="AB36" s="401"/>
      <c r="AC36" s="401"/>
      <c r="AD36" s="401"/>
      <c r="AE36" s="401"/>
      <c r="AF36" s="401"/>
      <c r="AG36" s="401"/>
      <c r="AH36" s="401"/>
    </row>
    <row r="37" spans="2:51" x14ac:dyDescent="0.25">
      <c r="B37" s="19"/>
      <c r="C37" s="30" t="s">
        <v>44</v>
      </c>
      <c r="D37" s="16" t="s">
        <v>285</v>
      </c>
      <c r="E37" s="16"/>
      <c r="F37" s="94" t="s">
        <v>23</v>
      </c>
      <c r="G37" s="590" t="str">
        <f>G9</f>
        <v>GBP2014 per kWh</v>
      </c>
      <c r="H37" s="591"/>
      <c r="I37" s="591"/>
      <c r="J37" s="591"/>
      <c r="K37" s="591"/>
      <c r="L37" s="591"/>
      <c r="M37" s="591"/>
      <c r="N37" s="591"/>
      <c r="O37" s="592"/>
      <c r="P37" s="512"/>
      <c r="Q37" s="593" t="str">
        <f>Q9</f>
        <v>Wh/kg</v>
      </c>
      <c r="R37" s="594"/>
      <c r="S37" s="594"/>
      <c r="T37" s="594"/>
      <c r="U37" s="594"/>
      <c r="V37" s="594"/>
      <c r="W37" s="594"/>
      <c r="X37" s="594"/>
      <c r="Y37" s="595"/>
      <c r="Z37" s="18"/>
      <c r="AA37" s="2"/>
      <c r="AB37" s="401"/>
      <c r="AC37" s="401"/>
      <c r="AD37" s="401"/>
      <c r="AE37" s="401"/>
      <c r="AF37" s="401"/>
      <c r="AG37" s="401"/>
      <c r="AH37" s="401"/>
    </row>
    <row r="38" spans="2:51" x14ac:dyDescent="0.25">
      <c r="B38" s="19" t="s">
        <v>232</v>
      </c>
      <c r="C38" s="2" t="s">
        <v>44</v>
      </c>
      <c r="D38" s="2" t="s">
        <v>233</v>
      </c>
      <c r="E38" s="2" t="s">
        <v>0</v>
      </c>
      <c r="F38" s="3" t="s">
        <v>4</v>
      </c>
      <c r="G38" s="531"/>
      <c r="H38" s="532"/>
      <c r="I38" s="532"/>
      <c r="J38" s="532"/>
      <c r="K38" s="532">
        <f t="array" ref="K38">INDEX(All_chemistries,MATCH($B38&amp;$C38&amp;$D38&amp;$F38&amp;$G$9,All_chemistries_scenario&amp;All_chemistries_level&amp;All_chemistries_cathode&amp;All_chemistries_band&amp;All_chemistries_unit,0),MATCH(K$10,year,0))</f>
        <v>246.64244759621153</v>
      </c>
      <c r="L38" s="532">
        <f t="array" ref="L38">INDEX(All_chemistries,MATCH($B38&amp;$C38&amp;$D38&amp;$F38&amp;$G$9,All_chemistries_scenario&amp;All_chemistries_level&amp;All_chemistries_cathode&amp;All_chemistries_band&amp;All_chemistries_unit,0),MATCH(L$10,year,0))</f>
        <v>228.6909475950562</v>
      </c>
      <c r="M38" s="532">
        <f t="array" ref="M38">INDEX(All_chemistries,MATCH($B38&amp;$C38&amp;$D38&amp;$F38&amp;$G$9,All_chemistries_scenario&amp;All_chemistries_level&amp;All_chemistries_cathode&amp;All_chemistries_band&amp;All_chemistries_unit,0),MATCH(M$10,year,0))</f>
        <v>212.04602055176846</v>
      </c>
      <c r="N38" s="532">
        <f t="array" ref="N38">INDEX(All_chemistries,MATCH($B38&amp;$C38&amp;$D38&amp;$F38&amp;$G$9,All_chemistries_scenario&amp;All_chemistries_level&amp;All_chemistries_cathode&amp;All_chemistries_band&amp;All_chemistries_unit,0),MATCH(N$10,year,0))</f>
        <v>196.6125695165602</v>
      </c>
      <c r="O38" s="533">
        <f t="array" ref="O38">INDEX(All_chemistries,MATCH($B38&amp;$C38&amp;$D38&amp;$F38&amp;$G$9,All_chemistries_scenario&amp;All_chemistries_level&amp;All_chemistries_cathode&amp;All_chemistries_band&amp;All_chemistries_unit,0),MATCH(O$10,year,0))</f>
        <v>182.30241902826322</v>
      </c>
      <c r="P38" s="512"/>
      <c r="Q38" s="531"/>
      <c r="R38" s="532"/>
      <c r="S38" s="532"/>
      <c r="T38" s="532"/>
      <c r="U38" s="532">
        <f t="array" ref="U38">INDEX(All_chemistries,MATCH($B38&amp;$C38&amp;$D38&amp;$F38&amp;$Q$9,All_chemistries_scenario&amp;All_chemistries_level&amp;All_chemistries_cathode&amp;All_chemistries_band&amp;All_chemistries_unit,0),MATCH(U$10,year,0))</f>
        <v>209.53000538932395</v>
      </c>
      <c r="V38" s="532">
        <f t="array" ref="V38">INDEX(All_chemistries,MATCH($B38&amp;$C38&amp;$D38&amp;$F38&amp;$Q$9,All_chemistries_scenario&amp;All_chemistries_level&amp;All_chemistries_cathode&amp;All_chemistries_band&amp;All_chemistries_unit,0),MATCH(V$10,year,0))</f>
        <v>224.90771392472345</v>
      </c>
      <c r="W38" s="532">
        <f t="array" ref="W38">INDEX(All_chemistries,MATCH($B38&amp;$C38&amp;$D38&amp;$F38&amp;$Q$9,All_chemistries_scenario&amp;All_chemistries_level&amp;All_chemistries_cathode&amp;All_chemistries_band&amp;All_chemistries_unit,0),MATCH(W$10,year,0))</f>
        <v>239.4582908322588</v>
      </c>
      <c r="X38" s="532">
        <f t="array" ref="X38">INDEX(All_chemistries,MATCH($B38&amp;$C38&amp;$D38&amp;$F38&amp;$Q$9,All_chemistries_scenario&amp;All_chemistries_level&amp;All_chemistries_cathode&amp;All_chemistries_band&amp;All_chemistries_unit,0),MATCH(X$10,year,0))</f>
        <v>254.27002101847447</v>
      </c>
      <c r="Y38" s="533">
        <f t="array" ref="Y38">INDEX(All_chemistries,MATCH($B38&amp;$C38&amp;$D38&amp;$F38&amp;$Q$9,All_chemistries_scenario&amp;All_chemistries_level&amp;All_chemistries_cathode&amp;All_chemistries_band&amp;All_chemistries_unit,0),MATCH(Y$10,year,0))</f>
        <v>271.98242226721004</v>
      </c>
      <c r="Z38" s="18"/>
      <c r="AA38" s="2"/>
      <c r="AB38" s="401"/>
      <c r="AC38" s="401"/>
      <c r="AD38" s="401"/>
      <c r="AE38" s="401"/>
      <c r="AF38" s="401"/>
      <c r="AG38" s="401"/>
      <c r="AH38" s="401"/>
    </row>
    <row r="39" spans="2:51" x14ac:dyDescent="0.25">
      <c r="B39" s="19" t="s">
        <v>232</v>
      </c>
      <c r="C39" s="2" t="s">
        <v>44</v>
      </c>
      <c r="D39" s="2" t="s">
        <v>233</v>
      </c>
      <c r="E39" s="2" t="s">
        <v>0</v>
      </c>
      <c r="F39" s="3" t="s">
        <v>5</v>
      </c>
      <c r="G39" s="534"/>
      <c r="H39" s="535"/>
      <c r="I39" s="535"/>
      <c r="J39" s="535"/>
      <c r="K39" s="535">
        <f t="array" ref="K39">INDEX(All_chemistries,MATCH($B39&amp;$C39&amp;$D39&amp;$F39&amp;$G$9,All_chemistries_scenario&amp;All_chemistries_level&amp;All_chemistries_cathode&amp;All_chemistries_band&amp;All_chemistries_unit,0),MATCH(K$10,year,0))</f>
        <v>184.08863972640404</v>
      </c>
      <c r="L39" s="535">
        <f t="array" ref="L39">INDEX(All_chemistries,MATCH($B39&amp;$C39&amp;$D39&amp;$F39&amp;$G$9,All_chemistries_scenario&amp;All_chemistries_level&amp;All_chemistries_cathode&amp;All_chemistries_band&amp;All_chemistries_unit,0),MATCH(L$10,year,0))</f>
        <v>170.69002465236198</v>
      </c>
      <c r="M39" s="535">
        <f t="array" ref="M39">INDEX(All_chemistries,MATCH($B39&amp;$C39&amp;$D39&amp;$F39&amp;$G$9,All_chemistries_scenario&amp;All_chemistries_level&amp;All_chemistries_cathode&amp;All_chemistries_band&amp;All_chemistries_unit,0),MATCH(M$10,year,0))</f>
        <v>158.2666076468654</v>
      </c>
      <c r="N39" s="535">
        <f t="array" ref="N39">INDEX(All_chemistries,MATCH($B39&amp;$C39&amp;$D39&amp;$F39&amp;$G$9,All_chemistries_scenario&amp;All_chemistries_level&amp;All_chemistries_cathode&amp;All_chemistries_band&amp;All_chemistries_unit,0),MATCH(N$10,year,0))</f>
        <v>146.74741038359923</v>
      </c>
      <c r="O39" s="536">
        <f t="array" ref="O39">INDEX(All_chemistries,MATCH($B39&amp;$C39&amp;$D39&amp;$F39&amp;$G$9,All_chemistries_scenario&amp;All_chemistries_level&amp;All_chemistries_cathode&amp;All_chemistries_band&amp;All_chemistries_unit,0),MATCH(O$10,year,0))</f>
        <v>136.06662058709387</v>
      </c>
      <c r="P39" s="512"/>
      <c r="Q39" s="534"/>
      <c r="R39" s="535"/>
      <c r="S39" s="535"/>
      <c r="T39" s="535"/>
      <c r="U39" s="535">
        <f t="array" ref="U39">INDEX(All_chemistries,MATCH($B39&amp;$C39&amp;$D39&amp;$F39&amp;$Q$9,All_chemistries_scenario&amp;All_chemistries_level&amp;All_chemistries_cathode&amp;All_chemistries_band&amp;All_chemistries_unit,0),MATCH(U$10,year,0))</f>
        <v>251.91334180412383</v>
      </c>
      <c r="V39" s="535">
        <f t="array" ref="V39">INDEX(All_chemistries,MATCH($B39&amp;$C39&amp;$D39&amp;$F39&amp;$Q$9,All_chemistries_scenario&amp;All_chemistries_level&amp;All_chemistries_cathode&amp;All_chemistries_band&amp;All_chemistries_unit,0),MATCH(V$10,year,0))</f>
        <v>270.40162437369838</v>
      </c>
      <c r="W39" s="535">
        <f t="array" ref="W39">INDEX(All_chemistries,MATCH($B39&amp;$C39&amp;$D39&amp;$F39&amp;$Q$9,All_chemistries_scenario&amp;All_chemistries_level&amp;All_chemistries_cathode&amp;All_chemistries_band&amp;All_chemistries_unit,0),MATCH(W$10,year,0))</f>
        <v>287.89546468141168</v>
      </c>
      <c r="X39" s="535">
        <f t="array" ref="X39">INDEX(All_chemistries,MATCH($B39&amp;$C39&amp;$D39&amp;$F39&amp;$Q$9,All_chemistries_scenario&amp;All_chemistries_level&amp;All_chemistries_cathode&amp;All_chemistries_band&amp;All_chemistries_unit,0),MATCH(X$10,year,0))</f>
        <v>305.70328386309694</v>
      </c>
      <c r="Y39" s="536">
        <f t="array" ref="Y39">INDEX(All_chemistries,MATCH($B39&amp;$C39&amp;$D39&amp;$F39&amp;$Q$9,All_chemistries_scenario&amp;All_chemistries_level&amp;All_chemistries_cathode&amp;All_chemistries_band&amp;All_chemistries_unit,0),MATCH(Y$10,year,0))</f>
        <v>326.99851640821026</v>
      </c>
      <c r="Z39" s="18"/>
      <c r="AA39" s="2"/>
      <c r="AB39" s="401"/>
      <c r="AC39" s="401"/>
      <c r="AD39" s="401"/>
      <c r="AE39" s="401"/>
      <c r="AF39" s="401"/>
      <c r="AG39" s="401"/>
      <c r="AH39" s="401"/>
    </row>
    <row r="40" spans="2:51" x14ac:dyDescent="0.25">
      <c r="B40" s="19" t="s">
        <v>232</v>
      </c>
      <c r="C40" s="2" t="s">
        <v>44</v>
      </c>
      <c r="D40" s="2" t="s">
        <v>233</v>
      </c>
      <c r="E40" s="2" t="s">
        <v>2</v>
      </c>
      <c r="F40" s="3" t="s">
        <v>6</v>
      </c>
      <c r="G40" s="534"/>
      <c r="H40" s="535"/>
      <c r="I40" s="535"/>
      <c r="J40" s="535"/>
      <c r="K40" s="535">
        <f t="array" ref="K40">INDEX(All_chemistries,MATCH($B40&amp;$C40&amp;$D40&amp;$F40&amp;$G$9,All_chemistries_scenario&amp;All_chemistries_level&amp;All_chemistries_cathode&amp;All_chemistries_band&amp;All_chemistries_unit,0),MATCH(K$10,year,0))</f>
        <v>156.61469676748658</v>
      </c>
      <c r="L40" s="535">
        <f t="array" ref="L40">INDEX(All_chemistries,MATCH($B40&amp;$C40&amp;$D40&amp;$F40&amp;$G$9,All_chemistries_scenario&amp;All_chemistries_level&amp;All_chemistries_cathode&amp;All_chemistries_band&amp;All_chemistries_unit,0),MATCH(L$10,year,0))</f>
        <v>145.21573135580184</v>
      </c>
      <c r="M40" s="535">
        <f t="array" ref="M40">INDEX(All_chemistries,MATCH($B40&amp;$C40&amp;$D40&amp;$F40&amp;$G$9,All_chemistries_scenario&amp;All_chemistries_level&amp;All_chemistries_cathode&amp;All_chemistries_band&amp;All_chemistries_unit,0),MATCH(M$10,year,0))</f>
        <v>134.64642251619281</v>
      </c>
      <c r="N40" s="535">
        <f t="array" ref="N40">INDEX(All_chemistries,MATCH($B40&amp;$C40&amp;$D40&amp;$F40&amp;$G$9,All_chemistries_scenario&amp;All_chemistries_level&amp;All_chemistries_cathode&amp;All_chemistries_band&amp;All_chemistries_unit,0),MATCH(N$10,year,0))</f>
        <v>124.84638494150843</v>
      </c>
      <c r="O40" s="536">
        <f t="array" ref="O40">INDEX(All_chemistries,MATCH($B40&amp;$C40&amp;$D40&amp;$F40&amp;$G$9,All_chemistries_scenario&amp;All_chemistries_level&amp;All_chemistries_cathode&amp;All_chemistries_band&amp;All_chemistries_unit,0),MATCH(O$10,year,0))</f>
        <v>115.75962837845788</v>
      </c>
      <c r="P40" s="512"/>
      <c r="Q40" s="534"/>
      <c r="R40" s="535"/>
      <c r="S40" s="535"/>
      <c r="T40" s="535"/>
      <c r="U40" s="535">
        <f t="array" ref="U40">INDEX(All_chemistries,MATCH($B40&amp;$C40&amp;$D40&amp;$F40&amp;$Q$9,All_chemistries_scenario&amp;All_chemistries_level&amp;All_chemistries_cathode&amp;All_chemistries_band&amp;All_chemistries_unit,0),MATCH(U$10,year,0))</f>
        <v>269.92199021328497</v>
      </c>
      <c r="V40" s="535">
        <f t="array" ref="V40">INDEX(All_chemistries,MATCH($B40&amp;$C40&amp;$D40&amp;$F40&amp;$Q$9,All_chemistries_scenario&amp;All_chemistries_level&amp;All_chemistries_cathode&amp;All_chemistries_band&amp;All_chemistries_unit,0),MATCH(V$10,year,0))</f>
        <v>289.7319533977099</v>
      </c>
      <c r="W40" s="535">
        <f t="array" ref="W40">INDEX(All_chemistries,MATCH($B40&amp;$C40&amp;$D40&amp;$F40&amp;$Q$9,All_chemistries_scenario&amp;All_chemistries_level&amp;All_chemistries_cathode&amp;All_chemistries_band&amp;All_chemistries_unit,0),MATCH(W$10,year,0))</f>
        <v>308.47638415518423</v>
      </c>
      <c r="X40" s="535">
        <f t="array" ref="X40">INDEX(All_chemistries,MATCH($B40&amp;$C40&amp;$D40&amp;$F40&amp;$Q$9,All_chemistries_scenario&amp;All_chemistries_level&amp;All_chemistries_cathode&amp;All_chemistries_band&amp;All_chemistries_unit,0),MATCH(X$10,year,0))</f>
        <v>327.55723934314119</v>
      </c>
      <c r="Y40" s="536">
        <f t="array" ref="Y40">INDEX(All_chemistries,MATCH($B40&amp;$C40&amp;$D40&amp;$F40&amp;$Q$9,All_chemistries_scenario&amp;All_chemistries_level&amp;All_chemistries_cathode&amp;All_chemistries_band&amp;All_chemistries_unit,0),MATCH(Y$10,year,0))</f>
        <v>350.37481426579507</v>
      </c>
      <c r="Z40" s="18"/>
      <c r="AA40" s="2"/>
      <c r="AB40" s="401"/>
      <c r="AC40" s="401"/>
      <c r="AD40" s="401"/>
      <c r="AE40" s="401"/>
      <c r="AF40" s="401"/>
      <c r="AG40" s="401"/>
      <c r="AH40" s="401"/>
    </row>
    <row r="41" spans="2:51" x14ac:dyDescent="0.25">
      <c r="B41" s="19" t="s">
        <v>232</v>
      </c>
      <c r="C41" s="2" t="s">
        <v>44</v>
      </c>
      <c r="D41" s="2" t="s">
        <v>233</v>
      </c>
      <c r="E41" s="2" t="s">
        <v>2</v>
      </c>
      <c r="F41" s="3" t="s">
        <v>7</v>
      </c>
      <c r="G41" s="534"/>
      <c r="H41" s="535"/>
      <c r="I41" s="535"/>
      <c r="J41" s="535"/>
      <c r="K41" s="535">
        <f t="array" ref="K41">INDEX(All_chemistries,MATCH($B41&amp;$C41&amp;$D41&amp;$F41&amp;$G$9,All_chemistries_scenario&amp;All_chemistries_level&amp;All_chemistries_cathode&amp;All_chemistries_band&amp;All_chemistries_unit,0),MATCH(K$10,year,0))</f>
        <v>135.89071113252405</v>
      </c>
      <c r="L41" s="535">
        <f t="array" ref="L41">INDEX(All_chemistries,MATCH($B41&amp;$C41&amp;$D41&amp;$F41&amp;$G$9,All_chemistries_scenario&amp;All_chemistries_level&amp;All_chemistries_cathode&amp;All_chemistries_band&amp;All_chemistries_unit,0),MATCH(L$10,year,0))</f>
        <v>126.00010988027647</v>
      </c>
      <c r="M41" s="535">
        <f t="array" ref="M41">INDEX(All_chemistries,MATCH($B41&amp;$C41&amp;$D41&amp;$F41&amp;$G$9,All_chemistries_scenario&amp;All_chemistries_level&amp;All_chemistries_cathode&amp;All_chemistries_band&amp;All_chemistries_unit,0),MATCH(M$10,year,0))</f>
        <v>116.82938118087438</v>
      </c>
      <c r="N41" s="535">
        <f t="array" ref="N41">INDEX(All_chemistries,MATCH($B41&amp;$C41&amp;$D41&amp;$F41&amp;$G$9,All_chemistries_scenario&amp;All_chemistries_level&amp;All_chemistries_cathode&amp;All_chemistries_band&amp;All_chemistries_unit,0),MATCH(N$10,year,0))</f>
        <v>108.32613019207072</v>
      </c>
      <c r="O41" s="536">
        <f t="array" ref="O41">INDEX(All_chemistries,MATCH($B41&amp;$C41&amp;$D41&amp;$F41&amp;$G$9,All_chemistries_scenario&amp;All_chemistries_level&amp;All_chemistries_cathode&amp;All_chemistries_band&amp;All_chemistries_unit,0),MATCH(O$10,year,0))</f>
        <v>100.44177555149513</v>
      </c>
      <c r="P41" s="512"/>
      <c r="Q41" s="534"/>
      <c r="R41" s="535"/>
      <c r="S41" s="535"/>
      <c r="T41" s="535"/>
      <c r="U41" s="535">
        <f t="array" ref="U41">INDEX(All_chemistries,MATCH($B41&amp;$C41&amp;$D41&amp;$F41&amp;$Q$9,All_chemistries_scenario&amp;All_chemistries_level&amp;All_chemistries_cathode&amp;All_chemistries_band&amp;All_chemistries_unit,0),MATCH(U$10,year,0))</f>
        <v>287.88155617564837</v>
      </c>
      <c r="V41" s="535">
        <f t="array" ref="V41">INDEX(All_chemistries,MATCH($B41&amp;$C41&amp;$D41&amp;$F41&amp;$Q$9,All_chemistries_scenario&amp;All_chemistries_level&amp;All_chemistries_cathode&amp;All_chemistries_band&amp;All_chemistries_unit,0),MATCH(V$10,year,0))</f>
        <v>309.00959774354084</v>
      </c>
      <c r="W41" s="535">
        <f t="array" ref="W41">INDEX(All_chemistries,MATCH($B41&amp;$C41&amp;$D41&amp;$F41&amp;$Q$9,All_chemistries_scenario&amp;All_chemistries_level&amp;All_chemistries_cathode&amp;All_chemistries_band&amp;All_chemistries_unit,0),MATCH(W$10,year,0))</f>
        <v>329.00121047514705</v>
      </c>
      <c r="X41" s="535">
        <f t="array" ref="X41">INDEX(All_chemistries,MATCH($B41&amp;$C41&amp;$D41&amp;$F41&amp;$Q$9,All_chemistries_scenario&amp;All_chemistries_level&amp;All_chemistries_cathode&amp;All_chemistries_band&amp;All_chemistries_unit,0),MATCH(X$10,year,0))</f>
        <v>349.35163201853737</v>
      </c>
      <c r="Y41" s="536">
        <f t="array" ref="Y41">INDEX(All_chemistries,MATCH($B41&amp;$C41&amp;$D41&amp;$F41&amp;$Q$9,All_chemistries_scenario&amp;All_chemistries_level&amp;All_chemistries_cathode&amp;All_chemistries_band&amp;All_chemistries_unit,0),MATCH(Y$10,year,0))</f>
        <v>373.68740018510135</v>
      </c>
      <c r="Z41" s="18"/>
      <c r="AA41" s="2"/>
      <c r="AB41" s="401"/>
      <c r="AC41" s="401"/>
      <c r="AD41" s="401"/>
      <c r="AE41" s="401"/>
      <c r="AF41" s="401"/>
      <c r="AG41" s="401"/>
      <c r="AH41" s="401"/>
    </row>
    <row r="42" spans="2:51" x14ac:dyDescent="0.25">
      <c r="B42" s="19" t="s">
        <v>232</v>
      </c>
      <c r="C42" s="2" t="s">
        <v>44</v>
      </c>
      <c r="D42" s="2" t="s">
        <v>233</v>
      </c>
      <c r="E42" s="2" t="s">
        <v>2</v>
      </c>
      <c r="F42" s="3" t="s">
        <v>8</v>
      </c>
      <c r="G42" s="534"/>
      <c r="H42" s="535"/>
      <c r="I42" s="535"/>
      <c r="J42" s="535"/>
      <c r="K42" s="535">
        <f t="array" ref="K42">INDEX(All_chemistries,MATCH($B42&amp;$C42&amp;$D42&amp;$F42&amp;$G$9,All_chemistries_scenario&amp;All_chemistries_level&amp;All_chemistries_cathode&amp;All_chemistries_band&amp;All_chemistries_unit,0),MATCH(K$10,year,0))</f>
        <v>110.48725942492031</v>
      </c>
      <c r="L42" s="535">
        <f t="array" ref="L42">INDEX(All_chemistries,MATCH($B42&amp;$C42&amp;$D42&amp;$F42&amp;$G$9,All_chemistries_scenario&amp;All_chemistries_level&amp;All_chemistries_cathode&amp;All_chemistries_band&amp;All_chemistries_unit,0),MATCH(L$10,year,0))</f>
        <v>102.44561023993805</v>
      </c>
      <c r="M42" s="535">
        <f t="array" ref="M42">INDEX(All_chemistries,MATCH($B42&amp;$C42&amp;$D42&amp;$F42&amp;$G$9,All_chemistries_scenario&amp;All_chemistries_level&amp;All_chemistries_cathode&amp;All_chemistries_band&amp;All_chemistries_unit,0),MATCH(M$10,year,0))</f>
        <v>94.989260409387413</v>
      </c>
      <c r="N42" s="535">
        <f t="array" ref="N42">INDEX(All_chemistries,MATCH($B42&amp;$C42&amp;$D42&amp;$F42&amp;$G$9,All_chemistries_scenario&amp;All_chemistries_level&amp;All_chemistries_cathode&amp;All_chemistries_band&amp;All_chemistries_unit,0),MATCH(N$10,year,0))</f>
        <v>88.075609799089733</v>
      </c>
      <c r="O42" s="536">
        <f t="array" ref="O42">INDEX(All_chemistries,MATCH($B42&amp;$C42&amp;$D42&amp;$F42&amp;$G$9,All_chemistries_scenario&amp;All_chemistries_level&amp;All_chemistries_cathode&amp;All_chemistries_band&amp;All_chemistries_unit,0),MATCH(O$10,year,0))</f>
        <v>81.665158861631539</v>
      </c>
      <c r="P42" s="512"/>
      <c r="Q42" s="534"/>
      <c r="R42" s="535"/>
      <c r="S42" s="535"/>
      <c r="T42" s="535"/>
      <c r="U42" s="535">
        <f t="array" ref="U42">INDEX(All_chemistries,MATCH($B42&amp;$C42&amp;$D42&amp;$F42&amp;$Q$9,All_chemistries_scenario&amp;All_chemistries_level&amp;All_chemistries_cathode&amp;All_chemistries_band&amp;All_chemistries_unit,0),MATCH(U$10,year,0))</f>
        <v>312.64936265530503</v>
      </c>
      <c r="V42" s="535">
        <f t="array" ref="V42">INDEX(All_chemistries,MATCH($B42&amp;$C42&amp;$D42&amp;$F42&amp;$Q$9,All_chemistries_scenario&amp;All_chemistries_level&amp;All_chemistries_cathode&amp;All_chemistries_band&amp;All_chemistries_unit,0),MATCH(V$10,year,0))</f>
        <v>335.59514917288931</v>
      </c>
      <c r="W42" s="535">
        <f t="array" ref="W42">INDEX(All_chemistries,MATCH($B42&amp;$C42&amp;$D42&amp;$F42&amp;$Q$9,All_chemistries_scenario&amp;All_chemistries_level&amp;All_chemistries_cathode&amp;All_chemistries_band&amp;All_chemistries_unit,0),MATCH(W$10,year,0))</f>
        <v>357.30673452771748</v>
      </c>
      <c r="X42" s="535">
        <f t="array" ref="X42">INDEX(All_chemistries,MATCH($B42&amp;$C42&amp;$D42&amp;$F42&amp;$Q$9,All_chemistries_scenario&amp;All_chemistries_level&amp;All_chemistries_cathode&amp;All_chemistries_band&amp;All_chemistries_unit,0),MATCH(X$10,year,0))</f>
        <v>379.40799870674584</v>
      </c>
      <c r="Y42" s="536">
        <f t="array" ref="Y42">INDEX(All_chemistries,MATCH($B42&amp;$C42&amp;$D42&amp;$F42&amp;$Q$9,All_chemistries_scenario&amp;All_chemistries_level&amp;All_chemistries_cathode&amp;All_chemistries_band&amp;All_chemistries_unit,0),MATCH(Y$10,year,0))</f>
        <v>405.83748765379454</v>
      </c>
      <c r="Z42" s="18"/>
      <c r="AA42" s="2"/>
      <c r="AB42" s="401"/>
      <c r="AC42" s="401"/>
      <c r="AD42" s="401"/>
      <c r="AE42" s="401"/>
      <c r="AF42" s="401"/>
      <c r="AG42" s="401"/>
      <c r="AH42" s="401"/>
    </row>
    <row r="43" spans="2:51" x14ac:dyDescent="0.25">
      <c r="B43" s="19" t="s">
        <v>232</v>
      </c>
      <c r="C43" s="2" t="s">
        <v>44</v>
      </c>
      <c r="D43" s="2" t="s">
        <v>233</v>
      </c>
      <c r="E43" s="2" t="s">
        <v>2</v>
      </c>
      <c r="F43" s="3" t="s">
        <v>1</v>
      </c>
      <c r="G43" s="537"/>
      <c r="H43" s="538"/>
      <c r="I43" s="538"/>
      <c r="J43" s="538"/>
      <c r="K43" s="538">
        <f t="array" ref="K43">INDEX(All_chemistries,MATCH($B43&amp;$C43&amp;$D43&amp;$F43&amp;$G$9,All_chemistries_scenario&amp;All_chemistries_level&amp;All_chemistries_cathode&amp;All_chemistries_band&amp;All_chemistries_unit,0),MATCH(K$10,year,0))</f>
        <v>99.708909583368978</v>
      </c>
      <c r="L43" s="538">
        <f t="array" ref="L43">INDEX(All_chemistries,MATCH($B43&amp;$C43&amp;$D43&amp;$F43&amp;$G$9,All_chemistries_scenario&amp;All_chemistries_level&amp;All_chemistries_cathode&amp;All_chemistries_band&amp;All_chemistries_unit,0),MATCH(L$10,year,0))</f>
        <v>92.451746398581733</v>
      </c>
      <c r="M43" s="538">
        <f t="array" ref="M43">INDEX(All_chemistries,MATCH($B43&amp;$C43&amp;$D43&amp;$F43&amp;$G$9,All_chemistries_scenario&amp;All_chemistries_level&amp;All_chemistries_cathode&amp;All_chemistries_band&amp;All_chemistries_unit,0),MATCH(M$10,year,0))</f>
        <v>85.722784933286732</v>
      </c>
      <c r="N43" s="538">
        <f t="array" ref="N43">INDEX(All_chemistries,MATCH($B43&amp;$C43&amp;$D43&amp;$F43&amp;$G$9,All_chemistries_scenario&amp;All_chemistries_level&amp;All_chemistries_cathode&amp;All_chemistries_band&amp;All_chemistries_unit,0),MATCH(N$10,year,0))</f>
        <v>79.483580818882814</v>
      </c>
      <c r="O43" s="539">
        <f t="array" ref="O43">INDEX(All_chemistries,MATCH($B43&amp;$C43&amp;$D43&amp;$F43&amp;$G$9,All_chemistries_scenario&amp;All_chemistries_level&amp;All_chemistries_cathode&amp;All_chemistries_band&amp;All_chemistries_unit,0),MATCH(O$10,year,0))</f>
        <v>73.698487802379987</v>
      </c>
      <c r="P43" s="512"/>
      <c r="Q43" s="537"/>
      <c r="R43" s="538"/>
      <c r="S43" s="538"/>
      <c r="T43" s="538"/>
      <c r="U43" s="538">
        <f t="array" ref="U43">INDEX(All_chemistries,MATCH($B43&amp;$C43&amp;$D43&amp;$F43&amp;$Q$9,All_chemistries_scenario&amp;All_chemistries_level&amp;All_chemistries_cathode&amp;All_chemistries_band&amp;All_chemistries_unit,0),MATCH(U$10,year,0))</f>
        <v>323.94674716641077</v>
      </c>
      <c r="V43" s="538">
        <f t="array" ref="V43">INDEX(All_chemistries,MATCH($B43&amp;$C43&amp;$D43&amp;$F43&amp;$Q$9,All_chemistries_scenario&amp;All_chemistries_level&amp;All_chemistries_cathode&amp;All_chemistries_band&amp;All_chemistries_unit,0),MATCH(V$10,year,0))</f>
        <v>347.72166498622221</v>
      </c>
      <c r="W43" s="538">
        <f t="array" ref="W43">INDEX(All_chemistries,MATCH($B43&amp;$C43&amp;$D43&amp;$F43&amp;$Q$9,All_chemistries_scenario&amp;All_chemistries_level&amp;All_chemistries_cathode&amp;All_chemistries_band&amp;All_chemistries_unit,0),MATCH(W$10,year,0))</f>
        <v>370.21778457459567</v>
      </c>
      <c r="X43" s="538">
        <f t="array" ref="X43">INDEX(All_chemistries,MATCH($B43&amp;$C43&amp;$D43&amp;$F43&amp;$Q$9,All_chemistries_scenario&amp;All_chemistries_level&amp;All_chemistries_cathode&amp;All_chemistries_band&amp;All_chemistries_unit,0),MATCH(X$10,year,0))</f>
        <v>393.11766378194659</v>
      </c>
      <c r="Y43" s="539">
        <f t="array" ref="Y43">INDEX(All_chemistries,MATCH($B43&amp;$C43&amp;$D43&amp;$F43&amp;$Q$9,All_chemistries_scenario&amp;All_chemistries_level&amp;All_chemistries_cathode&amp;All_chemistries_band&amp;All_chemistries_unit,0),MATCH(Y$10,year,0))</f>
        <v>420.50216538768416</v>
      </c>
      <c r="Z43" s="18"/>
      <c r="AA43" s="2"/>
      <c r="AB43" s="401"/>
      <c r="AC43" s="401"/>
      <c r="AD43" s="401"/>
      <c r="AE43" s="401"/>
      <c r="AF43" s="401"/>
      <c r="AG43" s="401"/>
      <c r="AH43" s="401"/>
    </row>
    <row r="44" spans="2:51" x14ac:dyDescent="0.25">
      <c r="B44" s="19"/>
      <c r="C44" s="2"/>
      <c r="D44" s="2"/>
      <c r="E44" s="2"/>
      <c r="F44" s="2"/>
      <c r="G44" s="517"/>
      <c r="H44" s="517"/>
      <c r="I44" s="517"/>
      <c r="J44" s="517"/>
      <c r="K44" s="517"/>
      <c r="L44" s="517"/>
      <c r="M44" s="517"/>
      <c r="N44" s="517"/>
      <c r="O44" s="517"/>
      <c r="P44" s="512"/>
      <c r="Q44" s="517"/>
      <c r="R44" s="517"/>
      <c r="S44" s="517"/>
      <c r="T44" s="517"/>
      <c r="U44" s="517"/>
      <c r="V44" s="517"/>
      <c r="W44" s="517"/>
      <c r="X44" s="517"/>
      <c r="Y44" s="517"/>
      <c r="Z44" s="18"/>
      <c r="AA44" s="2"/>
      <c r="AB44" s="401"/>
      <c r="AC44" s="401"/>
      <c r="AD44" s="401"/>
      <c r="AE44" s="401"/>
      <c r="AF44" s="401"/>
      <c r="AG44" s="401"/>
      <c r="AH44" s="401"/>
    </row>
    <row r="45" spans="2:51" x14ac:dyDescent="0.25">
      <c r="B45" s="19" t="s">
        <v>232</v>
      </c>
      <c r="C45" s="2" t="s">
        <v>44</v>
      </c>
      <c r="D45" s="2" t="s">
        <v>234</v>
      </c>
      <c r="E45" s="2" t="s">
        <v>0</v>
      </c>
      <c r="F45" s="3" t="s">
        <v>4</v>
      </c>
      <c r="G45" s="531"/>
      <c r="H45" s="532"/>
      <c r="I45" s="532"/>
      <c r="J45" s="532">
        <f t="array" ref="J45">INDEX(All_chemistries,MATCH($B45&amp;$C45&amp;$D45&amp;$F45&amp;$G$9,All_chemistries_scenario&amp;All_chemistries_level&amp;All_chemistries_cathode&amp;All_chemistries_band&amp;All_chemistries_unit,0),MATCH(J$10,year,0))</f>
        <v>290.18675232864905</v>
      </c>
      <c r="K45" s="532">
        <f t="array" ref="K45">INDEX(All_chemistries,MATCH($B45&amp;$C45&amp;$D45&amp;$F45&amp;$G$9,All_chemistries_scenario&amp;All_chemistries_level&amp;All_chemistries_cathode&amp;All_chemistries_band&amp;All_chemistries_unit,0),MATCH(K$10,year,0))</f>
        <v>243.62488670695984</v>
      </c>
      <c r="L45" s="532">
        <f t="array" ref="L45">INDEX(All_chemistries,MATCH($B45&amp;$C45&amp;$D45&amp;$F45&amp;$G$9,All_chemistries_scenario&amp;All_chemistries_level&amp;All_chemistries_cathode&amp;All_chemistries_band&amp;All_chemistries_unit,0),MATCH(L$10,year,0))</f>
        <v>225.89301534164895</v>
      </c>
      <c r="M45" s="532">
        <f t="array" ref="M45">INDEX(All_chemistries,MATCH($B45&amp;$C45&amp;$D45&amp;$F45&amp;$G$9,All_chemistries_scenario&amp;All_chemistries_level&amp;All_chemistries_cathode&amp;All_chemistries_band&amp;All_chemistries_unit,0),MATCH(M$10,year,0))</f>
        <v>209.45173159390825</v>
      </c>
      <c r="N45" s="532">
        <f t="array" ref="N45">INDEX(All_chemistries,MATCH($B45&amp;$C45&amp;$D45&amp;$F45&amp;$G$9,All_chemistries_scenario&amp;All_chemistries_level&amp;All_chemistries_cathode&amp;All_chemistries_band&amp;All_chemistries_unit,0),MATCH(N$10,year,0))</f>
        <v>194.20710198292727</v>
      </c>
      <c r="O45" s="533">
        <f t="array" ref="O45">INDEX(All_chemistries,MATCH($B45&amp;$C45&amp;$D45&amp;$F45&amp;$G$9,All_chemistries_scenario&amp;All_chemistries_level&amp;All_chemistries_cathode&amp;All_chemistries_band&amp;All_chemistries_unit,0),MATCH(O$10,year,0))</f>
        <v>180.07202983517402</v>
      </c>
      <c r="P45" s="512"/>
      <c r="Q45" s="531"/>
      <c r="R45" s="532"/>
      <c r="S45" s="532"/>
      <c r="T45" s="532">
        <f t="array" ref="T45">INDEX(All_chemistries,MATCH($B45&amp;$C45&amp;$D45&amp;$F45&amp;$Q$9,All_chemistries_scenario&amp;All_chemistries_level&amp;All_chemistries_cathode&amp;All_chemistries_band&amp;All_chemistries_unit,0),MATCH(T$10,year,0))</f>
        <v>176.53376570041715</v>
      </c>
      <c r="U45" s="532">
        <f t="array" ref="U45">INDEX(All_chemistries,MATCH($B45&amp;$C45&amp;$D45&amp;$F45&amp;$Q$9,All_chemistries_scenario&amp;All_chemistries_level&amp;All_chemistries_cathode&amp;All_chemistries_band&amp;All_chemistries_unit,0),MATCH(U$10,year,0))</f>
        <v>196.8246949796856</v>
      </c>
      <c r="V45" s="532">
        <f t="array" ref="V45">INDEX(All_chemistries,MATCH($B45&amp;$C45&amp;$D45&amp;$F45&amp;$Q$9,All_chemistries_scenario&amp;All_chemistries_level&amp;All_chemistries_cathode&amp;All_chemistries_band&amp;All_chemistries_unit,0),MATCH(V$10,year,0))</f>
        <v>216.11172891040528</v>
      </c>
      <c r="W45" s="532">
        <f t="array" ref="W45">INDEX(All_chemistries,MATCH($B45&amp;$C45&amp;$D45&amp;$F45&amp;$Q$9,All_chemistries_scenario&amp;All_chemistries_level&amp;All_chemistries_cathode&amp;All_chemistries_band&amp;All_chemistries_unit,0),MATCH(W$10,year,0))</f>
        <v>235.39876284112495</v>
      </c>
      <c r="X45" s="532">
        <f t="array" ref="X45">INDEX(All_chemistries,MATCH($B45&amp;$C45&amp;$D45&amp;$F45&amp;$Q$9,All_chemistries_scenario&amp;All_chemistries_level&amp;All_chemistries_cathode&amp;All_chemistries_band&amp;All_chemistries_unit,0),MATCH(X$10,year,0))</f>
        <v>247.71272228492828</v>
      </c>
      <c r="Y45" s="533">
        <f t="array" ref="Y45">INDEX(All_chemistries,MATCH($B45&amp;$C45&amp;$D45&amp;$F45&amp;$Q$9,All_chemistries_scenario&amp;All_chemistries_level&amp;All_chemistries_cathode&amp;All_chemistries_band&amp;All_chemistries_unit,0),MATCH(Y$10,year,0))</f>
        <v>260.0266817287316</v>
      </c>
      <c r="Z45" s="18"/>
      <c r="AA45" s="2"/>
      <c r="AB45" s="401"/>
      <c r="AC45" s="401"/>
      <c r="AD45" s="401"/>
      <c r="AE45" s="401"/>
      <c r="AF45" s="401"/>
      <c r="AG45" s="401"/>
      <c r="AH45" s="401"/>
    </row>
    <row r="46" spans="2:51" x14ac:dyDescent="0.25">
      <c r="B46" s="19" t="s">
        <v>232</v>
      </c>
      <c r="C46" s="2" t="s">
        <v>44</v>
      </c>
      <c r="D46" s="2" t="s">
        <v>234</v>
      </c>
      <c r="E46" s="2" t="s">
        <v>0</v>
      </c>
      <c r="F46" s="3" t="s">
        <v>5</v>
      </c>
      <c r="G46" s="534"/>
      <c r="H46" s="535"/>
      <c r="I46" s="535"/>
      <c r="J46" s="535">
        <f t="array" ref="J46">INDEX(All_chemistries,MATCH($B46&amp;$C46&amp;$D46&amp;$F46&amp;$G$9,All_chemistries_scenario&amp;All_chemistries_level&amp;All_chemistries_cathode&amp;All_chemistries_band&amp;All_chemistries_unit,0),MATCH(J$10,year,0))</f>
        <v>215.44241998218635</v>
      </c>
      <c r="K46" s="535">
        <f t="array" ref="K46">INDEX(All_chemistries,MATCH($B46&amp;$C46&amp;$D46&amp;$F46&amp;$G$9,All_chemistries_scenario&amp;All_chemistries_level&amp;All_chemistries_cathode&amp;All_chemistries_band&amp;All_chemistries_unit,0),MATCH(K$10,year,0))</f>
        <v>184.77674990260502</v>
      </c>
      <c r="L46" s="535">
        <f t="array" ref="L46">INDEX(All_chemistries,MATCH($B46&amp;$C46&amp;$D46&amp;$F46&amp;$G$9,All_chemistries_scenario&amp;All_chemistries_level&amp;All_chemistries_cathode&amp;All_chemistries_band&amp;All_chemistries_unit,0),MATCH(L$10,year,0))</f>
        <v>171.32805176318126</v>
      </c>
      <c r="M46" s="535">
        <f t="array" ref="M46">INDEX(All_chemistries,MATCH($B46&amp;$C46&amp;$D46&amp;$F46&amp;$G$9,All_chemistries_scenario&amp;All_chemistries_level&amp;All_chemistries_cathode&amp;All_chemistries_band&amp;All_chemistries_unit,0),MATCH(M$10,year,0))</f>
        <v>158.85819691297368</v>
      </c>
      <c r="N46" s="535">
        <f t="array" ref="N46">INDEX(All_chemistries,MATCH($B46&amp;$C46&amp;$D46&amp;$F46&amp;$G$9,All_chemistries_scenario&amp;All_chemistries_level&amp;All_chemistries_cathode&amp;All_chemistries_band&amp;All_chemistries_unit,0),MATCH(N$10,year,0))</f>
        <v>147.2959417137572</v>
      </c>
      <c r="O46" s="536">
        <f t="array" ref="O46">INDEX(All_chemistries,MATCH($B46&amp;$C46&amp;$D46&amp;$F46&amp;$G$9,All_chemistries_scenario&amp;All_chemistries_level&amp;All_chemistries_cathode&amp;All_chemistries_band&amp;All_chemistries_unit,0),MATCH(O$10,year,0))</f>
        <v>136.5752278884809</v>
      </c>
      <c r="P46" s="512"/>
      <c r="Q46" s="534"/>
      <c r="R46" s="535"/>
      <c r="S46" s="535"/>
      <c r="T46" s="535">
        <f t="array" ref="T46">INDEX(All_chemistries,MATCH($B46&amp;$C46&amp;$D46&amp;$F46&amp;$Q$9,All_chemistries_scenario&amp;All_chemistries_level&amp;All_chemistries_cathode&amp;All_chemistries_band&amp;All_chemistries_unit,0),MATCH(T$10,year,0))</f>
        <v>210.4409357677429</v>
      </c>
      <c r="U46" s="535">
        <f t="array" ref="U46">INDEX(All_chemistries,MATCH($B46&amp;$C46&amp;$D46&amp;$F46&amp;$Q$9,All_chemistries_scenario&amp;All_chemistries_level&amp;All_chemistries_cathode&amp;All_chemistries_band&amp;All_chemistries_unit,0),MATCH(U$10,year,0))</f>
        <v>236.63802503980804</v>
      </c>
      <c r="V46" s="535">
        <f t="array" ref="V46">INDEX(All_chemistries,MATCH($B46&amp;$C46&amp;$D46&amp;$F46&amp;$Q$9,All_chemistries_scenario&amp;All_chemistries_level&amp;All_chemistries_cathode&amp;All_chemistries_band&amp;All_chemistries_unit,0),MATCH(V$10,year,0))</f>
        <v>259.82640401182846</v>
      </c>
      <c r="W46" s="535">
        <f t="array" ref="W46">INDEX(All_chemistries,MATCH($B46&amp;$C46&amp;$D46&amp;$F46&amp;$Q$9,All_chemistries_scenario&amp;All_chemistries_level&amp;All_chemistries_cathode&amp;All_chemistries_band&amp;All_chemistries_unit,0),MATCH(W$10,year,0))</f>
        <v>283.01478298384887</v>
      </c>
      <c r="X46" s="535">
        <f t="array" ref="X46">INDEX(All_chemistries,MATCH($B46&amp;$C46&amp;$D46&amp;$F46&amp;$Q$9,All_chemistries_scenario&amp;All_chemistries_level&amp;All_chemistries_cathode&amp;All_chemistries_band&amp;All_chemistries_unit,0),MATCH(X$10,year,0))</f>
        <v>297.8195870431295</v>
      </c>
      <c r="Y46" s="536">
        <f t="array" ref="Y46">INDEX(All_chemistries,MATCH($B46&amp;$C46&amp;$D46&amp;$F46&amp;$Q$9,All_chemistries_scenario&amp;All_chemistries_level&amp;All_chemistries_cathode&amp;All_chemistries_band&amp;All_chemistries_unit,0),MATCH(Y$10,year,0))</f>
        <v>312.62439110241007</v>
      </c>
      <c r="Z46" s="18"/>
      <c r="AA46" s="2"/>
      <c r="AB46" s="401"/>
      <c r="AC46" s="401"/>
      <c r="AD46" s="401"/>
      <c r="AE46" s="401"/>
      <c r="AF46" s="401"/>
      <c r="AG46" s="401"/>
      <c r="AH46" s="401"/>
    </row>
    <row r="47" spans="2:51" x14ac:dyDescent="0.25">
      <c r="B47" s="19" t="s">
        <v>232</v>
      </c>
      <c r="C47" s="2" t="s">
        <v>44</v>
      </c>
      <c r="D47" s="2" t="s">
        <v>234</v>
      </c>
      <c r="E47" s="2" t="s">
        <v>2</v>
      </c>
      <c r="F47" s="3" t="s">
        <v>6</v>
      </c>
      <c r="G47" s="534"/>
      <c r="H47" s="535"/>
      <c r="I47" s="535"/>
      <c r="J47" s="535">
        <f t="array" ref="J47">INDEX(All_chemistries,MATCH($B47&amp;$C47&amp;$D47&amp;$F47&amp;$G$9,All_chemistries_scenario&amp;All_chemistries_level&amp;All_chemistries_cathode&amp;All_chemistries_band&amp;All_chemistries_unit,0),MATCH(J$10,year,0))</f>
        <v>187.15319350048594</v>
      </c>
      <c r="K47" s="535">
        <f t="array" ref="K47">INDEX(All_chemistries,MATCH($B47&amp;$C47&amp;$D47&amp;$F47&amp;$G$9,All_chemistries_scenario&amp;All_chemistries_level&amp;All_chemistries_cathode&amp;All_chemistries_band&amp;All_chemistries_unit,0),MATCH(K$10,year,0))</f>
        <v>156.9238114149893</v>
      </c>
      <c r="L47" s="535">
        <f t="array" ref="L47">INDEX(All_chemistries,MATCH($B47&amp;$C47&amp;$D47&amp;$F47&amp;$G$9,All_chemistries_scenario&amp;All_chemistries_level&amp;All_chemistries_cathode&amp;All_chemistries_band&amp;All_chemistries_unit,0),MATCH(L$10,year,0))</f>
        <v>145.5023475580893</v>
      </c>
      <c r="M47" s="535">
        <f t="array" ref="M47">INDEX(All_chemistries,MATCH($B47&amp;$C47&amp;$D47&amp;$F47&amp;$G$9,All_chemistries_scenario&amp;All_chemistries_level&amp;All_chemistries_cathode&amp;All_chemistries_band&amp;All_chemistries_unit,0),MATCH(M$10,year,0))</f>
        <v>134.91217778879911</v>
      </c>
      <c r="N47" s="535">
        <f t="array" ref="N47">INDEX(All_chemistries,MATCH($B47&amp;$C47&amp;$D47&amp;$F47&amp;$G$9,All_chemistries_scenario&amp;All_chemistries_level&amp;All_chemistries_cathode&amp;All_chemistries_band&amp;All_chemistries_unit,0),MATCH(N$10,year,0))</f>
        <v>125.09279761585967</v>
      </c>
      <c r="O47" s="536">
        <f t="array" ref="O47">INDEX(All_chemistries,MATCH($B47&amp;$C47&amp;$D47&amp;$F47&amp;$G$9,All_chemistries_scenario&amp;All_chemistries_level&amp;All_chemistries_cathode&amp;All_chemistries_band&amp;All_chemistries_unit,0),MATCH(O$10,year,0))</f>
        <v>115.98810627650839</v>
      </c>
      <c r="P47" s="512"/>
      <c r="Q47" s="534"/>
      <c r="R47" s="535"/>
      <c r="S47" s="535"/>
      <c r="T47" s="535">
        <f t="array" ref="T47">INDEX(All_chemistries,MATCH($B47&amp;$C47&amp;$D47&amp;$F47&amp;$Q$9,All_chemistries_scenario&amp;All_chemistries_level&amp;All_chemistries_cathode&amp;All_chemistries_band&amp;All_chemistries_unit,0),MATCH(T$10,year,0))</f>
        <v>224.76480075586198</v>
      </c>
      <c r="U47" s="535">
        <f t="array" ref="U47">INDEX(All_chemistries,MATCH($B47&amp;$C47&amp;$D47&amp;$F47&amp;$Q$9,All_chemistries_scenario&amp;All_chemistries_level&amp;All_chemistries_cathode&amp;All_chemistries_band&amp;All_chemistries_unit,0),MATCH(U$10,year,0))</f>
        <v>253.55467964277761</v>
      </c>
      <c r="V47" s="535">
        <f t="array" ref="V47">INDEX(All_chemistries,MATCH($B47&amp;$C47&amp;$D47&amp;$F47&amp;$Q$9,All_chemistries_scenario&amp;All_chemistries_level&amp;All_chemistries_cathode&amp;All_chemistries_band&amp;All_chemistries_unit,0),MATCH(V$10,year,0))</f>
        <v>278.40073724783446</v>
      </c>
      <c r="W47" s="535">
        <f t="array" ref="W47">INDEX(All_chemistries,MATCH($B47&amp;$C47&amp;$D47&amp;$F47&amp;$Q$9,All_chemistries_scenario&amp;All_chemistries_level&amp;All_chemistries_cathode&amp;All_chemistries_band&amp;All_chemistries_unit,0),MATCH(W$10,year,0))</f>
        <v>303.2467948528913</v>
      </c>
      <c r="X47" s="535">
        <f t="array" ref="X47">INDEX(All_chemistries,MATCH($B47&amp;$C47&amp;$D47&amp;$F47&amp;$Q$9,All_chemistries_scenario&amp;All_chemistries_level&amp;All_chemistries_cathode&amp;All_chemistries_band&amp;All_chemistries_unit,0),MATCH(X$10,year,0))</f>
        <v>319.10995695371383</v>
      </c>
      <c r="Y47" s="536">
        <f t="array" ref="Y47">INDEX(All_chemistries,MATCH($B47&amp;$C47&amp;$D47&amp;$F47&amp;$Q$9,All_chemistries_scenario&amp;All_chemistries_level&amp;All_chemistries_cathode&amp;All_chemistries_band&amp;All_chemistries_unit,0),MATCH(Y$10,year,0))</f>
        <v>334.97311905453637</v>
      </c>
      <c r="Z47" s="18"/>
      <c r="AA47" s="2"/>
      <c r="AB47" s="401"/>
      <c r="AC47" s="401"/>
      <c r="AD47" s="401"/>
      <c r="AE47" s="401"/>
      <c r="AF47" s="401"/>
      <c r="AG47" s="401"/>
      <c r="AH47" s="401"/>
    </row>
    <row r="48" spans="2:51" x14ac:dyDescent="0.25">
      <c r="B48" s="19" t="s">
        <v>232</v>
      </c>
      <c r="C48" s="2" t="s">
        <v>44</v>
      </c>
      <c r="D48" s="2" t="s">
        <v>234</v>
      </c>
      <c r="E48" s="2" t="s">
        <v>2</v>
      </c>
      <c r="F48" s="3" t="s">
        <v>7</v>
      </c>
      <c r="G48" s="534"/>
      <c r="H48" s="535"/>
      <c r="I48" s="535"/>
      <c r="J48" s="535">
        <f t="array" ref="J48">INDEX(All_chemistries,MATCH($B48&amp;$C48&amp;$D48&amp;$F48&amp;$G$9,All_chemistries_scenario&amp;All_chemistries_level&amp;All_chemistries_cathode&amp;All_chemistries_band&amp;All_chemistries_unit,0),MATCH(J$10,year,0))</f>
        <v>165.89780459428795</v>
      </c>
      <c r="K48" s="535">
        <f t="array" ref="K48">INDEX(All_chemistries,MATCH($B48&amp;$C48&amp;$D48&amp;$F48&amp;$G$9,All_chemistries_scenario&amp;All_chemistries_level&amp;All_chemistries_cathode&amp;All_chemistries_band&amp;All_chemistries_unit,0),MATCH(K$10,year,0))</f>
        <v>135.93501332573516</v>
      </c>
      <c r="L48" s="535">
        <f t="array" ref="L48">INDEX(All_chemistries,MATCH($B48&amp;$C48&amp;$D48&amp;$F48&amp;$G$9,All_chemistries_scenario&amp;All_chemistries_level&amp;All_chemistries_cathode&amp;All_chemistries_band&amp;All_chemistries_unit,0),MATCH(L$10,year,0))</f>
        <v>126.04118760491279</v>
      </c>
      <c r="M48" s="535">
        <f t="array" ref="M48">INDEX(All_chemistries,MATCH($B48&amp;$C48&amp;$D48&amp;$F48&amp;$G$9,All_chemistries_scenario&amp;All_chemistries_level&amp;All_chemistries_cathode&amp;All_chemistries_band&amp;All_chemistries_unit,0),MATCH(M$10,year,0))</f>
        <v>116.86746912503681</v>
      </c>
      <c r="N48" s="535">
        <f t="array" ref="N48">INDEX(All_chemistries,MATCH($B48&amp;$C48&amp;$D48&amp;$F48&amp;$G$9,All_chemistries_scenario&amp;All_chemistries_level&amp;All_chemistries_cathode&amp;All_chemistries_band&amp;All_chemistries_unit,0),MATCH(N$10,year,0))</f>
        <v>108.3614459624393</v>
      </c>
      <c r="O48" s="536">
        <f t="array" ref="O48">INDEX(All_chemistries,MATCH($B48&amp;$C48&amp;$D48&amp;$F48&amp;$G$9,All_chemistries_scenario&amp;All_chemistries_level&amp;All_chemistries_cathode&amp;All_chemistries_band&amp;All_chemistries_unit,0),MATCH(O$10,year,0))</f>
        <v>100.47452091657463</v>
      </c>
      <c r="P48" s="512"/>
      <c r="Q48" s="534"/>
      <c r="R48" s="535"/>
      <c r="S48" s="535"/>
      <c r="T48" s="535">
        <f t="array" ref="T48">INDEX(All_chemistries,MATCH($B48&amp;$C48&amp;$D48&amp;$F48&amp;$Q$9,All_chemistries_scenario&amp;All_chemistries_level&amp;All_chemistries_cathode&amp;All_chemistries_band&amp;All_chemistries_unit,0),MATCH(T$10,year,0))</f>
        <v>238.95138687581934</v>
      </c>
      <c r="U48" s="535">
        <f t="array" ref="U48">INDEX(All_chemistries,MATCH($B48&amp;$C48&amp;$D48&amp;$F48&amp;$Q$9,All_chemistries_scenario&amp;All_chemistries_level&amp;All_chemistries_cathode&amp;All_chemistries_band&amp;All_chemistries_unit,0),MATCH(U$10,year,0))</f>
        <v>270.42522802052241</v>
      </c>
      <c r="V48" s="535">
        <f t="array" ref="V48">INDEX(All_chemistries,MATCH($B48&amp;$C48&amp;$D48&amp;$F48&amp;$Q$9,All_chemistries_scenario&amp;All_chemistries_level&amp;All_chemistries_cathode&amp;All_chemistries_band&amp;All_chemistries_unit,0),MATCH(V$10,year,0))</f>
        <v>296.92444626695601</v>
      </c>
      <c r="W48" s="535">
        <f t="array" ref="W48">INDEX(All_chemistries,MATCH($B48&amp;$C48&amp;$D48&amp;$F48&amp;$Q$9,All_chemistries_scenario&amp;All_chemistries_level&amp;All_chemistries_cathode&amp;All_chemistries_band&amp;All_chemistries_unit,0),MATCH(W$10,year,0))</f>
        <v>323.42366451338967</v>
      </c>
      <c r="X48" s="535">
        <f t="array" ref="X48">INDEX(All_chemistries,MATCH($B48&amp;$C48&amp;$D48&amp;$F48&amp;$Q$9,All_chemistries_scenario&amp;All_chemistries_level&amp;All_chemistries_cathode&amp;All_chemistries_band&amp;All_chemistries_unit,0),MATCH(X$10,year,0))</f>
        <v>340.34230010822534</v>
      </c>
      <c r="Y48" s="536">
        <f t="array" ref="Y48">INDEX(All_chemistries,MATCH($B48&amp;$C48&amp;$D48&amp;$F48&amp;$Q$9,All_chemistries_scenario&amp;All_chemistries_level&amp;All_chemistries_cathode&amp;All_chemistries_band&amp;All_chemistries_unit,0),MATCH(Y$10,year,0))</f>
        <v>357.26093570306097</v>
      </c>
      <c r="Z48" s="18"/>
      <c r="AA48" s="2"/>
      <c r="AB48" s="401"/>
      <c r="AC48" s="401"/>
      <c r="AD48" s="401"/>
      <c r="AE48" s="401"/>
      <c r="AF48" s="401"/>
      <c r="AG48" s="401"/>
      <c r="AH48" s="401"/>
    </row>
    <row r="49" spans="1:36" x14ac:dyDescent="0.25">
      <c r="B49" s="19" t="s">
        <v>232</v>
      </c>
      <c r="C49" s="2" t="s">
        <v>44</v>
      </c>
      <c r="D49" s="2" t="s">
        <v>234</v>
      </c>
      <c r="E49" s="2" t="s">
        <v>2</v>
      </c>
      <c r="F49" s="3" t="s">
        <v>8</v>
      </c>
      <c r="G49" s="54"/>
      <c r="H49" s="55"/>
      <c r="I49" s="55"/>
      <c r="J49" s="55">
        <f t="array" ref="J49">INDEX(All_chemistries,MATCH($B49&amp;$C49&amp;$D49&amp;$F49&amp;$G$9,All_chemistries_scenario&amp;All_chemistries_level&amp;All_chemistries_cathode&amp;All_chemistries_band&amp;All_chemistries_unit,0),MATCH(J$10,year,0))</f>
        <v>139.84495941628686</v>
      </c>
      <c r="K49" s="55">
        <f t="array" ref="K49">INDEX(All_chemistries,MATCH($B49&amp;$C49&amp;$D49&amp;$F49&amp;$G$9,All_chemistries_scenario&amp;All_chemistries_level&amp;All_chemistries_cathode&amp;All_chemistries_band&amp;All_chemistries_unit,0),MATCH(K$10,year,0))</f>
        <v>110.21378667298147</v>
      </c>
      <c r="L49" s="55">
        <f t="array" ref="L49">INDEX(All_chemistries,MATCH($B49&amp;$C49&amp;$D49&amp;$F49&amp;$G$9,All_chemistries_scenario&amp;All_chemistries_level&amp;All_chemistries_cathode&amp;All_chemistries_band&amp;All_chemistries_unit,0),MATCH(L$10,year,0))</f>
        <v>102.19204179139301</v>
      </c>
      <c r="M49" s="55">
        <f t="array" ref="M49">INDEX(All_chemistries,MATCH($B49&amp;$C49&amp;$D49&amp;$F49&amp;$G$9,All_chemistries_scenario&amp;All_chemistries_level&amp;All_chemistries_cathode&amp;All_chemistries_band&amp;All_chemistries_unit,0),MATCH(M$10,year,0))</f>
        <v>94.754147559417206</v>
      </c>
      <c r="N49" s="55">
        <f t="array" ref="N49">INDEX(All_chemistries,MATCH($B49&amp;$C49&amp;$D49&amp;$F49&amp;$G$9,All_chemistries_scenario&amp;All_chemistries_level&amp;All_chemistries_cathode&amp;All_chemistries_band&amp;All_chemistries_unit,0),MATCH(N$10,year,0))</f>
        <v>87.857609284679143</v>
      </c>
      <c r="O49" s="56">
        <f t="array" ref="O49">INDEX(All_chemistries,MATCH($B49&amp;$C49&amp;$D49&amp;$F49&amp;$G$9,All_chemistries_scenario&amp;All_chemistries_level&amp;All_chemistries_cathode&amp;All_chemistries_band&amp;All_chemistries_unit,0),MATCH(O$10,year,0))</f>
        <v>81.463025187145846</v>
      </c>
      <c r="P49" s="2"/>
      <c r="Q49" s="54"/>
      <c r="R49" s="55"/>
      <c r="S49" s="55"/>
      <c r="T49" s="55">
        <f t="array" ref="T49">INDEX(All_chemistries,MATCH($B49&amp;$C49&amp;$D49&amp;$F49&amp;$Q$9,All_chemistries_scenario&amp;All_chemistries_level&amp;All_chemistries_cathode&amp;All_chemistries_band&amp;All_chemistries_unit,0),MATCH(T$10,year,0))</f>
        <v>258.33675940704569</v>
      </c>
      <c r="U49" s="55">
        <f t="array" ref="U49">INDEX(All_chemistries,MATCH($B49&amp;$C49&amp;$D49&amp;$F49&amp;$Q$9,All_chemistries_scenario&amp;All_chemistries_level&amp;All_chemistries_cathode&amp;All_chemistries_band&amp;All_chemistries_unit,0),MATCH(U$10,year,0))</f>
        <v>293.6911843527256</v>
      </c>
      <c r="V49" s="55">
        <f t="array" ref="V49">INDEX(All_chemistries,MATCH($B49&amp;$C49&amp;$D49&amp;$F49&amp;$Q$9,All_chemistries_scenario&amp;All_chemistries_level&amp;All_chemistries_cathode&amp;All_chemistries_band&amp;All_chemistries_unit,0),MATCH(V$10,year,0))</f>
        <v>322.47025518196733</v>
      </c>
      <c r="W49" s="55">
        <f t="array" ref="W49">INDEX(All_chemistries,MATCH($B49&amp;$C49&amp;$D49&amp;$F49&amp;$Q$9,All_chemistries_scenario&amp;All_chemistries_level&amp;All_chemistries_cathode&amp;All_chemistries_band&amp;All_chemistries_unit,0),MATCH(W$10,year,0))</f>
        <v>351.24932601120906</v>
      </c>
      <c r="X49" s="55">
        <f t="array" ref="X49">INDEX(All_chemistries,MATCH($B49&amp;$C49&amp;$D49&amp;$F49&amp;$Q$9,All_chemistries_scenario&amp;All_chemistries_level&amp;All_chemistries_cathode&amp;All_chemistries_band&amp;All_chemistries_unit,0),MATCH(X$10,year,0))</f>
        <v>369.62355152948192</v>
      </c>
      <c r="Y49" s="56">
        <f t="array" ref="Y49">INDEX(All_chemistries,MATCH($B49&amp;$C49&amp;$D49&amp;$F49&amp;$Q$9,All_chemistries_scenario&amp;All_chemistries_level&amp;All_chemistries_cathode&amp;All_chemistries_band&amp;All_chemistries_unit,0),MATCH(Y$10,year,0))</f>
        <v>387.99777704775482</v>
      </c>
      <c r="Z49" s="18"/>
      <c r="AA49" s="2"/>
      <c r="AB49" s="401"/>
      <c r="AC49" s="401"/>
      <c r="AD49" s="401"/>
      <c r="AE49" s="401"/>
      <c r="AF49" s="401"/>
      <c r="AG49" s="401"/>
      <c r="AH49" s="401"/>
    </row>
    <row r="50" spans="1:36" x14ac:dyDescent="0.25">
      <c r="B50" s="19" t="s">
        <v>232</v>
      </c>
      <c r="C50" s="2" t="s">
        <v>44</v>
      </c>
      <c r="D50" s="2" t="s">
        <v>234</v>
      </c>
      <c r="E50" s="2" t="s">
        <v>2</v>
      </c>
      <c r="F50" s="3" t="s">
        <v>1</v>
      </c>
      <c r="G50" s="57"/>
      <c r="H50" s="58"/>
      <c r="I50" s="58"/>
      <c r="J50" s="58">
        <f t="array" ref="J50">INDEX(All_chemistries,MATCH($B50&amp;$C50&amp;$D50&amp;$F50&amp;$G$9,All_chemistries_scenario&amp;All_chemistries_level&amp;All_chemistries_cathode&amp;All_chemistries_band&amp;All_chemistries_unit,0),MATCH(J$10,year,0))</f>
        <v>135.47951634355547</v>
      </c>
      <c r="K50" s="58">
        <f t="array" ref="K50">INDEX(All_chemistries,MATCH($B50&amp;$C50&amp;$D50&amp;$F50&amp;$G$9,All_chemistries_scenario&amp;All_chemistries_level&amp;All_chemistries_cathode&amp;All_chemistries_band&amp;All_chemistries_unit,0),MATCH(K$10,year,0))</f>
        <v>99.304181962781243</v>
      </c>
      <c r="L50" s="58">
        <f t="array" ref="L50">INDEX(All_chemistries,MATCH($B50&amp;$C50&amp;$D50&amp;$F50&amp;$G$9,All_chemistries_scenario&amp;All_chemistries_level&amp;All_chemistries_cathode&amp;All_chemistries_band&amp;All_chemistries_unit,0),MATCH(L$10,year,0))</f>
        <v>92.076476269809618</v>
      </c>
      <c r="M50" s="58">
        <f t="array" ref="M50">INDEX(All_chemistries,MATCH($B50&amp;$C50&amp;$D50&amp;$F50&amp;$G$9,All_chemistries_scenario&amp;All_chemistries_level&amp;All_chemistries_cathode&amp;All_chemistries_band&amp;All_chemistries_unit,0),MATCH(M$10,year,0))</f>
        <v>85.374828277044344</v>
      </c>
      <c r="N50" s="58">
        <f t="array" ref="N50">INDEX(All_chemistries,MATCH($B50&amp;$C50&amp;$D50&amp;$F50&amp;$G$9,All_chemistries_scenario&amp;All_chemistries_level&amp;All_chemistries_cathode&amp;All_chemistries_band&amp;All_chemistries_unit,0),MATCH(N$10,year,0))</f>
        <v>79.160949665106926</v>
      </c>
      <c r="O50" s="59">
        <f t="array" ref="O50">INDEX(All_chemistries,MATCH($B50&amp;$C50&amp;$D50&amp;$F50&amp;$G$9,All_chemistries_scenario&amp;All_chemistries_level&amp;All_chemistries_cathode&amp;All_chemistries_band&amp;All_chemistries_unit,0),MATCH(O$10,year,0))</f>
        <v>73.399338872421723</v>
      </c>
      <c r="P50" s="2"/>
      <c r="Q50" s="57"/>
      <c r="R50" s="58"/>
      <c r="S50" s="58"/>
      <c r="T50" s="58">
        <f t="array" ref="T50">INDEX(All_chemistries,MATCH($B50&amp;$C50&amp;$D50&amp;$F50&amp;$Q$9,All_chemistries_scenario&amp;All_chemistries_level&amp;All_chemistries_cathode&amp;All_chemistries_band&amp;All_chemistries_unit,0),MATCH(T$10,year,0))</f>
        <v>259.29632433765312</v>
      </c>
      <c r="U50" s="58">
        <f t="array" ref="U50">INDEX(All_chemistries,MATCH($B50&amp;$C50&amp;$D50&amp;$F50&amp;$Q$9,All_chemistries_scenario&amp;All_chemistries_level&amp;All_chemistries_cathode&amp;All_chemistries_band&amp;All_chemistries_unit,0),MATCH(U$10,year,0))</f>
        <v>304.30352723094472</v>
      </c>
      <c r="V50" s="58">
        <f t="array" ref="V50">INDEX(All_chemistries,MATCH($B50&amp;$C50&amp;$D50&amp;$F50&amp;$Q$9,All_chemistries_scenario&amp;All_chemistries_level&amp;All_chemistries_cathode&amp;All_chemistries_band&amp;All_chemistries_unit,0),MATCH(V$10,year,0))</f>
        <v>334.12251135560786</v>
      </c>
      <c r="W50" s="58">
        <f t="array" ref="W50">INDEX(All_chemistries,MATCH($B50&amp;$C50&amp;$D50&amp;$F50&amp;$Q$9,All_chemistries_scenario&amp;All_chemistries_level&amp;All_chemistries_cathode&amp;All_chemistries_band&amp;All_chemistries_unit,0),MATCH(W$10,year,0))</f>
        <v>363.94149548027099</v>
      </c>
      <c r="X50" s="58">
        <f t="array" ref="X50">INDEX(All_chemistries,MATCH($B50&amp;$C50&amp;$D50&amp;$F50&amp;$Q$9,All_chemistries_scenario&amp;All_chemistries_level&amp;All_chemistries_cathode&amp;All_chemistries_band&amp;All_chemistries_unit,0),MATCH(X$10,year,0))</f>
        <v>382.97966187151013</v>
      </c>
      <c r="Y50" s="59">
        <f t="array" ref="Y50">INDEX(All_chemistries,MATCH($B50&amp;$C50&amp;$D50&amp;$F50&amp;$Q$9,All_chemistries_scenario&amp;All_chemistries_level&amp;All_chemistries_cathode&amp;All_chemistries_band&amp;All_chemistries_unit,0),MATCH(Y$10,year,0))</f>
        <v>402.01782826274928</v>
      </c>
      <c r="Z50" s="18"/>
      <c r="AA50" s="2"/>
      <c r="AB50" s="401"/>
      <c r="AC50" s="401"/>
      <c r="AD50" s="401"/>
      <c r="AE50" s="401"/>
      <c r="AF50" s="401"/>
      <c r="AG50" s="401"/>
      <c r="AH50" s="401"/>
    </row>
    <row r="51" spans="1:36" ht="15.75" thickBot="1" x14ac:dyDescent="0.3">
      <c r="B51" s="21"/>
      <c r="C51" s="22"/>
      <c r="D51" s="22"/>
      <c r="E51" s="22"/>
      <c r="F51" s="22"/>
      <c r="G51" s="22"/>
      <c r="H51" s="22"/>
      <c r="I51" s="22"/>
      <c r="J51" s="22"/>
      <c r="K51" s="22"/>
      <c r="L51" s="22"/>
      <c r="M51" s="22"/>
      <c r="N51" s="22"/>
      <c r="O51" s="22"/>
      <c r="P51" s="22"/>
      <c r="Q51" s="22"/>
      <c r="R51" s="22"/>
      <c r="S51" s="22"/>
      <c r="T51" s="22"/>
      <c r="U51" s="22"/>
      <c r="V51" s="22"/>
      <c r="W51" s="22"/>
      <c r="X51" s="22"/>
      <c r="Y51" s="22"/>
      <c r="Z51" s="23"/>
      <c r="AA51" s="2"/>
      <c r="AB51" s="401"/>
      <c r="AC51" s="401"/>
      <c r="AD51" s="401"/>
      <c r="AE51" s="401"/>
      <c r="AF51" s="401"/>
      <c r="AG51" s="401"/>
      <c r="AH51" s="401"/>
    </row>
    <row r="52" spans="1:36" x14ac:dyDescent="0.25">
      <c r="B52" s="5"/>
      <c r="C52" s="5"/>
      <c r="D52" s="5"/>
      <c r="E52" s="5"/>
      <c r="F52" s="5"/>
      <c r="H52" s="4"/>
      <c r="I52" s="4"/>
      <c r="J52" s="4"/>
      <c r="K52" s="286"/>
      <c r="L52" s="286"/>
      <c r="M52" s="286"/>
      <c r="N52" s="286"/>
      <c r="O52" s="286"/>
      <c r="AA52" s="2"/>
      <c r="AB52" s="401"/>
      <c r="AC52" s="401"/>
      <c r="AD52" s="401"/>
      <c r="AE52" s="401"/>
      <c r="AF52" s="401"/>
      <c r="AG52" s="401"/>
      <c r="AH52" s="401"/>
    </row>
    <row r="53" spans="1:36" x14ac:dyDescent="0.25">
      <c r="B53" s="356"/>
      <c r="K53" s="286"/>
      <c r="L53" s="286"/>
      <c r="M53" s="286"/>
      <c r="N53" s="286"/>
      <c r="O53" s="286"/>
    </row>
    <row r="54" spans="1:36" x14ac:dyDescent="0.25">
      <c r="E54" s="356"/>
      <c r="K54" s="286"/>
      <c r="L54" s="286"/>
      <c r="M54" s="286"/>
      <c r="N54" s="286"/>
      <c r="O54" s="286"/>
    </row>
    <row r="55" spans="1:36" x14ac:dyDescent="0.25">
      <c r="E55" s="356"/>
    </row>
    <row r="56" spans="1:36" s="97" customFormat="1" x14ac:dyDescent="0.25">
      <c r="A56" s="98" t="s">
        <v>287</v>
      </c>
    </row>
    <row r="57" spans="1:36" x14ac:dyDescent="0.25">
      <c r="A57" t="s">
        <v>286</v>
      </c>
    </row>
    <row r="58" spans="1:36" x14ac:dyDescent="0.25">
      <c r="B58" s="111"/>
      <c r="T58" s="286"/>
      <c r="U58" s="286"/>
      <c r="V58" s="286"/>
      <c r="W58" s="286"/>
      <c r="X58" s="286"/>
      <c r="Y58" s="286"/>
    </row>
    <row r="59" spans="1:36" s="125" customFormat="1" ht="16.149999999999999" customHeight="1" x14ac:dyDescent="0.25">
      <c r="A59" s="124" t="s">
        <v>50</v>
      </c>
      <c r="B59" s="123" t="s">
        <v>49</v>
      </c>
      <c r="C59" s="124" t="s">
        <v>21</v>
      </c>
      <c r="D59" s="124" t="s">
        <v>47</v>
      </c>
      <c r="E59" s="124" t="s">
        <v>48</v>
      </c>
      <c r="F59" s="124" t="s">
        <v>22</v>
      </c>
      <c r="G59" s="124" t="s">
        <v>23</v>
      </c>
      <c r="H59" s="130">
        <v>2010</v>
      </c>
      <c r="I59" s="131">
        <v>2015</v>
      </c>
      <c r="J59" s="131">
        <v>2020</v>
      </c>
      <c r="K59" s="131">
        <v>2025</v>
      </c>
      <c r="L59" s="131">
        <v>2030</v>
      </c>
      <c r="M59" s="131">
        <v>2035</v>
      </c>
      <c r="N59" s="131">
        <v>2040</v>
      </c>
      <c r="O59" s="131">
        <v>2045</v>
      </c>
      <c r="P59" s="132">
        <v>2050</v>
      </c>
      <c r="T59" s="286"/>
      <c r="U59" s="286"/>
      <c r="V59" s="286"/>
      <c r="W59" s="286"/>
      <c r="X59" s="286"/>
      <c r="Y59" s="286"/>
    </row>
    <row r="60" spans="1:36" x14ac:dyDescent="0.25">
      <c r="A60" s="11" t="s">
        <v>51</v>
      </c>
      <c r="B60" s="76" t="s">
        <v>17</v>
      </c>
      <c r="C60" s="11" t="s">
        <v>3</v>
      </c>
      <c r="D60" s="11" t="s">
        <v>44</v>
      </c>
      <c r="E60" s="11" t="s">
        <v>32</v>
      </c>
      <c r="F60" s="11" t="s">
        <v>0</v>
      </c>
      <c r="G60" s="11" t="s">
        <v>4</v>
      </c>
      <c r="H60" s="133">
        <v>946.44042336454606</v>
      </c>
      <c r="I60" s="134">
        <v>558.73778534748305</v>
      </c>
      <c r="J60" s="134">
        <v>359.00118341912423</v>
      </c>
      <c r="K60" s="134">
        <v>268.32289599861531</v>
      </c>
      <c r="L60" s="134">
        <v>241.72720604032031</v>
      </c>
      <c r="M60" s="134">
        <v>224.13345451132059</v>
      </c>
      <c r="N60" s="134">
        <v>207.82023775511161</v>
      </c>
      <c r="O60" s="134">
        <v>192.69435397208719</v>
      </c>
      <c r="P60" s="135">
        <v>178.66938491560234</v>
      </c>
      <c r="T60" s="286"/>
      <c r="U60" s="286"/>
      <c r="V60" s="286"/>
      <c r="W60" s="286"/>
      <c r="X60" s="286"/>
      <c r="Y60" s="286"/>
      <c r="AC60" s="4"/>
      <c r="AD60" s="4"/>
      <c r="AE60" s="4"/>
      <c r="AF60" s="4"/>
      <c r="AG60" s="4"/>
      <c r="AH60" s="4"/>
      <c r="AI60" s="4"/>
      <c r="AJ60" s="5"/>
    </row>
    <row r="61" spans="1:36" x14ac:dyDescent="0.25">
      <c r="A61" s="11" t="s">
        <v>51</v>
      </c>
      <c r="B61" s="76" t="s">
        <v>17</v>
      </c>
      <c r="C61" s="11" t="s">
        <v>3</v>
      </c>
      <c r="D61" s="11" t="s">
        <v>44</v>
      </c>
      <c r="E61" s="11" t="s">
        <v>32</v>
      </c>
      <c r="F61" s="11" t="s">
        <v>0</v>
      </c>
      <c r="G61" s="11" t="s">
        <v>5</v>
      </c>
      <c r="H61" s="86">
        <v>643.69185533690222</v>
      </c>
      <c r="I61" s="77">
        <v>421.95213644577012</v>
      </c>
      <c r="J61" s="77">
        <v>275.47220586092055</v>
      </c>
      <c r="K61" s="77">
        <v>205.21530466936667</v>
      </c>
      <c r="L61" s="77">
        <v>193.69529359137684</v>
      </c>
      <c r="M61" s="77">
        <v>179.59747264847931</v>
      </c>
      <c r="N61" s="77">
        <v>166.52574042282899</v>
      </c>
      <c r="O61" s="77">
        <v>154.40541458870146</v>
      </c>
      <c r="P61" s="78">
        <v>143.16724846125001</v>
      </c>
      <c r="T61" s="286"/>
      <c r="U61" s="286"/>
      <c r="V61" s="286"/>
      <c r="W61" s="286"/>
      <c r="X61" s="286"/>
      <c r="Y61" s="286"/>
      <c r="AC61" s="4"/>
      <c r="AD61" s="4"/>
      <c r="AE61" s="4"/>
      <c r="AF61" s="4"/>
      <c r="AG61" s="4"/>
      <c r="AH61" s="4"/>
      <c r="AI61" s="4"/>
    </row>
    <row r="62" spans="1:36" x14ac:dyDescent="0.25">
      <c r="A62" s="11" t="s">
        <v>51</v>
      </c>
      <c r="B62" s="76" t="s">
        <v>17</v>
      </c>
      <c r="C62" s="11" t="s">
        <v>3</v>
      </c>
      <c r="D62" s="11" t="s">
        <v>44</v>
      </c>
      <c r="E62" s="11" t="s">
        <v>32</v>
      </c>
      <c r="F62" s="11" t="s">
        <v>2</v>
      </c>
      <c r="G62" s="11" t="s">
        <v>6</v>
      </c>
      <c r="H62" s="86">
        <v>572.88640919988313</v>
      </c>
      <c r="I62" s="77">
        <v>358.42256367474749</v>
      </c>
      <c r="J62" s="77">
        <v>238.06204968574085</v>
      </c>
      <c r="K62" s="77">
        <v>179.50292073942202</v>
      </c>
      <c r="L62" s="77">
        <v>170.12632690455948</v>
      </c>
      <c r="M62" s="77">
        <v>157.74393779275658</v>
      </c>
      <c r="N62" s="77">
        <v>146.2627822695805</v>
      </c>
      <c r="O62" s="77">
        <v>135.61726540226539</v>
      </c>
      <c r="P62" s="78">
        <v>125.74656648667917</v>
      </c>
      <c r="T62" s="286"/>
      <c r="U62" s="286"/>
      <c r="V62" s="286"/>
      <c r="W62" s="286"/>
      <c r="X62" s="286"/>
      <c r="Y62" s="286"/>
      <c r="AC62" s="4"/>
      <c r="AD62" s="4"/>
      <c r="AE62" s="4"/>
      <c r="AF62" s="4"/>
      <c r="AG62" s="4"/>
      <c r="AH62" s="4"/>
      <c r="AI62" s="4"/>
    </row>
    <row r="63" spans="1:36" x14ac:dyDescent="0.25">
      <c r="A63" s="11" t="s">
        <v>51</v>
      </c>
      <c r="B63" s="76" t="s">
        <v>17</v>
      </c>
      <c r="C63" s="11" t="s">
        <v>3</v>
      </c>
      <c r="D63" s="11" t="s">
        <v>44</v>
      </c>
      <c r="E63" s="11" t="s">
        <v>32</v>
      </c>
      <c r="F63" s="11" t="s">
        <v>2</v>
      </c>
      <c r="G63" s="11" t="s">
        <v>7</v>
      </c>
      <c r="H63" s="86">
        <v>509.63787579872923</v>
      </c>
      <c r="I63" s="77">
        <v>327.44557804118961</v>
      </c>
      <c r="J63" s="77">
        <v>209.57140874023557</v>
      </c>
      <c r="K63" s="77">
        <v>160.24198487209932</v>
      </c>
      <c r="L63" s="77">
        <v>152.3153977126027</v>
      </c>
      <c r="M63" s="77">
        <v>141.22935032350861</v>
      </c>
      <c r="N63" s="77">
        <v>130.95018423833321</v>
      </c>
      <c r="O63" s="77">
        <v>121.41917181360152</v>
      </c>
      <c r="P63" s="78">
        <v>112.58185980913846</v>
      </c>
      <c r="T63" s="286"/>
      <c r="U63" s="286"/>
      <c r="V63" s="286"/>
      <c r="W63" s="286"/>
      <c r="X63" s="286"/>
      <c r="Y63" s="286"/>
      <c r="AC63" s="4"/>
      <c r="AD63" s="4"/>
      <c r="AE63" s="4"/>
      <c r="AF63" s="4"/>
      <c r="AG63" s="4"/>
      <c r="AH63" s="4"/>
      <c r="AI63" s="4"/>
    </row>
    <row r="64" spans="1:36" x14ac:dyDescent="0.25">
      <c r="A64" s="11" t="s">
        <v>51</v>
      </c>
      <c r="B64" s="76" t="s">
        <v>17</v>
      </c>
      <c r="C64" s="11" t="s">
        <v>3</v>
      </c>
      <c r="D64" s="11" t="s">
        <v>44</v>
      </c>
      <c r="E64" s="11" t="s">
        <v>32</v>
      </c>
      <c r="F64" s="11" t="s">
        <v>2</v>
      </c>
      <c r="G64" s="11" t="s">
        <v>8</v>
      </c>
      <c r="H64" s="86">
        <v>448.01128411107561</v>
      </c>
      <c r="I64" s="77">
        <v>271.37740685358483</v>
      </c>
      <c r="J64" s="77">
        <v>184.96880986214259</v>
      </c>
      <c r="K64" s="77">
        <v>143.83573547389159</v>
      </c>
      <c r="L64" s="77">
        <v>137.56030080692994</v>
      </c>
      <c r="M64" s="77">
        <v>127.54818097856484</v>
      </c>
      <c r="N64" s="77">
        <v>118.26477825004264</v>
      </c>
      <c r="O64" s="77">
        <v>109.65705404205077</v>
      </c>
      <c r="P64" s="78">
        <v>101.67583010858863</v>
      </c>
      <c r="AC64" s="4"/>
      <c r="AD64" s="4"/>
      <c r="AE64" s="4"/>
      <c r="AF64" s="4"/>
      <c r="AG64" s="4"/>
      <c r="AH64" s="4"/>
      <c r="AI64" s="4"/>
    </row>
    <row r="65" spans="1:35" x14ac:dyDescent="0.25">
      <c r="A65" s="11" t="s">
        <v>51</v>
      </c>
      <c r="B65" s="76" t="s">
        <v>17</v>
      </c>
      <c r="C65" s="11" t="s">
        <v>3</v>
      </c>
      <c r="D65" s="11" t="s">
        <v>44</v>
      </c>
      <c r="E65" s="11" t="s">
        <v>32</v>
      </c>
      <c r="F65" s="11" t="s">
        <v>2</v>
      </c>
      <c r="G65" s="11" t="s">
        <v>1</v>
      </c>
      <c r="H65" s="86">
        <v>414.09103765846055</v>
      </c>
      <c r="I65" s="77">
        <v>255.48909494001225</v>
      </c>
      <c r="J65" s="77">
        <v>174.55794902434789</v>
      </c>
      <c r="K65" s="77">
        <v>131.90606922007794</v>
      </c>
      <c r="L65" s="77">
        <v>126.37473285095511</v>
      </c>
      <c r="M65" s="77">
        <v>117.17673778145286</v>
      </c>
      <c r="N65" s="77">
        <v>108.64820496433271</v>
      </c>
      <c r="O65" s="77">
        <v>100.74040859533211</v>
      </c>
      <c r="P65" s="78">
        <v>93.408169304647771</v>
      </c>
      <c r="AC65" s="4"/>
      <c r="AD65" s="4"/>
      <c r="AE65" s="4"/>
      <c r="AF65" s="4"/>
      <c r="AG65" s="4"/>
      <c r="AH65" s="4"/>
      <c r="AI65" s="4"/>
    </row>
    <row r="66" spans="1:35" x14ac:dyDescent="0.25">
      <c r="A66" s="11" t="s">
        <v>51</v>
      </c>
      <c r="B66" s="76" t="s">
        <v>17</v>
      </c>
      <c r="C66" s="11" t="s">
        <v>11</v>
      </c>
      <c r="D66" s="11" t="s">
        <v>44</v>
      </c>
      <c r="E66" s="11" t="s">
        <v>32</v>
      </c>
      <c r="F66" s="11" t="s">
        <v>0</v>
      </c>
      <c r="G66" s="11" t="s">
        <v>4</v>
      </c>
      <c r="H66" s="86">
        <v>946.44042336454606</v>
      </c>
      <c r="I66" s="77">
        <v>559.59881953258446</v>
      </c>
      <c r="J66" s="77">
        <v>409.46676167324</v>
      </c>
      <c r="K66" s="77">
        <v>322.05134767853292</v>
      </c>
      <c r="L66" s="77">
        <v>267.18608380286884</v>
      </c>
      <c r="M66" s="77">
        <v>260.57289508026469</v>
      </c>
      <c r="N66" s="77">
        <v>254.12339102438531</v>
      </c>
      <c r="O66" s="77">
        <v>247.83352023563447</v>
      </c>
      <c r="P66" s="78">
        <v>241.69933159160752</v>
      </c>
      <c r="AC66" s="4"/>
      <c r="AD66" s="4"/>
      <c r="AE66" s="4"/>
      <c r="AF66" s="4"/>
      <c r="AG66" s="4"/>
      <c r="AH66" s="4"/>
      <c r="AI66" s="4"/>
    </row>
    <row r="67" spans="1:35" x14ac:dyDescent="0.25">
      <c r="A67" s="11" t="s">
        <v>51</v>
      </c>
      <c r="B67" s="76" t="s">
        <v>17</v>
      </c>
      <c r="C67" s="11" t="s">
        <v>11</v>
      </c>
      <c r="D67" s="11" t="s">
        <v>44</v>
      </c>
      <c r="E67" s="11" t="s">
        <v>32</v>
      </c>
      <c r="F67" s="11" t="s">
        <v>0</v>
      </c>
      <c r="G67" s="11" t="s">
        <v>5</v>
      </c>
      <c r="H67" s="86">
        <v>643.69185533690222</v>
      </c>
      <c r="I67" s="77">
        <v>422.81317063087164</v>
      </c>
      <c r="J67" s="77">
        <v>317.54529557149721</v>
      </c>
      <c r="K67" s="77">
        <v>248.01259416794247</v>
      </c>
      <c r="L67" s="77">
        <v>210.0977867128706</v>
      </c>
      <c r="M67" s="77">
        <v>204.89760452539272</v>
      </c>
      <c r="N67" s="77">
        <v>199.82613333104831</v>
      </c>
      <c r="O67" s="77">
        <v>194.88018737227043</v>
      </c>
      <c r="P67" s="78">
        <v>190.05665974296411</v>
      </c>
      <c r="AC67" s="4"/>
      <c r="AD67" s="4"/>
      <c r="AE67" s="4"/>
      <c r="AF67" s="4"/>
      <c r="AG67" s="4"/>
      <c r="AH67" s="4"/>
      <c r="AI67" s="4"/>
    </row>
    <row r="68" spans="1:35" x14ac:dyDescent="0.25">
      <c r="A68" s="11" t="s">
        <v>51</v>
      </c>
      <c r="B68" s="76" t="s">
        <v>17</v>
      </c>
      <c r="C68" s="11" t="s">
        <v>11</v>
      </c>
      <c r="D68" s="11" t="s">
        <v>44</v>
      </c>
      <c r="E68" s="11" t="s">
        <v>32</v>
      </c>
      <c r="F68" s="11" t="s">
        <v>2</v>
      </c>
      <c r="G68" s="11" t="s">
        <v>6</v>
      </c>
      <c r="H68" s="86">
        <v>572.88640919988313</v>
      </c>
      <c r="I68" s="77">
        <v>359.28359785984895</v>
      </c>
      <c r="J68" s="77">
        <v>274.98995521222673</v>
      </c>
      <c r="K68" s="77">
        <v>217.00770099121706</v>
      </c>
      <c r="L68" s="77">
        <v>185.26918336388624</v>
      </c>
      <c r="M68" s="77">
        <v>180.6835400675381</v>
      </c>
      <c r="N68" s="77">
        <v>176.21139716051289</v>
      </c>
      <c r="O68" s="77">
        <v>171.84994536665371</v>
      </c>
      <c r="P68" s="78">
        <v>167.5964449428914</v>
      </c>
      <c r="AC68" s="4"/>
      <c r="AD68" s="4"/>
      <c r="AE68" s="4"/>
      <c r="AF68" s="4"/>
      <c r="AG68" s="4"/>
      <c r="AH68" s="4"/>
      <c r="AI68" s="4"/>
    </row>
    <row r="69" spans="1:35" x14ac:dyDescent="0.25">
      <c r="A69" s="11" t="s">
        <v>51</v>
      </c>
      <c r="B69" s="76" t="s">
        <v>17</v>
      </c>
      <c r="C69" s="11" t="s">
        <v>11</v>
      </c>
      <c r="D69" s="11" t="s">
        <v>44</v>
      </c>
      <c r="E69" s="11" t="s">
        <v>32</v>
      </c>
      <c r="F69" s="11" t="s">
        <v>2</v>
      </c>
      <c r="G69" s="11" t="s">
        <v>7</v>
      </c>
      <c r="H69" s="86">
        <v>509.63787579872923</v>
      </c>
      <c r="I69" s="77">
        <v>328.30661222629107</v>
      </c>
      <c r="J69" s="77">
        <v>260.65043796199916</v>
      </c>
      <c r="K69" s="77">
        <v>193.39937872165274</v>
      </c>
      <c r="L69" s="77">
        <v>166.63677955416318</v>
      </c>
      <c r="M69" s="77">
        <v>162.51231148444242</v>
      </c>
      <c r="N69" s="77">
        <v>158.48992914215626</v>
      </c>
      <c r="O69" s="77">
        <v>154.56710577826223</v>
      </c>
      <c r="P69" s="78">
        <v>150.74137718390719</v>
      </c>
      <c r="AC69" s="4"/>
      <c r="AD69" s="4"/>
      <c r="AE69" s="4"/>
      <c r="AF69" s="4"/>
      <c r="AG69" s="4"/>
      <c r="AH69" s="4"/>
      <c r="AI69" s="4"/>
    </row>
    <row r="70" spans="1:35" x14ac:dyDescent="0.25">
      <c r="A70" s="11" t="s">
        <v>51</v>
      </c>
      <c r="B70" s="76" t="s">
        <v>17</v>
      </c>
      <c r="C70" s="11" t="s">
        <v>11</v>
      </c>
      <c r="D70" s="11" t="s">
        <v>44</v>
      </c>
      <c r="E70" s="11" t="s">
        <v>32</v>
      </c>
      <c r="F70" s="11" t="s">
        <v>2</v>
      </c>
      <c r="G70" s="11" t="s">
        <v>8</v>
      </c>
      <c r="H70" s="86">
        <v>448.01128411107561</v>
      </c>
      <c r="I70" s="77">
        <v>272.23844103868629</v>
      </c>
      <c r="J70" s="77">
        <v>214.06232889092735</v>
      </c>
      <c r="K70" s="77">
        <v>173.19722618427878</v>
      </c>
      <c r="L70" s="77">
        <v>150.92723288094206</v>
      </c>
      <c r="M70" s="77">
        <v>147.1915956792736</v>
      </c>
      <c r="N70" s="77">
        <v>143.54842015623075</v>
      </c>
      <c r="O70" s="77">
        <v>139.99541776997907</v>
      </c>
      <c r="P70" s="78">
        <v>136.53035662294809</v>
      </c>
      <c r="AC70" s="4"/>
      <c r="AD70" s="4"/>
      <c r="AE70" s="4"/>
      <c r="AF70" s="4"/>
      <c r="AG70" s="4"/>
      <c r="AH70" s="4"/>
      <c r="AI70" s="4"/>
    </row>
    <row r="71" spans="1:35" x14ac:dyDescent="0.25">
      <c r="A71" s="11" t="s">
        <v>51</v>
      </c>
      <c r="B71" s="76" t="s">
        <v>17</v>
      </c>
      <c r="C71" s="11" t="s">
        <v>11</v>
      </c>
      <c r="D71" s="11" t="s">
        <v>44</v>
      </c>
      <c r="E71" s="11" t="s">
        <v>32</v>
      </c>
      <c r="F71" s="11" t="s">
        <v>2</v>
      </c>
      <c r="G71" s="11" t="s">
        <v>1</v>
      </c>
      <c r="H71" s="86">
        <v>414.09103765846055</v>
      </c>
      <c r="I71" s="77">
        <v>256.35012912511371</v>
      </c>
      <c r="J71" s="77">
        <v>201.96761896565849</v>
      </c>
      <c r="K71" s="77">
        <v>158.56726023554452</v>
      </c>
      <c r="L71" s="77">
        <v>139.32247653678499</v>
      </c>
      <c r="M71" s="77">
        <v>135.87407152435125</v>
      </c>
      <c r="N71" s="77">
        <v>132.51101883571604</v>
      </c>
      <c r="O71" s="77">
        <v>129.23120589444139</v>
      </c>
      <c r="P71" s="78">
        <v>126.03257241299025</v>
      </c>
      <c r="AC71" s="4"/>
      <c r="AD71" s="4"/>
      <c r="AE71" s="4"/>
      <c r="AF71" s="4"/>
      <c r="AG71" s="4"/>
      <c r="AH71" s="4"/>
      <c r="AI71" s="4"/>
    </row>
    <row r="72" spans="1:35" x14ac:dyDescent="0.25">
      <c r="A72" s="11" t="s">
        <v>51</v>
      </c>
      <c r="B72" s="76" t="s">
        <v>17</v>
      </c>
      <c r="C72" s="11" t="s">
        <v>19</v>
      </c>
      <c r="D72" s="11" t="s">
        <v>44</v>
      </c>
      <c r="E72" s="11" t="s">
        <v>32</v>
      </c>
      <c r="F72" s="11" t="s">
        <v>0</v>
      </c>
      <c r="G72" s="11" t="s">
        <v>4</v>
      </c>
      <c r="H72" s="86">
        <v>946.44042336454606</v>
      </c>
      <c r="I72" s="77">
        <v>558.73778534748305</v>
      </c>
      <c r="J72" s="77">
        <v>316.18956558876681</v>
      </c>
      <c r="K72" s="77">
        <v>241.07175358917976</v>
      </c>
      <c r="L72" s="77">
        <v>213.70128164486579</v>
      </c>
      <c r="M72" s="77">
        <v>193.16903278160825</v>
      </c>
      <c r="N72" s="77">
        <v>174.60950602903662</v>
      </c>
      <c r="O72" s="77">
        <v>157.83316381862116</v>
      </c>
      <c r="P72" s="78">
        <v>142.66867920039294</v>
      </c>
      <c r="AC72" s="4"/>
      <c r="AD72" s="4"/>
      <c r="AE72" s="4"/>
      <c r="AF72" s="4"/>
      <c r="AG72" s="4"/>
      <c r="AH72" s="4"/>
      <c r="AI72" s="4"/>
    </row>
    <row r="73" spans="1:35" x14ac:dyDescent="0.25">
      <c r="A73" s="11" t="s">
        <v>51</v>
      </c>
      <c r="B73" s="76" t="s">
        <v>17</v>
      </c>
      <c r="C73" s="11" t="s">
        <v>19</v>
      </c>
      <c r="D73" s="11" t="s">
        <v>44</v>
      </c>
      <c r="E73" s="11" t="s">
        <v>32</v>
      </c>
      <c r="F73" s="11" t="s">
        <v>0</v>
      </c>
      <c r="G73" s="11" t="s">
        <v>5</v>
      </c>
      <c r="H73" s="86">
        <v>643.69185533690222</v>
      </c>
      <c r="I73" s="77">
        <v>421.95213644577012</v>
      </c>
      <c r="J73" s="77">
        <v>232.32016075815429</v>
      </c>
      <c r="K73" s="77">
        <v>179.46252644888713</v>
      </c>
      <c r="L73" s="77">
        <v>166.04090769341065</v>
      </c>
      <c r="M73" s="77">
        <v>150.08782958362298</v>
      </c>
      <c r="N73" s="77">
        <v>135.66751050721106</v>
      </c>
      <c r="O73" s="77">
        <v>122.63268419755057</v>
      </c>
      <c r="P73" s="78">
        <v>110.85023361357267</v>
      </c>
      <c r="AC73" s="4"/>
      <c r="AD73" s="4"/>
      <c r="AE73" s="4"/>
      <c r="AF73" s="4"/>
      <c r="AG73" s="4"/>
      <c r="AH73" s="4"/>
      <c r="AI73" s="4"/>
    </row>
    <row r="74" spans="1:35" x14ac:dyDescent="0.25">
      <c r="A74" s="11" t="s">
        <v>51</v>
      </c>
      <c r="B74" s="76" t="s">
        <v>17</v>
      </c>
      <c r="C74" s="11" t="s">
        <v>19</v>
      </c>
      <c r="D74" s="11" t="s">
        <v>44</v>
      </c>
      <c r="E74" s="11" t="s">
        <v>32</v>
      </c>
      <c r="F74" s="11" t="s">
        <v>2</v>
      </c>
      <c r="G74" s="11" t="s">
        <v>6</v>
      </c>
      <c r="H74" s="86">
        <v>572.88640919988313</v>
      </c>
      <c r="I74" s="77">
        <v>358.42256367474749</v>
      </c>
      <c r="J74" s="77">
        <v>203.03096036384284</v>
      </c>
      <c r="K74" s="77">
        <v>157.72142443103257</v>
      </c>
      <c r="L74" s="77">
        <v>146.62077348122895</v>
      </c>
      <c r="M74" s="77">
        <v>132.53356639258476</v>
      </c>
      <c r="N74" s="77">
        <v>119.79984693633089</v>
      </c>
      <c r="O74" s="77">
        <v>108.28957309920624</v>
      </c>
      <c r="P74" s="78">
        <v>97.885197200966346</v>
      </c>
      <c r="AC74" s="4"/>
      <c r="AD74" s="4"/>
      <c r="AE74" s="4"/>
      <c r="AF74" s="4"/>
      <c r="AG74" s="4"/>
      <c r="AH74" s="4"/>
      <c r="AI74" s="4"/>
    </row>
    <row r="75" spans="1:35" x14ac:dyDescent="0.25">
      <c r="A75" s="11" t="s">
        <v>51</v>
      </c>
      <c r="B75" s="76" t="s">
        <v>17</v>
      </c>
      <c r="C75" s="11" t="s">
        <v>19</v>
      </c>
      <c r="D75" s="11" t="s">
        <v>44</v>
      </c>
      <c r="E75" s="11" t="s">
        <v>32</v>
      </c>
      <c r="F75" s="11" t="s">
        <v>2</v>
      </c>
      <c r="G75" s="11" t="s">
        <v>7</v>
      </c>
      <c r="H75" s="86">
        <v>509.63787579872923</v>
      </c>
      <c r="I75" s="77">
        <v>327.44557804118961</v>
      </c>
      <c r="J75" s="77">
        <v>181.06578833985222</v>
      </c>
      <c r="K75" s="77">
        <v>141.37273059504454</v>
      </c>
      <c r="L75" s="77">
        <v>131.90443128895299</v>
      </c>
      <c r="M75" s="77">
        <v>119.23115863216121</v>
      </c>
      <c r="N75" s="77">
        <v>107.77552391417034</v>
      </c>
      <c r="O75" s="77">
        <v>97.420537452034282</v>
      </c>
      <c r="P75" s="78">
        <v>88.06044983832706</v>
      </c>
      <c r="AC75" s="4"/>
      <c r="AD75" s="4"/>
      <c r="AE75" s="4"/>
      <c r="AF75" s="4"/>
      <c r="AG75" s="4"/>
      <c r="AH75" s="4"/>
      <c r="AI75" s="4"/>
    </row>
    <row r="76" spans="1:35" x14ac:dyDescent="0.25">
      <c r="A76" s="11" t="s">
        <v>51</v>
      </c>
      <c r="B76" s="76" t="s">
        <v>17</v>
      </c>
      <c r="C76" s="11" t="s">
        <v>19</v>
      </c>
      <c r="D76" s="11" t="s">
        <v>44</v>
      </c>
      <c r="E76" s="11" t="s">
        <v>32</v>
      </c>
      <c r="F76" s="11" t="s">
        <v>2</v>
      </c>
      <c r="G76" s="11" t="s">
        <v>8</v>
      </c>
      <c r="H76" s="86">
        <v>448.01128411107561</v>
      </c>
      <c r="I76" s="77">
        <v>271.37740685358483</v>
      </c>
      <c r="J76" s="77">
        <v>162.82803336225473</v>
      </c>
      <c r="K76" s="77">
        <v>127.79661670044058</v>
      </c>
      <c r="L76" s="77">
        <v>120.10725097611935</v>
      </c>
      <c r="M76" s="77">
        <v>108.56744200379136</v>
      </c>
      <c r="N76" s="77">
        <v>98.136368682604854</v>
      </c>
      <c r="O76" s="77">
        <v>88.707504574638733</v>
      </c>
      <c r="P76" s="78">
        <v>80.184558217247073</v>
      </c>
      <c r="AC76" s="4"/>
      <c r="AD76" s="4"/>
      <c r="AE76" s="4"/>
      <c r="AF76" s="4"/>
      <c r="AG76" s="4"/>
      <c r="AH76" s="4"/>
      <c r="AI76" s="4"/>
    </row>
    <row r="77" spans="1:35" x14ac:dyDescent="0.25">
      <c r="A77" s="68" t="s">
        <v>51</v>
      </c>
      <c r="B77" s="79" t="s">
        <v>17</v>
      </c>
      <c r="C77" s="68" t="s">
        <v>19</v>
      </c>
      <c r="D77" s="68" t="s">
        <v>44</v>
      </c>
      <c r="E77" s="68" t="s">
        <v>32</v>
      </c>
      <c r="F77" s="68" t="s">
        <v>2</v>
      </c>
      <c r="G77" s="68" t="s">
        <v>1</v>
      </c>
      <c r="H77" s="86">
        <v>414.09103765846055</v>
      </c>
      <c r="I77" s="77">
        <v>255.48909494001225</v>
      </c>
      <c r="J77" s="77">
        <v>155.17285785476099</v>
      </c>
      <c r="K77" s="77">
        <v>117.60616523928601</v>
      </c>
      <c r="L77" s="77">
        <v>110.79352238207515</v>
      </c>
      <c r="M77" s="77">
        <v>100.14856903188398</v>
      </c>
      <c r="N77" s="77">
        <v>90.52637431768035</v>
      </c>
      <c r="O77" s="77">
        <v>81.828672404652664</v>
      </c>
      <c r="P77" s="78">
        <v>73.966638761099802</v>
      </c>
      <c r="AC77" s="4"/>
      <c r="AD77" s="4"/>
      <c r="AE77" s="4"/>
      <c r="AF77" s="4"/>
      <c r="AG77" s="4"/>
      <c r="AH77" s="4"/>
      <c r="AI77" s="4"/>
    </row>
    <row r="78" spans="1:35" x14ac:dyDescent="0.25">
      <c r="A78" s="2" t="s">
        <v>51</v>
      </c>
      <c r="B78" s="1" t="s">
        <v>16</v>
      </c>
      <c r="C78" s="2" t="s">
        <v>3</v>
      </c>
      <c r="D78" s="2" t="s">
        <v>44</v>
      </c>
      <c r="E78" s="2" t="s">
        <v>32</v>
      </c>
      <c r="F78" s="2" t="s">
        <v>0</v>
      </c>
      <c r="G78" s="2" t="s">
        <v>4</v>
      </c>
      <c r="H78" s="127">
        <v>830.67956513044169</v>
      </c>
      <c r="I78" s="128">
        <v>490.39754547299253</v>
      </c>
      <c r="J78" s="128">
        <v>315.09109243640876</v>
      </c>
      <c r="K78" s="128">
        <v>235.50383210631159</v>
      </c>
      <c r="L78" s="128">
        <v>212.16110960259297</v>
      </c>
      <c r="M78" s="128">
        <v>196.71928198372629</v>
      </c>
      <c r="N78" s="128">
        <v>182.40136458882782</v>
      </c>
      <c r="O78" s="128">
        <v>169.12555530077009</v>
      </c>
      <c r="P78" s="129">
        <v>156.81600584662411</v>
      </c>
      <c r="AC78" s="4"/>
      <c r="AD78" s="4"/>
      <c r="AE78" s="4"/>
      <c r="AF78" s="4"/>
      <c r="AG78" s="4"/>
      <c r="AH78" s="4"/>
      <c r="AI78" s="4"/>
    </row>
    <row r="79" spans="1:35" x14ac:dyDescent="0.25">
      <c r="A79" s="2" t="s">
        <v>51</v>
      </c>
      <c r="B79" s="1" t="s">
        <v>16</v>
      </c>
      <c r="C79" s="2" t="s">
        <v>3</v>
      </c>
      <c r="D79" s="2" t="s">
        <v>44</v>
      </c>
      <c r="E79" s="2" t="s">
        <v>32</v>
      </c>
      <c r="F79" s="2" t="s">
        <v>0</v>
      </c>
      <c r="G79" s="2" t="s">
        <v>5</v>
      </c>
      <c r="H79" s="60">
        <v>564.96072786961986</v>
      </c>
      <c r="I79" s="27">
        <v>370.34239932673108</v>
      </c>
      <c r="J79" s="27">
        <v>241.77869681072735</v>
      </c>
      <c r="K79" s="27">
        <v>180.11504563050596</v>
      </c>
      <c r="L79" s="27">
        <v>170.00406816554985</v>
      </c>
      <c r="M79" s="27">
        <v>157.63057747238844</v>
      </c>
      <c r="N79" s="27">
        <v>146.1576727098217</v>
      </c>
      <c r="O79" s="27">
        <v>135.51980608390065</v>
      </c>
      <c r="P79" s="61">
        <v>125.65620059838209</v>
      </c>
      <c r="AC79" s="4"/>
      <c r="AD79" s="4"/>
      <c r="AE79" s="4"/>
      <c r="AF79" s="4"/>
      <c r="AG79" s="4"/>
      <c r="AH79" s="4"/>
      <c r="AI79" s="4"/>
    </row>
    <row r="80" spans="1:35" x14ac:dyDescent="0.25">
      <c r="A80" s="2" t="s">
        <v>51</v>
      </c>
      <c r="B80" s="1" t="s">
        <v>16</v>
      </c>
      <c r="C80" s="2" t="s">
        <v>3</v>
      </c>
      <c r="D80" s="2" t="s">
        <v>44</v>
      </c>
      <c r="E80" s="2" t="s">
        <v>32</v>
      </c>
      <c r="F80" s="2" t="s">
        <v>2</v>
      </c>
      <c r="G80" s="2" t="s">
        <v>6</v>
      </c>
      <c r="H80" s="60">
        <v>502.81562527892976</v>
      </c>
      <c r="I80" s="27">
        <v>314.58324473065875</v>
      </c>
      <c r="J80" s="27">
        <v>208.94424522149029</v>
      </c>
      <c r="K80" s="27">
        <v>157.54759038016479</v>
      </c>
      <c r="L80" s="27">
        <v>149.31786487725449</v>
      </c>
      <c r="M80" s="27">
        <v>138.44998841219092</v>
      </c>
      <c r="N80" s="27">
        <v>128.37311400811299</v>
      </c>
      <c r="O80" s="27">
        <v>119.02966976838616</v>
      </c>
      <c r="P80" s="61">
        <v>110.36627408037836</v>
      </c>
      <c r="AC80" s="4"/>
      <c r="AD80" s="4"/>
      <c r="AE80" s="4"/>
      <c r="AF80" s="4"/>
      <c r="AG80" s="4"/>
      <c r="AH80" s="4"/>
      <c r="AI80" s="4"/>
    </row>
    <row r="81" spans="1:35" x14ac:dyDescent="0.25">
      <c r="A81" s="2" t="s">
        <v>51</v>
      </c>
      <c r="B81" s="1" t="s">
        <v>16</v>
      </c>
      <c r="C81" s="2" t="s">
        <v>3</v>
      </c>
      <c r="D81" s="2" t="s">
        <v>44</v>
      </c>
      <c r="E81" s="2" t="s">
        <v>32</v>
      </c>
      <c r="F81" s="2" t="s">
        <v>2</v>
      </c>
      <c r="G81" s="2" t="s">
        <v>7</v>
      </c>
      <c r="H81" s="60">
        <v>447.30313561366961</v>
      </c>
      <c r="I81" s="27">
        <v>287.39511083453874</v>
      </c>
      <c r="J81" s="27">
        <v>183.938346649696</v>
      </c>
      <c r="K81" s="27">
        <v>140.64249478693665</v>
      </c>
      <c r="L81" s="27">
        <v>133.68542299237845</v>
      </c>
      <c r="M81" s="27">
        <v>123.95533032426225</v>
      </c>
      <c r="N81" s="27">
        <v>114.93342783283813</v>
      </c>
      <c r="O81" s="27">
        <v>106.56817096005615</v>
      </c>
      <c r="P81" s="61">
        <v>98.811766741085222</v>
      </c>
      <c r="AC81" s="4"/>
      <c r="AD81" s="4"/>
      <c r="AE81" s="4"/>
      <c r="AF81" s="4"/>
      <c r="AG81" s="4"/>
      <c r="AH81" s="4"/>
      <c r="AI81" s="4"/>
    </row>
    <row r="82" spans="1:35" x14ac:dyDescent="0.25">
      <c r="A82" s="2" t="s">
        <v>51</v>
      </c>
      <c r="B82" s="1" t="s">
        <v>16</v>
      </c>
      <c r="C82" s="2" t="s">
        <v>3</v>
      </c>
      <c r="D82" s="2" t="s">
        <v>44</v>
      </c>
      <c r="E82" s="2" t="s">
        <v>32</v>
      </c>
      <c r="F82" s="2" t="s">
        <v>2</v>
      </c>
      <c r="G82" s="2" t="s">
        <v>8</v>
      </c>
      <c r="H82" s="60">
        <v>393.2142050060919</v>
      </c>
      <c r="I82" s="27">
        <v>238.18474015509531</v>
      </c>
      <c r="J82" s="27">
        <v>162.34493661287516</v>
      </c>
      <c r="K82" s="27">
        <v>126.24292374254195</v>
      </c>
      <c r="L82" s="27">
        <v>120.73504896092103</v>
      </c>
      <c r="M82" s="27">
        <v>111.94752981048769</v>
      </c>
      <c r="N82" s="27">
        <v>103.79959703935194</v>
      </c>
      <c r="O82" s="27">
        <v>96.244699313789184</v>
      </c>
      <c r="P82" s="61">
        <v>89.239673468962877</v>
      </c>
      <c r="AC82" s="4"/>
      <c r="AD82" s="4"/>
      <c r="AE82" s="4"/>
      <c r="AF82" s="4"/>
      <c r="AG82" s="4"/>
      <c r="AH82" s="4"/>
      <c r="AI82" s="4"/>
    </row>
    <row r="83" spans="1:35" x14ac:dyDescent="0.25">
      <c r="A83" s="2" t="s">
        <v>51</v>
      </c>
      <c r="B83" s="1" t="s">
        <v>16</v>
      </c>
      <c r="C83" s="2" t="s">
        <v>3</v>
      </c>
      <c r="D83" s="2" t="s">
        <v>44</v>
      </c>
      <c r="E83" s="2" t="s">
        <v>32</v>
      </c>
      <c r="F83" s="2" t="s">
        <v>2</v>
      </c>
      <c r="G83" s="2" t="s">
        <v>1</v>
      </c>
      <c r="H83" s="60">
        <v>363.44280590184781</v>
      </c>
      <c r="I83" s="27">
        <v>224.23975671482259</v>
      </c>
      <c r="J83" s="27">
        <v>153.20744719475695</v>
      </c>
      <c r="K83" s="27">
        <v>115.77239677514905</v>
      </c>
      <c r="L83" s="27">
        <v>110.91760826837861</v>
      </c>
      <c r="M83" s="27">
        <v>102.84463678936655</v>
      </c>
      <c r="N83" s="27">
        <v>95.359244410899535</v>
      </c>
      <c r="O83" s="27">
        <v>88.418665070903046</v>
      </c>
      <c r="P83" s="61">
        <v>81.983245370880368</v>
      </c>
      <c r="AC83" s="4"/>
      <c r="AD83" s="4"/>
      <c r="AE83" s="4"/>
      <c r="AF83" s="4"/>
      <c r="AG83" s="4"/>
      <c r="AH83" s="4"/>
      <c r="AI83" s="4"/>
    </row>
    <row r="84" spans="1:35" x14ac:dyDescent="0.25">
      <c r="A84" s="2" t="s">
        <v>51</v>
      </c>
      <c r="B84" s="1" t="s">
        <v>16</v>
      </c>
      <c r="C84" s="2" t="s">
        <v>11</v>
      </c>
      <c r="D84" s="2" t="s">
        <v>44</v>
      </c>
      <c r="E84" s="2" t="s">
        <v>32</v>
      </c>
      <c r="F84" s="2" t="s">
        <v>0</v>
      </c>
      <c r="G84" s="2" t="s">
        <v>4</v>
      </c>
      <c r="H84" s="60">
        <v>830.67956513044169</v>
      </c>
      <c r="I84" s="27">
        <v>491.15326499298078</v>
      </c>
      <c r="J84" s="27">
        <v>359.38413356535716</v>
      </c>
      <c r="K84" s="27">
        <v>282.66065864795974</v>
      </c>
      <c r="L84" s="27">
        <v>234.50606548827065</v>
      </c>
      <c r="M84" s="27">
        <v>228.70174796695272</v>
      </c>
      <c r="N84" s="27">
        <v>223.04109454156398</v>
      </c>
      <c r="O84" s="27">
        <v>217.52054934659853</v>
      </c>
      <c r="P84" s="61">
        <v>212.13664452865549</v>
      </c>
      <c r="AC84" s="4"/>
      <c r="AD84" s="4"/>
      <c r="AE84" s="4"/>
      <c r="AF84" s="4"/>
      <c r="AG84" s="4"/>
      <c r="AH84" s="4"/>
      <c r="AI84" s="4"/>
    </row>
    <row r="85" spans="1:35" x14ac:dyDescent="0.25">
      <c r="A85" s="2" t="s">
        <v>51</v>
      </c>
      <c r="B85" s="1" t="s">
        <v>16</v>
      </c>
      <c r="C85" s="2" t="s">
        <v>11</v>
      </c>
      <c r="D85" s="2" t="s">
        <v>44</v>
      </c>
      <c r="E85" s="2" t="s">
        <v>32</v>
      </c>
      <c r="F85" s="2" t="s">
        <v>0</v>
      </c>
      <c r="G85" s="2" t="s">
        <v>5</v>
      </c>
      <c r="H85" s="60">
        <v>564.96072786961986</v>
      </c>
      <c r="I85" s="27">
        <v>371.09811884671933</v>
      </c>
      <c r="J85" s="27">
        <v>278.70575001100497</v>
      </c>
      <c r="K85" s="27">
        <v>217.67772041890649</v>
      </c>
      <c r="L85" s="27">
        <v>184.40034237030176</v>
      </c>
      <c r="M85" s="27">
        <v>179.83620397188366</v>
      </c>
      <c r="N85" s="27">
        <v>175.38503368975074</v>
      </c>
      <c r="O85" s="27">
        <v>171.04403542216747</v>
      </c>
      <c r="P85" s="61">
        <v>166.81048227440263</v>
      </c>
      <c r="AC85" s="4"/>
      <c r="AD85" s="4"/>
      <c r="AE85" s="4"/>
      <c r="AF85" s="4"/>
      <c r="AG85" s="4"/>
      <c r="AH85" s="4"/>
      <c r="AI85" s="4"/>
    </row>
    <row r="86" spans="1:35" x14ac:dyDescent="0.25">
      <c r="A86" s="2" t="s">
        <v>51</v>
      </c>
      <c r="B86" s="1" t="s">
        <v>16</v>
      </c>
      <c r="C86" s="2" t="s">
        <v>11</v>
      </c>
      <c r="D86" s="2" t="s">
        <v>44</v>
      </c>
      <c r="E86" s="2" t="s">
        <v>32</v>
      </c>
      <c r="F86" s="2" t="s">
        <v>2</v>
      </c>
      <c r="G86" s="2" t="s">
        <v>6</v>
      </c>
      <c r="H86" s="60">
        <v>502.81562527892976</v>
      </c>
      <c r="I86" s="27">
        <v>315.338964250647</v>
      </c>
      <c r="J86" s="27">
        <v>241.3554311204087</v>
      </c>
      <c r="K86" s="27">
        <v>190.46509240223756</v>
      </c>
      <c r="L86" s="27">
        <v>162.60857088255068</v>
      </c>
      <c r="M86" s="27">
        <v>158.5838060001376</v>
      </c>
      <c r="N86" s="27">
        <v>154.65865906695552</v>
      </c>
      <c r="O86" s="27">
        <v>150.83066441454955</v>
      </c>
      <c r="P86" s="61">
        <v>147.09741740283343</v>
      </c>
      <c r="AC86" s="4"/>
      <c r="AD86" s="4"/>
      <c r="AE86" s="4"/>
      <c r="AF86" s="4"/>
      <c r="AG86" s="4"/>
      <c r="AH86" s="4"/>
      <c r="AI86" s="4"/>
    </row>
    <row r="87" spans="1:35" x14ac:dyDescent="0.25">
      <c r="A87" s="2" t="s">
        <v>51</v>
      </c>
      <c r="B87" s="1" t="s">
        <v>16</v>
      </c>
      <c r="C87" s="2" t="s">
        <v>11</v>
      </c>
      <c r="D87" s="2" t="s">
        <v>44</v>
      </c>
      <c r="E87" s="2" t="s">
        <v>32</v>
      </c>
      <c r="F87" s="2" t="s">
        <v>2</v>
      </c>
      <c r="G87" s="2" t="s">
        <v>7</v>
      </c>
      <c r="H87" s="60">
        <v>447.30313561366961</v>
      </c>
      <c r="I87" s="27">
        <v>288.15083035452699</v>
      </c>
      <c r="J87" s="27">
        <v>228.76980643707722</v>
      </c>
      <c r="K87" s="27">
        <v>169.74434718446133</v>
      </c>
      <c r="L87" s="27">
        <v>146.25513044202765</v>
      </c>
      <c r="M87" s="27">
        <v>142.63513360126467</v>
      </c>
      <c r="N87" s="27">
        <v>139.10473619600543</v>
      </c>
      <c r="O87" s="27">
        <v>135.66172052850166</v>
      </c>
      <c r="P87" s="61">
        <v>132.30392379178952</v>
      </c>
      <c r="AC87" s="4"/>
      <c r="AD87" s="4"/>
      <c r="AE87" s="4"/>
      <c r="AF87" s="4"/>
      <c r="AG87" s="4"/>
      <c r="AH87" s="4"/>
      <c r="AI87" s="4"/>
    </row>
    <row r="88" spans="1:35" x14ac:dyDescent="0.25">
      <c r="A88" s="2" t="s">
        <v>51</v>
      </c>
      <c r="B88" s="1" t="s">
        <v>16</v>
      </c>
      <c r="C88" s="2" t="s">
        <v>11</v>
      </c>
      <c r="D88" s="2" t="s">
        <v>44</v>
      </c>
      <c r="E88" s="2" t="s">
        <v>32</v>
      </c>
      <c r="F88" s="2" t="s">
        <v>2</v>
      </c>
      <c r="G88" s="2" t="s">
        <v>8</v>
      </c>
      <c r="H88" s="60">
        <v>393.2142050060919</v>
      </c>
      <c r="I88" s="27">
        <v>238.94045967508353</v>
      </c>
      <c r="J88" s="27">
        <v>187.87997414754781</v>
      </c>
      <c r="K88" s="27">
        <v>152.01315685259954</v>
      </c>
      <c r="L88" s="27">
        <v>132.46704713878381</v>
      </c>
      <c r="M88" s="27">
        <v>129.18832255183557</v>
      </c>
      <c r="N88" s="27">
        <v>125.99075048658426</v>
      </c>
      <c r="O88" s="27">
        <v>122.87232231693058</v>
      </c>
      <c r="P88" s="61">
        <v>119.83107913277567</v>
      </c>
      <c r="AC88" s="4"/>
      <c r="AD88" s="4"/>
      <c r="AE88" s="4"/>
      <c r="AF88" s="4"/>
      <c r="AG88" s="4"/>
      <c r="AH88" s="4"/>
      <c r="AI88" s="4"/>
    </row>
    <row r="89" spans="1:35" x14ac:dyDescent="0.25">
      <c r="A89" s="2" t="s">
        <v>51</v>
      </c>
      <c r="B89" s="1" t="s">
        <v>16</v>
      </c>
      <c r="C89" s="2" t="s">
        <v>11</v>
      </c>
      <c r="D89" s="2" t="s">
        <v>44</v>
      </c>
      <c r="E89" s="2" t="s">
        <v>32</v>
      </c>
      <c r="F89" s="2" t="s">
        <v>2</v>
      </c>
      <c r="G89" s="2" t="s">
        <v>1</v>
      </c>
      <c r="H89" s="60">
        <v>363.44280590184781</v>
      </c>
      <c r="I89" s="27">
        <v>224.99547623481084</v>
      </c>
      <c r="J89" s="27">
        <v>177.26459030184813</v>
      </c>
      <c r="K89" s="27">
        <v>139.17260878200346</v>
      </c>
      <c r="L89" s="27">
        <v>122.28168975607609</v>
      </c>
      <c r="M89" s="27">
        <v>119.25506546424917</v>
      </c>
      <c r="N89" s="27">
        <v>116.3033538974766</v>
      </c>
      <c r="O89" s="27">
        <v>113.42470087240622</v>
      </c>
      <c r="P89" s="61">
        <v>110.61729809903581</v>
      </c>
      <c r="AC89" s="4"/>
      <c r="AD89" s="4"/>
      <c r="AE89" s="4"/>
      <c r="AF89" s="4"/>
      <c r="AG89" s="4"/>
      <c r="AH89" s="4"/>
      <c r="AI89" s="4"/>
    </row>
    <row r="90" spans="1:35" x14ac:dyDescent="0.25">
      <c r="A90" s="2" t="s">
        <v>51</v>
      </c>
      <c r="B90" s="1" t="s">
        <v>16</v>
      </c>
      <c r="C90" s="2" t="s">
        <v>19</v>
      </c>
      <c r="D90" s="2" t="s">
        <v>44</v>
      </c>
      <c r="E90" s="2" t="s">
        <v>32</v>
      </c>
      <c r="F90" s="2" t="s">
        <v>0</v>
      </c>
      <c r="G90" s="2" t="s">
        <v>4</v>
      </c>
      <c r="H90" s="60">
        <v>830.67956513044169</v>
      </c>
      <c r="I90" s="27">
        <v>490.39754547299253</v>
      </c>
      <c r="J90" s="27">
        <v>277.51584184067843</v>
      </c>
      <c r="K90" s="27">
        <v>211.58582673889032</v>
      </c>
      <c r="L90" s="27">
        <v>187.56308725013088</v>
      </c>
      <c r="M90" s="27">
        <v>169.54217527740619</v>
      </c>
      <c r="N90" s="27">
        <v>153.25269816795824</v>
      </c>
      <c r="O90" s="27">
        <v>138.52830103973068</v>
      </c>
      <c r="P90" s="61">
        <v>125.21861225518361</v>
      </c>
      <c r="AC90" s="4"/>
      <c r="AD90" s="4"/>
      <c r="AE90" s="4"/>
      <c r="AF90" s="4"/>
      <c r="AG90" s="4"/>
      <c r="AH90" s="4"/>
      <c r="AI90" s="4"/>
    </row>
    <row r="91" spans="1:35" x14ac:dyDescent="0.25">
      <c r="A91" s="2" t="s">
        <v>51</v>
      </c>
      <c r="B91" s="1" t="s">
        <v>16</v>
      </c>
      <c r="C91" s="2" t="s">
        <v>19</v>
      </c>
      <c r="D91" s="2" t="s">
        <v>44</v>
      </c>
      <c r="E91" s="2" t="s">
        <v>32</v>
      </c>
      <c r="F91" s="2" t="s">
        <v>0</v>
      </c>
      <c r="G91" s="2" t="s">
        <v>5</v>
      </c>
      <c r="H91" s="60">
        <v>564.96072786961986</v>
      </c>
      <c r="I91" s="27">
        <v>370.34239932673108</v>
      </c>
      <c r="J91" s="27">
        <v>203.90465722456284</v>
      </c>
      <c r="K91" s="27">
        <v>157.51213678914422</v>
      </c>
      <c r="L91" s="27">
        <v>145.73214075779188</v>
      </c>
      <c r="M91" s="27">
        <v>131.73031279315296</v>
      </c>
      <c r="N91" s="27">
        <v>119.07376930270003</v>
      </c>
      <c r="O91" s="27">
        <v>107.63325642607597</v>
      </c>
      <c r="P91" s="61">
        <v>97.291938910837303</v>
      </c>
      <c r="AC91" s="4"/>
      <c r="AD91" s="4"/>
      <c r="AE91" s="4"/>
      <c r="AF91" s="4"/>
      <c r="AG91" s="4"/>
      <c r="AH91" s="4"/>
      <c r="AI91" s="4"/>
    </row>
    <row r="92" spans="1:35" x14ac:dyDescent="0.25">
      <c r="A92" s="2" t="s">
        <v>51</v>
      </c>
      <c r="B92" s="1" t="s">
        <v>16</v>
      </c>
      <c r="C92" s="2" t="s">
        <v>19</v>
      </c>
      <c r="D92" s="2" t="s">
        <v>44</v>
      </c>
      <c r="E92" s="2" t="s">
        <v>32</v>
      </c>
      <c r="F92" s="2" t="s">
        <v>2</v>
      </c>
      <c r="G92" s="2" t="s">
        <v>6</v>
      </c>
      <c r="H92" s="60">
        <v>502.81562527892976</v>
      </c>
      <c r="I92" s="27">
        <v>314.58324473065875</v>
      </c>
      <c r="J92" s="27">
        <v>178.19787246987821</v>
      </c>
      <c r="K92" s="27">
        <v>138.43022870089283</v>
      </c>
      <c r="L92" s="27">
        <v>128.68731866027218</v>
      </c>
      <c r="M92" s="27">
        <v>116.32314362144872</v>
      </c>
      <c r="N92" s="27">
        <v>105.14690866858075</v>
      </c>
      <c r="O92" s="27">
        <v>95.04447746476032</v>
      </c>
      <c r="P92" s="61">
        <v>85.912679801385778</v>
      </c>
      <c r="AC92" s="4"/>
      <c r="AD92" s="4"/>
      <c r="AE92" s="4"/>
      <c r="AF92" s="4"/>
      <c r="AG92" s="4"/>
      <c r="AH92" s="4"/>
      <c r="AI92" s="4"/>
    </row>
    <row r="93" spans="1:35" x14ac:dyDescent="0.25">
      <c r="A93" s="2" t="s">
        <v>51</v>
      </c>
      <c r="B93" s="1" t="s">
        <v>16</v>
      </c>
      <c r="C93" s="2" t="s">
        <v>19</v>
      </c>
      <c r="D93" s="2" t="s">
        <v>44</v>
      </c>
      <c r="E93" s="2" t="s">
        <v>32</v>
      </c>
      <c r="F93" s="2" t="s">
        <v>2</v>
      </c>
      <c r="G93" s="2" t="s">
        <v>7</v>
      </c>
      <c r="H93" s="60">
        <v>447.30313561366961</v>
      </c>
      <c r="I93" s="27">
        <v>287.39511083453874</v>
      </c>
      <c r="J93" s="27">
        <v>158.9193007875316</v>
      </c>
      <c r="K93" s="27">
        <v>124.08117349269367</v>
      </c>
      <c r="L93" s="27">
        <v>115.77095918237407</v>
      </c>
      <c r="M93" s="27">
        <v>104.64777767043182</v>
      </c>
      <c r="N93" s="27">
        <v>94.593302575205968</v>
      </c>
      <c r="O93" s="27">
        <v>85.504853435723646</v>
      </c>
      <c r="P93" s="61">
        <v>77.28961524788653</v>
      </c>
      <c r="AC93" s="4"/>
      <c r="AD93" s="4"/>
      <c r="AE93" s="4"/>
      <c r="AF93" s="4"/>
      <c r="AG93" s="4"/>
      <c r="AH93" s="4"/>
      <c r="AI93" s="4"/>
    </row>
    <row r="94" spans="1:35" x14ac:dyDescent="0.25">
      <c r="A94" s="2" t="s">
        <v>51</v>
      </c>
      <c r="B94" s="1" t="s">
        <v>16</v>
      </c>
      <c r="C94" s="2" t="s">
        <v>19</v>
      </c>
      <c r="D94" s="2" t="s">
        <v>44</v>
      </c>
      <c r="E94" s="2" t="s">
        <v>32</v>
      </c>
      <c r="F94" s="2" t="s">
        <v>2</v>
      </c>
      <c r="G94" s="2" t="s">
        <v>8</v>
      </c>
      <c r="H94" s="60">
        <v>393.2142050060919</v>
      </c>
      <c r="I94" s="27">
        <v>238.18474015509531</v>
      </c>
      <c r="J94" s="27">
        <v>142.91223895907572</v>
      </c>
      <c r="K94" s="27">
        <v>112.165578905091</v>
      </c>
      <c r="L94" s="27">
        <v>105.41671355834131</v>
      </c>
      <c r="M94" s="27">
        <v>95.288359715693218</v>
      </c>
      <c r="N94" s="27">
        <v>86.133130039974418</v>
      </c>
      <c r="O94" s="27">
        <v>77.85752753661167</v>
      </c>
      <c r="P94" s="61">
        <v>70.377038327771956</v>
      </c>
      <c r="AC94" s="4"/>
      <c r="AD94" s="4"/>
      <c r="AE94" s="4"/>
      <c r="AF94" s="4"/>
      <c r="AG94" s="4"/>
      <c r="AH94" s="4"/>
      <c r="AI94" s="4"/>
    </row>
    <row r="95" spans="1:35" x14ac:dyDescent="0.25">
      <c r="A95" s="10" t="s">
        <v>51</v>
      </c>
      <c r="B95" s="81" t="s">
        <v>16</v>
      </c>
      <c r="C95" s="10" t="s">
        <v>19</v>
      </c>
      <c r="D95" s="10" t="s">
        <v>44</v>
      </c>
      <c r="E95" s="10" t="s">
        <v>32</v>
      </c>
      <c r="F95" s="10" t="s">
        <v>2</v>
      </c>
      <c r="G95" s="10" t="s">
        <v>1</v>
      </c>
      <c r="H95" s="62">
        <v>363.44280590184781</v>
      </c>
      <c r="I95" s="63">
        <v>224.23975671482259</v>
      </c>
      <c r="J95" s="63">
        <v>136.1933819612351</v>
      </c>
      <c r="K95" s="63">
        <v>103.22154018985721</v>
      </c>
      <c r="L95" s="63">
        <v>97.242164133729943</v>
      </c>
      <c r="M95" s="63">
        <v>87.899214486317533</v>
      </c>
      <c r="N95" s="63">
        <v>79.453927996566236</v>
      </c>
      <c r="O95" s="63">
        <v>71.820057903545958</v>
      </c>
      <c r="P95" s="64">
        <v>64.919643966395398</v>
      </c>
      <c r="AC95" s="4"/>
      <c r="AD95" s="4"/>
      <c r="AE95" s="4"/>
      <c r="AF95" s="4"/>
      <c r="AG95" s="4"/>
      <c r="AH95" s="4"/>
      <c r="AI95" s="4"/>
    </row>
    <row r="96" spans="1:35" x14ac:dyDescent="0.25">
      <c r="A96" s="72" t="s">
        <v>51</v>
      </c>
      <c r="B96" s="82" t="s">
        <v>18</v>
      </c>
      <c r="C96" s="72" t="s">
        <v>3</v>
      </c>
      <c r="D96" s="72" t="s">
        <v>44</v>
      </c>
      <c r="E96" s="72" t="s">
        <v>32</v>
      </c>
      <c r="F96" s="72" t="s">
        <v>0</v>
      </c>
      <c r="G96" s="72" t="s">
        <v>4</v>
      </c>
      <c r="H96" s="88">
        <v>1272.0973432319167</v>
      </c>
      <c r="I96" s="73">
        <v>750.9916469724235</v>
      </c>
      <c r="J96" s="73">
        <v>482.52847233753255</v>
      </c>
      <c r="K96" s="73">
        <v>360.64905376157975</v>
      </c>
      <c r="L96" s="73">
        <v>324.90215865634451</v>
      </c>
      <c r="M96" s="73">
        <v>301.25464316037716</v>
      </c>
      <c r="N96" s="73">
        <v>279.32827655256938</v>
      </c>
      <c r="O96" s="73">
        <v>258.99778759689138</v>
      </c>
      <c r="P96" s="83">
        <v>240.14702273602467</v>
      </c>
      <c r="AC96" s="4"/>
      <c r="AD96" s="4"/>
      <c r="AE96" s="4"/>
      <c r="AF96" s="4"/>
      <c r="AG96" s="4"/>
      <c r="AH96" s="4"/>
      <c r="AI96" s="4"/>
    </row>
    <row r="97" spans="1:35" x14ac:dyDescent="0.25">
      <c r="A97" s="11" t="s">
        <v>51</v>
      </c>
      <c r="B97" s="76" t="s">
        <v>18</v>
      </c>
      <c r="C97" s="11" t="s">
        <v>3</v>
      </c>
      <c r="D97" s="11" t="s">
        <v>44</v>
      </c>
      <c r="E97" s="11" t="s">
        <v>32</v>
      </c>
      <c r="F97" s="11" t="s">
        <v>0</v>
      </c>
      <c r="G97" s="11" t="s">
        <v>5</v>
      </c>
      <c r="H97" s="89">
        <v>865.17722491519123</v>
      </c>
      <c r="I97" s="74">
        <v>567.13996834108889</v>
      </c>
      <c r="J97" s="74">
        <v>370.25834121091475</v>
      </c>
      <c r="K97" s="74">
        <v>275.82702240506273</v>
      </c>
      <c r="L97" s="74">
        <v>260.34313654754953</v>
      </c>
      <c r="M97" s="74">
        <v>241.3944524845152</v>
      </c>
      <c r="N97" s="74">
        <v>223.82491992315724</v>
      </c>
      <c r="O97" s="74">
        <v>207.53415939341596</v>
      </c>
      <c r="P97" s="84">
        <v>192.42909739415325</v>
      </c>
      <c r="AC97" s="4"/>
      <c r="AD97" s="4"/>
      <c r="AE97" s="4"/>
      <c r="AF97" s="4"/>
      <c r="AG97" s="4"/>
      <c r="AH97" s="4"/>
      <c r="AI97" s="4"/>
    </row>
    <row r="98" spans="1:35" x14ac:dyDescent="0.25">
      <c r="A98" s="11" t="s">
        <v>51</v>
      </c>
      <c r="B98" s="76" t="s">
        <v>18</v>
      </c>
      <c r="C98" s="11" t="s">
        <v>3</v>
      </c>
      <c r="D98" s="11" t="s">
        <v>44</v>
      </c>
      <c r="E98" s="11" t="s">
        <v>32</v>
      </c>
      <c r="F98" s="11" t="s">
        <v>2</v>
      </c>
      <c r="G98" s="11" t="s">
        <v>6</v>
      </c>
      <c r="H98" s="89">
        <v>770.008614515972</v>
      </c>
      <c r="I98" s="74">
        <v>481.75075762734878</v>
      </c>
      <c r="J98" s="74">
        <v>319.97587323352263</v>
      </c>
      <c r="K98" s="74">
        <v>241.26736658524467</v>
      </c>
      <c r="L98" s="74">
        <v>228.66441788247241</v>
      </c>
      <c r="M98" s="74">
        <v>212.02142176445776</v>
      </c>
      <c r="N98" s="74">
        <v>196.58976111502753</v>
      </c>
      <c r="O98" s="74">
        <v>182.28127070196959</v>
      </c>
      <c r="P98" s="84">
        <v>169.0142022670419</v>
      </c>
      <c r="AC98" s="4"/>
      <c r="AD98" s="4"/>
      <c r="AE98" s="4"/>
      <c r="AF98" s="4"/>
      <c r="AG98" s="4"/>
      <c r="AH98" s="4"/>
      <c r="AI98" s="4"/>
    </row>
    <row r="99" spans="1:35" x14ac:dyDescent="0.25">
      <c r="A99" s="11" t="s">
        <v>51</v>
      </c>
      <c r="B99" s="76" t="s">
        <v>18</v>
      </c>
      <c r="C99" s="11" t="s">
        <v>3</v>
      </c>
      <c r="D99" s="11" t="s">
        <v>44</v>
      </c>
      <c r="E99" s="11" t="s">
        <v>32</v>
      </c>
      <c r="F99" s="11" t="s">
        <v>2</v>
      </c>
      <c r="G99" s="11" t="s">
        <v>7</v>
      </c>
      <c r="H99" s="89">
        <v>684.99714489076507</v>
      </c>
      <c r="I99" s="74">
        <v>440.1150242489108</v>
      </c>
      <c r="J99" s="74">
        <v>281.68200099494027</v>
      </c>
      <c r="K99" s="74">
        <v>215.3790119248647</v>
      </c>
      <c r="L99" s="74">
        <v>204.72499692554126</v>
      </c>
      <c r="M99" s="74">
        <v>189.8243955961137</v>
      </c>
      <c r="N99" s="74">
        <v>176.00831214829731</v>
      </c>
      <c r="O99" s="74">
        <v>163.19781157742139</v>
      </c>
      <c r="P99" s="84">
        <v>151.31970404454094</v>
      </c>
      <c r="AC99" s="4"/>
      <c r="AD99" s="4"/>
      <c r="AE99" s="4"/>
      <c r="AF99" s="4"/>
      <c r="AG99" s="4"/>
      <c r="AH99" s="4"/>
      <c r="AI99" s="4"/>
    </row>
    <row r="100" spans="1:35" x14ac:dyDescent="0.25">
      <c r="A100" s="11" t="s">
        <v>51</v>
      </c>
      <c r="B100" s="76" t="s">
        <v>18</v>
      </c>
      <c r="C100" s="11" t="s">
        <v>3</v>
      </c>
      <c r="D100" s="11" t="s">
        <v>44</v>
      </c>
      <c r="E100" s="11" t="s">
        <v>32</v>
      </c>
      <c r="F100" s="11" t="s">
        <v>2</v>
      </c>
      <c r="G100" s="11" t="s">
        <v>8</v>
      </c>
      <c r="H100" s="89">
        <v>602.16570445037041</v>
      </c>
      <c r="I100" s="74">
        <v>364.75457910428071</v>
      </c>
      <c r="J100" s="74">
        <v>248.61399175019164</v>
      </c>
      <c r="K100" s="74">
        <v>193.32760144340267</v>
      </c>
      <c r="L100" s="74">
        <v>184.89287742866927</v>
      </c>
      <c r="M100" s="74">
        <v>171.43572712172693</v>
      </c>
      <c r="N100" s="74">
        <v>158.95803528231536</v>
      </c>
      <c r="O100" s="74">
        <v>147.38851349738007</v>
      </c>
      <c r="P100" s="84">
        <v>136.66106197390945</v>
      </c>
      <c r="AC100" s="4"/>
      <c r="AD100" s="4"/>
      <c r="AE100" s="4"/>
      <c r="AF100" s="4"/>
      <c r="AG100" s="4"/>
      <c r="AH100" s="4"/>
      <c r="AI100" s="4"/>
    </row>
    <row r="101" spans="1:35" x14ac:dyDescent="0.25">
      <c r="A101" s="11" t="s">
        <v>51</v>
      </c>
      <c r="B101" s="76" t="s">
        <v>18</v>
      </c>
      <c r="C101" s="11" t="s">
        <v>3</v>
      </c>
      <c r="D101" s="11" t="s">
        <v>44</v>
      </c>
      <c r="E101" s="11" t="s">
        <v>32</v>
      </c>
      <c r="F101" s="11" t="s">
        <v>2</v>
      </c>
      <c r="G101" s="11" t="s">
        <v>1</v>
      </c>
      <c r="H101" s="89">
        <v>556.57397534739323</v>
      </c>
      <c r="I101" s="74">
        <v>343.39932115593047</v>
      </c>
      <c r="J101" s="74">
        <v>234.62089922627405</v>
      </c>
      <c r="K101" s="74">
        <v>177.29310379042732</v>
      </c>
      <c r="L101" s="74">
        <v>169.85851189644504</v>
      </c>
      <c r="M101" s="74">
        <v>157.49561529765168</v>
      </c>
      <c r="N101" s="74">
        <v>146.03253355421063</v>
      </c>
      <c r="O101" s="74">
        <v>135.40377499372596</v>
      </c>
      <c r="P101" s="84">
        <v>125.54861465678464</v>
      </c>
      <c r="AC101" s="4"/>
      <c r="AD101" s="4"/>
      <c r="AE101" s="4"/>
      <c r="AF101" s="4"/>
      <c r="AG101" s="4"/>
      <c r="AH101" s="4"/>
      <c r="AI101" s="4"/>
    </row>
    <row r="102" spans="1:35" x14ac:dyDescent="0.25">
      <c r="A102" s="11" t="s">
        <v>51</v>
      </c>
      <c r="B102" s="76" t="s">
        <v>18</v>
      </c>
      <c r="C102" s="11" t="s">
        <v>11</v>
      </c>
      <c r="D102" s="11" t="s">
        <v>44</v>
      </c>
      <c r="E102" s="11" t="s">
        <v>32</v>
      </c>
      <c r="F102" s="11" t="s">
        <v>0</v>
      </c>
      <c r="G102" s="11" t="s">
        <v>4</v>
      </c>
      <c r="H102" s="89">
        <v>1272.0973432319167</v>
      </c>
      <c r="I102" s="74">
        <v>752.14895098465661</v>
      </c>
      <c r="J102" s="74">
        <v>550.35855063607528</v>
      </c>
      <c r="K102" s="74">
        <v>432.86471462168407</v>
      </c>
      <c r="L102" s="74">
        <v>359.12108038020006</v>
      </c>
      <c r="M102" s="74">
        <v>350.23238586057079</v>
      </c>
      <c r="N102" s="74">
        <v>341.56369761342108</v>
      </c>
      <c r="O102" s="74">
        <v>333.10957020918607</v>
      </c>
      <c r="P102" s="84">
        <v>324.86469299947242</v>
      </c>
      <c r="AC102" s="4"/>
      <c r="AD102" s="4"/>
      <c r="AE102" s="4"/>
      <c r="AF102" s="4"/>
      <c r="AG102" s="4"/>
      <c r="AH102" s="4"/>
      <c r="AI102" s="4"/>
    </row>
    <row r="103" spans="1:35" x14ac:dyDescent="0.25">
      <c r="A103" s="11" t="s">
        <v>51</v>
      </c>
      <c r="B103" s="76" t="s">
        <v>18</v>
      </c>
      <c r="C103" s="11" t="s">
        <v>11</v>
      </c>
      <c r="D103" s="11" t="s">
        <v>44</v>
      </c>
      <c r="E103" s="11" t="s">
        <v>32</v>
      </c>
      <c r="F103" s="11" t="s">
        <v>0</v>
      </c>
      <c r="G103" s="11" t="s">
        <v>5</v>
      </c>
      <c r="H103" s="89">
        <v>865.17722491519123</v>
      </c>
      <c r="I103" s="74">
        <v>568.29727235332211</v>
      </c>
      <c r="J103" s="74">
        <v>426.8081929724425</v>
      </c>
      <c r="K103" s="74">
        <v>333.35026097841728</v>
      </c>
      <c r="L103" s="74">
        <v>282.38949826998737</v>
      </c>
      <c r="M103" s="74">
        <v>275.40000608251711</v>
      </c>
      <c r="N103" s="74">
        <v>268.58351254173164</v>
      </c>
      <c r="O103" s="74">
        <v>261.93573571541725</v>
      </c>
      <c r="P103" s="84">
        <v>255.45249965452166</v>
      </c>
      <c r="AC103" s="4"/>
      <c r="AD103" s="4"/>
      <c r="AE103" s="4"/>
      <c r="AF103" s="4"/>
      <c r="AG103" s="4"/>
      <c r="AH103" s="4"/>
      <c r="AI103" s="4"/>
    </row>
    <row r="104" spans="1:35" x14ac:dyDescent="0.25">
      <c r="A104" s="11" t="s">
        <v>51</v>
      </c>
      <c r="B104" s="76" t="s">
        <v>18</v>
      </c>
      <c r="C104" s="11" t="s">
        <v>11</v>
      </c>
      <c r="D104" s="11" t="s">
        <v>44</v>
      </c>
      <c r="E104" s="11" t="s">
        <v>32</v>
      </c>
      <c r="F104" s="11" t="s">
        <v>2</v>
      </c>
      <c r="G104" s="11" t="s">
        <v>6</v>
      </c>
      <c r="H104" s="89">
        <v>770.008614515972</v>
      </c>
      <c r="I104" s="74">
        <v>482.90806163958194</v>
      </c>
      <c r="J104" s="74">
        <v>369.61015485514349</v>
      </c>
      <c r="K104" s="74">
        <v>291.67701746131326</v>
      </c>
      <c r="L104" s="74">
        <v>249.0177195751159</v>
      </c>
      <c r="M104" s="74">
        <v>242.85422052088452</v>
      </c>
      <c r="N104" s="74">
        <v>236.84327575337753</v>
      </c>
      <c r="O104" s="74">
        <v>230.98110936378185</v>
      </c>
      <c r="P104" s="84">
        <v>225.26403890173572</v>
      </c>
      <c r="AC104" s="4"/>
      <c r="AD104" s="4"/>
      <c r="AE104" s="4"/>
      <c r="AF104" s="4"/>
      <c r="AG104" s="4"/>
      <c r="AH104" s="4"/>
      <c r="AI104" s="4"/>
    </row>
    <row r="105" spans="1:35" x14ac:dyDescent="0.25">
      <c r="A105" s="11" t="s">
        <v>51</v>
      </c>
      <c r="B105" s="76" t="s">
        <v>18</v>
      </c>
      <c r="C105" s="11" t="s">
        <v>11</v>
      </c>
      <c r="D105" s="11" t="s">
        <v>44</v>
      </c>
      <c r="E105" s="11" t="s">
        <v>32</v>
      </c>
      <c r="F105" s="11" t="s">
        <v>2</v>
      </c>
      <c r="G105" s="11" t="s">
        <v>7</v>
      </c>
      <c r="H105" s="89">
        <v>684.99714489076507</v>
      </c>
      <c r="I105" s="74">
        <v>441.27232826114391</v>
      </c>
      <c r="J105" s="74">
        <v>350.33661016397735</v>
      </c>
      <c r="K105" s="74">
        <v>259.94540150759775</v>
      </c>
      <c r="L105" s="74">
        <v>223.97416606742365</v>
      </c>
      <c r="M105" s="74">
        <v>218.43052618876669</v>
      </c>
      <c r="N105" s="74">
        <v>213.0240983093498</v>
      </c>
      <c r="O105" s="74">
        <v>207.75148626110513</v>
      </c>
      <c r="P105" s="84">
        <v>202.60937793535913</v>
      </c>
      <c r="AC105" s="4"/>
      <c r="AD105" s="4"/>
      <c r="AE105" s="4"/>
      <c r="AF105" s="4"/>
      <c r="AG105" s="4"/>
      <c r="AH105" s="4"/>
      <c r="AI105" s="4"/>
    </row>
    <row r="106" spans="1:35" x14ac:dyDescent="0.25">
      <c r="A106" s="11" t="s">
        <v>51</v>
      </c>
      <c r="B106" s="76" t="s">
        <v>18</v>
      </c>
      <c r="C106" s="11" t="s">
        <v>11</v>
      </c>
      <c r="D106" s="11" t="s">
        <v>44</v>
      </c>
      <c r="E106" s="11" t="s">
        <v>32</v>
      </c>
      <c r="F106" s="11" t="s">
        <v>2</v>
      </c>
      <c r="G106" s="11" t="s">
        <v>8</v>
      </c>
      <c r="H106" s="89">
        <v>602.16570445037041</v>
      </c>
      <c r="I106" s="74">
        <v>365.91188311651382</v>
      </c>
      <c r="J106" s="74">
        <v>287.71818399318192</v>
      </c>
      <c r="K106" s="74">
        <v>232.79197067779407</v>
      </c>
      <c r="L106" s="74">
        <v>202.85918397976081</v>
      </c>
      <c r="M106" s="74">
        <v>197.8381662355828</v>
      </c>
      <c r="N106" s="74">
        <v>192.94142494117037</v>
      </c>
      <c r="O106" s="74">
        <v>188.16588409943427</v>
      </c>
      <c r="P106" s="84">
        <v>183.5085438480485</v>
      </c>
      <c r="AC106" s="4"/>
      <c r="AD106" s="4"/>
      <c r="AE106" s="4"/>
      <c r="AF106" s="4"/>
      <c r="AG106" s="4"/>
      <c r="AH106" s="4"/>
      <c r="AI106" s="4"/>
    </row>
    <row r="107" spans="1:35" x14ac:dyDescent="0.25">
      <c r="A107" s="11" t="s">
        <v>51</v>
      </c>
      <c r="B107" s="76" t="s">
        <v>18</v>
      </c>
      <c r="C107" s="11" t="s">
        <v>11</v>
      </c>
      <c r="D107" s="11" t="s">
        <v>44</v>
      </c>
      <c r="E107" s="11" t="s">
        <v>32</v>
      </c>
      <c r="F107" s="11" t="s">
        <v>2</v>
      </c>
      <c r="G107" s="11" t="s">
        <v>1</v>
      </c>
      <c r="H107" s="89">
        <v>556.57397534739323</v>
      </c>
      <c r="I107" s="74">
        <v>344.55662516816358</v>
      </c>
      <c r="J107" s="74">
        <v>271.46185344846572</v>
      </c>
      <c r="K107" s="74">
        <v>213.12803795100069</v>
      </c>
      <c r="L107" s="74">
        <v>187.2613931946035</v>
      </c>
      <c r="M107" s="74">
        <v>182.62644022090225</v>
      </c>
      <c r="N107" s="74">
        <v>178.10620811252159</v>
      </c>
      <c r="O107" s="74">
        <v>173.69785738500187</v>
      </c>
      <c r="P107" s="84">
        <v>169.39861883466435</v>
      </c>
      <c r="AC107" s="4"/>
      <c r="AD107" s="4"/>
      <c r="AE107" s="4"/>
      <c r="AF107" s="4"/>
      <c r="AG107" s="4"/>
      <c r="AH107" s="4"/>
      <c r="AI107" s="4"/>
    </row>
    <row r="108" spans="1:35" x14ac:dyDescent="0.25">
      <c r="A108" s="11" t="s">
        <v>51</v>
      </c>
      <c r="B108" s="76" t="s">
        <v>18</v>
      </c>
      <c r="C108" s="11" t="s">
        <v>19</v>
      </c>
      <c r="D108" s="11" t="s">
        <v>44</v>
      </c>
      <c r="E108" s="11" t="s">
        <v>32</v>
      </c>
      <c r="F108" s="11" t="s">
        <v>0</v>
      </c>
      <c r="G108" s="11" t="s">
        <v>4</v>
      </c>
      <c r="H108" s="89">
        <v>1272.0973432319167</v>
      </c>
      <c r="I108" s="74">
        <v>750.9916469724235</v>
      </c>
      <c r="J108" s="74">
        <v>424.98597525371883</v>
      </c>
      <c r="K108" s="74">
        <v>324.02117417900507</v>
      </c>
      <c r="L108" s="74">
        <v>287.23290543664757</v>
      </c>
      <c r="M108" s="74">
        <v>259.63579674947346</v>
      </c>
      <c r="N108" s="74">
        <v>234.69019627558686</v>
      </c>
      <c r="O108" s="74">
        <v>212.14134921857681</v>
      </c>
      <c r="P108" s="84">
        <v>191.758977419883</v>
      </c>
      <c r="AC108" s="4"/>
      <c r="AD108" s="4"/>
      <c r="AE108" s="4"/>
      <c r="AF108" s="4"/>
      <c r="AG108" s="4"/>
      <c r="AH108" s="4"/>
      <c r="AI108" s="4"/>
    </row>
    <row r="109" spans="1:35" x14ac:dyDescent="0.25">
      <c r="A109" s="11" t="s">
        <v>51</v>
      </c>
      <c r="B109" s="76" t="s">
        <v>18</v>
      </c>
      <c r="C109" s="11" t="s">
        <v>19</v>
      </c>
      <c r="D109" s="11" t="s">
        <v>44</v>
      </c>
      <c r="E109" s="11" t="s">
        <v>32</v>
      </c>
      <c r="F109" s="11" t="s">
        <v>0</v>
      </c>
      <c r="G109" s="11" t="s">
        <v>5</v>
      </c>
      <c r="H109" s="89">
        <v>865.17722491519123</v>
      </c>
      <c r="I109" s="74">
        <v>567.13996834108889</v>
      </c>
      <c r="J109" s="74">
        <v>312.25828058891705</v>
      </c>
      <c r="K109" s="74">
        <v>241.21307318398809</v>
      </c>
      <c r="L109" s="74">
        <v>223.17326302877774</v>
      </c>
      <c r="M109" s="74">
        <v>201.73095374142872</v>
      </c>
      <c r="N109" s="74">
        <v>182.34880444517614</v>
      </c>
      <c r="O109" s="74">
        <v>164.82887660961097</v>
      </c>
      <c r="P109" s="84">
        <v>148.99224948060842</v>
      </c>
      <c r="AC109" s="4"/>
      <c r="AD109" s="4"/>
      <c r="AE109" s="4"/>
      <c r="AF109" s="4"/>
      <c r="AG109" s="4"/>
      <c r="AH109" s="4"/>
      <c r="AI109" s="4"/>
    </row>
    <row r="110" spans="1:35" x14ac:dyDescent="0.25">
      <c r="A110" s="11" t="s">
        <v>51</v>
      </c>
      <c r="B110" s="76" t="s">
        <v>18</v>
      </c>
      <c r="C110" s="11" t="s">
        <v>19</v>
      </c>
      <c r="D110" s="11" t="s">
        <v>44</v>
      </c>
      <c r="E110" s="11" t="s">
        <v>32</v>
      </c>
      <c r="F110" s="11" t="s">
        <v>2</v>
      </c>
      <c r="G110" s="11" t="s">
        <v>6</v>
      </c>
      <c r="H110" s="89">
        <v>770.008614515972</v>
      </c>
      <c r="I110" s="74">
        <v>481.75075762734878</v>
      </c>
      <c r="J110" s="74">
        <v>272.89107575785329</v>
      </c>
      <c r="K110" s="74">
        <v>211.99116186966742</v>
      </c>
      <c r="L110" s="74">
        <v>197.070932098426</v>
      </c>
      <c r="M110" s="74">
        <v>178.13651396852788</v>
      </c>
      <c r="N110" s="74">
        <v>161.02129964560601</v>
      </c>
      <c r="O110" s="74">
        <v>145.5505014774277</v>
      </c>
      <c r="P110" s="84">
        <v>131.56612527011603</v>
      </c>
      <c r="AC110" s="4"/>
      <c r="AD110" s="4"/>
      <c r="AE110" s="4"/>
      <c r="AF110" s="4"/>
      <c r="AG110" s="4"/>
      <c r="AH110" s="4"/>
      <c r="AI110" s="4"/>
    </row>
    <row r="111" spans="1:35" x14ac:dyDescent="0.25">
      <c r="A111" s="11" t="s">
        <v>51</v>
      </c>
      <c r="B111" s="76" t="s">
        <v>18</v>
      </c>
      <c r="C111" s="11" t="s">
        <v>19</v>
      </c>
      <c r="D111" s="11" t="s">
        <v>44</v>
      </c>
      <c r="E111" s="11" t="s">
        <v>32</v>
      </c>
      <c r="F111" s="11" t="s">
        <v>2</v>
      </c>
      <c r="G111" s="11" t="s">
        <v>7</v>
      </c>
      <c r="H111" s="89">
        <v>684.99714489076507</v>
      </c>
      <c r="I111" s="74">
        <v>440.1150242489108</v>
      </c>
      <c r="J111" s="74">
        <v>243.36799508044652</v>
      </c>
      <c r="K111" s="74">
        <v>190.0171110148448</v>
      </c>
      <c r="L111" s="74">
        <v>177.29090227009812</v>
      </c>
      <c r="M111" s="74">
        <v>160.25693364537798</v>
      </c>
      <c r="N111" s="74">
        <v>144.85957515345476</v>
      </c>
      <c r="O111" s="74">
        <v>130.94158259682027</v>
      </c>
      <c r="P111" s="84">
        <v>118.3608196751708</v>
      </c>
      <c r="AC111" s="4"/>
      <c r="AD111" s="4"/>
      <c r="AE111" s="4"/>
      <c r="AF111" s="4"/>
      <c r="AG111" s="4"/>
      <c r="AH111" s="4"/>
      <c r="AI111" s="4"/>
    </row>
    <row r="112" spans="1:35" x14ac:dyDescent="0.25">
      <c r="A112" s="11" t="s">
        <v>51</v>
      </c>
      <c r="B112" s="76" t="s">
        <v>18</v>
      </c>
      <c r="C112" s="11" t="s">
        <v>19</v>
      </c>
      <c r="D112" s="11" t="s">
        <v>44</v>
      </c>
      <c r="E112" s="11" t="s">
        <v>32</v>
      </c>
      <c r="F112" s="11" t="s">
        <v>2</v>
      </c>
      <c r="G112" s="11" t="s">
        <v>8</v>
      </c>
      <c r="H112" s="89">
        <v>602.16570445037041</v>
      </c>
      <c r="I112" s="74">
        <v>364.75457910428071</v>
      </c>
      <c r="J112" s="74">
        <v>218.85488355141766</v>
      </c>
      <c r="K112" s="74">
        <v>171.76964610274271</v>
      </c>
      <c r="L112" s="74">
        <v>161.43447711843999</v>
      </c>
      <c r="M112" s="74">
        <v>145.9239811878916</v>
      </c>
      <c r="N112" s="74">
        <v>131.90372134758715</v>
      </c>
      <c r="O112" s="74">
        <v>119.23051690139613</v>
      </c>
      <c r="P112" s="84">
        <v>107.77494384038584</v>
      </c>
      <c r="AC112" s="4"/>
      <c r="AD112" s="4"/>
      <c r="AE112" s="4"/>
      <c r="AF112" s="4"/>
      <c r="AG112" s="4"/>
      <c r="AH112" s="4"/>
      <c r="AI112" s="4"/>
    </row>
    <row r="113" spans="1:35" x14ac:dyDescent="0.25">
      <c r="A113" s="68" t="s">
        <v>51</v>
      </c>
      <c r="B113" s="79" t="s">
        <v>18</v>
      </c>
      <c r="C113" s="68" t="s">
        <v>19</v>
      </c>
      <c r="D113" s="68" t="s">
        <v>44</v>
      </c>
      <c r="E113" s="68" t="s">
        <v>32</v>
      </c>
      <c r="F113" s="68" t="s">
        <v>2</v>
      </c>
      <c r="G113" s="68" t="s">
        <v>1</v>
      </c>
      <c r="H113" s="90">
        <v>556.57397534739323</v>
      </c>
      <c r="I113" s="75">
        <v>343.39932115593047</v>
      </c>
      <c r="J113" s="75">
        <v>208.56566915962497</v>
      </c>
      <c r="K113" s="75">
        <v>158.07280274097582</v>
      </c>
      <c r="L113" s="75">
        <v>148.91602470709026</v>
      </c>
      <c r="M113" s="75">
        <v>134.6082917095215</v>
      </c>
      <c r="N113" s="75">
        <v>121.67523429795747</v>
      </c>
      <c r="O113" s="75">
        <v>109.98477473743638</v>
      </c>
      <c r="P113" s="85">
        <v>99.417525216531999</v>
      </c>
      <c r="AC113" s="4"/>
      <c r="AD113" s="4"/>
      <c r="AE113" s="4"/>
      <c r="AF113" s="4"/>
      <c r="AG113" s="4"/>
      <c r="AH113" s="4"/>
      <c r="AI113" s="4"/>
    </row>
    <row r="114" spans="1:35" x14ac:dyDescent="0.25">
      <c r="A114" s="2" t="s">
        <v>51</v>
      </c>
      <c r="B114" s="1" t="s">
        <v>17</v>
      </c>
      <c r="C114" s="2" t="s">
        <v>3</v>
      </c>
      <c r="D114" s="2" t="s">
        <v>44</v>
      </c>
      <c r="E114" s="2" t="s">
        <v>33</v>
      </c>
      <c r="F114" s="2" t="s">
        <v>0</v>
      </c>
      <c r="G114" s="2" t="s">
        <v>4</v>
      </c>
      <c r="H114" s="173">
        <v>941.07599418537757</v>
      </c>
      <c r="I114" s="174">
        <v>580.83496014655543</v>
      </c>
      <c r="J114" s="174">
        <v>371.15201324682164</v>
      </c>
      <c r="K114" s="174">
        <v>290.18675232864905</v>
      </c>
      <c r="L114" s="174">
        <v>246.91315489681278</v>
      </c>
      <c r="M114" s="174">
        <v>228.94195187148455</v>
      </c>
      <c r="N114" s="174">
        <v>212.27875585903718</v>
      </c>
      <c r="O114" s="174">
        <v>196.82836553414288</v>
      </c>
      <c r="P114" s="175">
        <v>182.50250865691066</v>
      </c>
      <c r="R114" s="5"/>
      <c r="S114" s="5"/>
      <c r="T114" s="5"/>
      <c r="U114" s="5"/>
      <c r="V114" s="5"/>
      <c r="W114" s="5"/>
      <c r="X114" s="5"/>
      <c r="Y114" s="5"/>
      <c r="Z114" s="5"/>
      <c r="AC114" s="4"/>
      <c r="AD114" s="4"/>
      <c r="AE114" s="4"/>
      <c r="AF114" s="4"/>
      <c r="AG114" s="4"/>
      <c r="AH114" s="4"/>
      <c r="AI114" s="4"/>
    </row>
    <row r="115" spans="1:35" x14ac:dyDescent="0.25">
      <c r="A115" s="2" t="s">
        <v>51</v>
      </c>
      <c r="B115" s="1" t="s">
        <v>17</v>
      </c>
      <c r="C115" s="2" t="s">
        <v>3</v>
      </c>
      <c r="D115" s="2" t="s">
        <v>44</v>
      </c>
      <c r="E115" s="2" t="s">
        <v>33</v>
      </c>
      <c r="F115" s="2" t="s">
        <v>0</v>
      </c>
      <c r="G115" s="2" t="s">
        <v>5</v>
      </c>
      <c r="H115" s="139">
        <v>686.18785607333984</v>
      </c>
      <c r="I115" s="140">
        <v>434.49364212275293</v>
      </c>
      <c r="J115" s="140">
        <v>282.33294237777687</v>
      </c>
      <c r="K115" s="140">
        <v>215.44241998218635</v>
      </c>
      <c r="L115" s="140">
        <v>191.89209996826114</v>
      </c>
      <c r="M115" s="140">
        <v>177.92552176416595</v>
      </c>
      <c r="N115" s="140">
        <v>164.97547997174885</v>
      </c>
      <c r="O115" s="140">
        <v>152.9679875154952</v>
      </c>
      <c r="P115" s="141">
        <v>141.83444235802602</v>
      </c>
      <c r="R115" s="6"/>
      <c r="S115" s="6"/>
      <c r="T115" s="6"/>
      <c r="U115" s="6"/>
      <c r="V115" s="6"/>
      <c r="W115" s="6"/>
      <c r="X115" s="6"/>
      <c r="Y115" s="6"/>
      <c r="Z115" s="6"/>
      <c r="AC115" s="4"/>
      <c r="AD115" s="4"/>
      <c r="AE115" s="4"/>
      <c r="AF115" s="4"/>
      <c r="AG115" s="4"/>
      <c r="AH115" s="4"/>
      <c r="AI115" s="4"/>
    </row>
    <row r="116" spans="1:35" x14ac:dyDescent="0.25">
      <c r="A116" s="2" t="s">
        <v>51</v>
      </c>
      <c r="B116" s="1" t="s">
        <v>17</v>
      </c>
      <c r="C116" s="2" t="s">
        <v>3</v>
      </c>
      <c r="D116" s="2" t="s">
        <v>44</v>
      </c>
      <c r="E116" s="2" t="s">
        <v>33</v>
      </c>
      <c r="F116" s="2" t="s">
        <v>2</v>
      </c>
      <c r="G116" s="2" t="s">
        <v>6</v>
      </c>
      <c r="H116" s="139">
        <v>583.25404950819006</v>
      </c>
      <c r="I116" s="140">
        <v>368.46923257412664</v>
      </c>
      <c r="J116" s="140">
        <v>243.7854411261641</v>
      </c>
      <c r="K116" s="140">
        <v>187.15319350048594</v>
      </c>
      <c r="L116" s="140">
        <v>166.27577742813352</v>
      </c>
      <c r="M116" s="140">
        <v>154.17364477503909</v>
      </c>
      <c r="N116" s="140">
        <v>142.95234766527207</v>
      </c>
      <c r="O116" s="140">
        <v>132.54777580714838</v>
      </c>
      <c r="P116" s="141">
        <v>122.90048508024712</v>
      </c>
      <c r="R116" s="6"/>
      <c r="S116" s="6"/>
      <c r="T116" s="6"/>
      <c r="U116" s="6"/>
      <c r="V116" s="6"/>
      <c r="W116" s="6"/>
      <c r="X116" s="6"/>
      <c r="Y116" s="6"/>
      <c r="Z116" s="6"/>
      <c r="AC116" s="4"/>
      <c r="AD116" s="4"/>
      <c r="AE116" s="4"/>
      <c r="AF116" s="4"/>
      <c r="AG116" s="4"/>
      <c r="AH116" s="4"/>
      <c r="AI116" s="4"/>
    </row>
    <row r="117" spans="1:35" x14ac:dyDescent="0.25">
      <c r="A117" s="2" t="s">
        <v>51</v>
      </c>
      <c r="B117" s="1" t="s">
        <v>17</v>
      </c>
      <c r="C117" s="2" t="s">
        <v>3</v>
      </c>
      <c r="D117" s="2" t="s">
        <v>44</v>
      </c>
      <c r="E117" s="2" t="s">
        <v>33</v>
      </c>
      <c r="F117" s="2" t="s">
        <v>2</v>
      </c>
      <c r="G117" s="2" t="s">
        <v>7</v>
      </c>
      <c r="H117" s="139">
        <v>527.04072237931223</v>
      </c>
      <c r="I117" s="140">
        <v>317.52074381351025</v>
      </c>
      <c r="J117" s="140">
        <v>214.43334820251593</v>
      </c>
      <c r="K117" s="140">
        <v>165.89780459428795</v>
      </c>
      <c r="L117" s="140">
        <v>146.87567423516376</v>
      </c>
      <c r="M117" s="140">
        <v>136.1855489469215</v>
      </c>
      <c r="N117" s="140">
        <v>126.27348836730718</v>
      </c>
      <c r="O117" s="140">
        <v>117.082862225441</v>
      </c>
      <c r="P117" s="141">
        <v>108.56116199962975</v>
      </c>
      <c r="R117" s="6"/>
      <c r="S117" s="6"/>
      <c r="T117" s="6"/>
      <c r="U117" s="6"/>
      <c r="V117" s="6"/>
      <c r="W117" s="6"/>
      <c r="X117" s="6"/>
      <c r="Y117" s="6"/>
      <c r="Z117" s="6"/>
      <c r="AC117" s="4"/>
      <c r="AD117" s="4"/>
      <c r="AE117" s="4"/>
      <c r="AF117" s="4"/>
      <c r="AG117" s="4"/>
      <c r="AH117" s="4"/>
      <c r="AI117" s="4"/>
    </row>
    <row r="118" spans="1:35" x14ac:dyDescent="0.25">
      <c r="A118" s="2" t="s">
        <v>51</v>
      </c>
      <c r="B118" s="1" t="s">
        <v>17</v>
      </c>
      <c r="C118" s="2" t="s">
        <v>3</v>
      </c>
      <c r="D118" s="2" t="s">
        <v>44</v>
      </c>
      <c r="E118" s="2" t="s">
        <v>33</v>
      </c>
      <c r="F118" s="2" t="s">
        <v>2</v>
      </c>
      <c r="G118" s="2" t="s">
        <v>8</v>
      </c>
      <c r="H118" s="139">
        <v>461.77842805877248</v>
      </c>
      <c r="I118" s="140">
        <v>267.41272543182055</v>
      </c>
      <c r="J118" s="140">
        <v>189.69755016996908</v>
      </c>
      <c r="K118" s="140">
        <v>139.84495941628686</v>
      </c>
      <c r="L118" s="140">
        <v>123.06088145795134</v>
      </c>
      <c r="M118" s="140">
        <v>114.10408008347244</v>
      </c>
      <c r="N118" s="140">
        <v>105.79918604064449</v>
      </c>
      <c r="O118" s="140">
        <v>98.098751233736436</v>
      </c>
      <c r="P118" s="141">
        <v>90.958781005380629</v>
      </c>
      <c r="R118" s="6"/>
      <c r="S118" s="6"/>
      <c r="T118" s="6"/>
      <c r="U118" s="6"/>
      <c r="V118" s="6"/>
      <c r="W118" s="6"/>
      <c r="X118" s="6"/>
      <c r="Y118" s="6"/>
      <c r="Z118" s="6"/>
      <c r="AC118" s="4"/>
      <c r="AD118" s="4"/>
      <c r="AE118" s="4"/>
      <c r="AF118" s="4"/>
      <c r="AG118" s="4"/>
      <c r="AH118" s="4"/>
      <c r="AI118" s="4"/>
    </row>
    <row r="119" spans="1:35" x14ac:dyDescent="0.25">
      <c r="A119" s="2" t="s">
        <v>51</v>
      </c>
      <c r="B119" s="1" t="s">
        <v>17</v>
      </c>
      <c r="C119" s="2" t="s">
        <v>3</v>
      </c>
      <c r="D119" s="2" t="s">
        <v>44</v>
      </c>
      <c r="E119" s="2" t="s">
        <v>33</v>
      </c>
      <c r="F119" s="2" t="s">
        <v>2</v>
      </c>
      <c r="G119" s="2" t="s">
        <v>1</v>
      </c>
      <c r="H119" s="139">
        <v>425.38364128959802</v>
      </c>
      <c r="I119" s="140">
        <v>254.91481272700264</v>
      </c>
      <c r="J119" s="140">
        <v>171.55691542786303</v>
      </c>
      <c r="K119" s="140">
        <v>135.47951634355547</v>
      </c>
      <c r="L119" s="140">
        <v>112.93871682677903</v>
      </c>
      <c r="M119" s="140">
        <v>104.71864199778781</v>
      </c>
      <c r="N119" s="140">
        <v>97.096852965666869</v>
      </c>
      <c r="O119" s="140">
        <v>90.029804397535003</v>
      </c>
      <c r="P119" s="141">
        <v>83.477120342143749</v>
      </c>
      <c r="R119" s="6"/>
      <c r="S119" s="6"/>
      <c r="T119" s="6"/>
      <c r="U119" s="6"/>
      <c r="V119" s="6"/>
      <c r="W119" s="6"/>
      <c r="X119" s="6"/>
      <c r="Y119" s="6"/>
      <c r="Z119" s="6"/>
      <c r="AC119" s="4"/>
      <c r="AD119" s="4"/>
      <c r="AE119" s="4"/>
      <c r="AF119" s="4"/>
      <c r="AG119" s="4"/>
      <c r="AH119" s="4"/>
      <c r="AI119" s="4"/>
    </row>
    <row r="120" spans="1:35" x14ac:dyDescent="0.25">
      <c r="A120" s="2" t="s">
        <v>51</v>
      </c>
      <c r="B120" s="1" t="s">
        <v>17</v>
      </c>
      <c r="C120" s="2" t="s">
        <v>11</v>
      </c>
      <c r="D120" s="2" t="s">
        <v>44</v>
      </c>
      <c r="E120" s="2" t="s">
        <v>33</v>
      </c>
      <c r="F120" s="2" t="s">
        <v>0</v>
      </c>
      <c r="G120" s="2" t="s">
        <v>4</v>
      </c>
      <c r="H120" s="139">
        <v>941.07599418537757</v>
      </c>
      <c r="I120" s="140">
        <v>585.19928918724224</v>
      </c>
      <c r="J120" s="140">
        <v>414.13825405244216</v>
      </c>
      <c r="K120" s="140">
        <v>350.19812539642368</v>
      </c>
      <c r="L120" s="140">
        <v>293.93614783558803</v>
      </c>
      <c r="M120" s="140">
        <v>286.66086167410435</v>
      </c>
      <c r="N120" s="140">
        <v>279.5656479165126</v>
      </c>
      <c r="O120" s="140">
        <v>272.64604954628805</v>
      </c>
      <c r="P120" s="141">
        <v>265.89771986362234</v>
      </c>
      <c r="R120" s="6"/>
      <c r="S120" s="6"/>
      <c r="T120" s="6"/>
      <c r="U120" s="6"/>
      <c r="V120" s="6"/>
      <c r="W120" s="6"/>
      <c r="X120" s="6"/>
      <c r="Y120" s="6"/>
      <c r="Z120" s="6"/>
      <c r="AC120" s="4"/>
      <c r="AD120" s="4"/>
      <c r="AE120" s="4"/>
      <c r="AF120" s="4"/>
      <c r="AG120" s="4"/>
      <c r="AH120" s="4"/>
      <c r="AI120" s="4"/>
    </row>
    <row r="121" spans="1:35" x14ac:dyDescent="0.25">
      <c r="A121" s="2" t="s">
        <v>51</v>
      </c>
      <c r="B121" s="1" t="s">
        <v>17</v>
      </c>
      <c r="C121" s="2" t="s">
        <v>11</v>
      </c>
      <c r="D121" s="2" t="s">
        <v>44</v>
      </c>
      <c r="E121" s="2" t="s">
        <v>33</v>
      </c>
      <c r="F121" s="2" t="s">
        <v>0</v>
      </c>
      <c r="G121" s="2" t="s">
        <v>5</v>
      </c>
      <c r="H121" s="139">
        <v>686.18785607333984</v>
      </c>
      <c r="I121" s="140">
        <v>438.8579711634398</v>
      </c>
      <c r="J121" s="140">
        <v>317.04419126953121</v>
      </c>
      <c r="K121" s="140">
        <v>265.81543093125379</v>
      </c>
      <c r="L121" s="140">
        <v>228.31332119465247</v>
      </c>
      <c r="M121" s="140">
        <v>222.662281816199</v>
      </c>
      <c r="N121" s="140">
        <v>217.15111270851963</v>
      </c>
      <c r="O121" s="140">
        <v>211.77635190801155</v>
      </c>
      <c r="P121" s="141">
        <v>206.53462313898766</v>
      </c>
      <c r="AC121" s="4"/>
      <c r="AD121" s="4"/>
      <c r="AE121" s="4"/>
      <c r="AF121" s="4"/>
      <c r="AG121" s="4"/>
      <c r="AH121" s="4"/>
      <c r="AI121" s="4"/>
    </row>
    <row r="122" spans="1:35" x14ac:dyDescent="0.25">
      <c r="A122" s="2" t="s">
        <v>51</v>
      </c>
      <c r="B122" s="1" t="s">
        <v>17</v>
      </c>
      <c r="C122" s="2" t="s">
        <v>11</v>
      </c>
      <c r="D122" s="2" t="s">
        <v>44</v>
      </c>
      <c r="E122" s="2" t="s">
        <v>33</v>
      </c>
      <c r="F122" s="2" t="s">
        <v>2</v>
      </c>
      <c r="G122" s="2" t="s">
        <v>6</v>
      </c>
      <c r="H122" s="139">
        <v>583.25404950819006</v>
      </c>
      <c r="I122" s="140">
        <v>372.8335616148135</v>
      </c>
      <c r="J122" s="140">
        <v>273.31426528600281</v>
      </c>
      <c r="K122" s="140">
        <v>232.41921792961679</v>
      </c>
      <c r="L122" s="140">
        <v>200.94183636208527</v>
      </c>
      <c r="M122" s="140">
        <v>195.96827536214352</v>
      </c>
      <c r="N122" s="140">
        <v>191.11781619837473</v>
      </c>
      <c r="O122" s="140">
        <v>186.38741194684064</v>
      </c>
      <c r="P122" s="141">
        <v>181.77409109876962</v>
      </c>
      <c r="AC122" s="4"/>
      <c r="AD122" s="4"/>
      <c r="AE122" s="4"/>
      <c r="AF122" s="4"/>
      <c r="AG122" s="4"/>
      <c r="AH122" s="4"/>
      <c r="AI122" s="4"/>
    </row>
    <row r="123" spans="1:35" x14ac:dyDescent="0.25">
      <c r="A123" s="2" t="s">
        <v>51</v>
      </c>
      <c r="B123" s="1" t="s">
        <v>17</v>
      </c>
      <c r="C123" s="2" t="s">
        <v>11</v>
      </c>
      <c r="D123" s="2" t="s">
        <v>44</v>
      </c>
      <c r="E123" s="2" t="s">
        <v>33</v>
      </c>
      <c r="F123" s="2" t="s">
        <v>2</v>
      </c>
      <c r="G123" s="2" t="s">
        <v>7</v>
      </c>
      <c r="H123" s="139">
        <v>527.04072237931223</v>
      </c>
      <c r="I123" s="140">
        <v>321.88507285419706</v>
      </c>
      <c r="J123" s="140">
        <v>240.0178698216275</v>
      </c>
      <c r="K123" s="140">
        <v>206.95021029550549</v>
      </c>
      <c r="L123" s="140">
        <v>180.32671954628893</v>
      </c>
      <c r="M123" s="140">
        <v>175.86340839207634</v>
      </c>
      <c r="N123" s="140">
        <v>171.51056975413556</v>
      </c>
      <c r="O123" s="140">
        <v>167.26546929994308</v>
      </c>
      <c r="P123" s="141">
        <v>163.12544037511475</v>
      </c>
      <c r="AC123" s="4"/>
      <c r="AD123" s="4"/>
      <c r="AE123" s="4"/>
      <c r="AF123" s="4"/>
      <c r="AG123" s="4"/>
      <c r="AH123" s="4"/>
      <c r="AI123" s="4"/>
    </row>
    <row r="124" spans="1:35" x14ac:dyDescent="0.25">
      <c r="A124" s="2" t="s">
        <v>51</v>
      </c>
      <c r="B124" s="1" t="s">
        <v>17</v>
      </c>
      <c r="C124" s="2" t="s">
        <v>11</v>
      </c>
      <c r="D124" s="2" t="s">
        <v>44</v>
      </c>
      <c r="E124" s="2" t="s">
        <v>33</v>
      </c>
      <c r="F124" s="2" t="s">
        <v>2</v>
      </c>
      <c r="G124" s="2" t="s">
        <v>8</v>
      </c>
      <c r="H124" s="139">
        <v>461.77842805877248</v>
      </c>
      <c r="I124" s="140">
        <v>271.77705447250736</v>
      </c>
      <c r="J124" s="140">
        <v>211.47281452771199</v>
      </c>
      <c r="K124" s="140">
        <v>186.15193616644768</v>
      </c>
      <c r="L124" s="140">
        <v>155.03254937492255</v>
      </c>
      <c r="M124" s="140">
        <v>151.19530047119875</v>
      </c>
      <c r="N124" s="140">
        <v>147.45302826242383</v>
      </c>
      <c r="O124" s="140">
        <v>143.80338195697345</v>
      </c>
      <c r="P124" s="141">
        <v>140.2440689482471</v>
      </c>
      <c r="AC124" s="4"/>
      <c r="AD124" s="4"/>
      <c r="AE124" s="4"/>
      <c r="AF124" s="4"/>
      <c r="AG124" s="4"/>
      <c r="AH124" s="4"/>
      <c r="AI124" s="4"/>
    </row>
    <row r="125" spans="1:35" x14ac:dyDescent="0.25">
      <c r="A125" s="2" t="s">
        <v>51</v>
      </c>
      <c r="B125" s="1" t="s">
        <v>17</v>
      </c>
      <c r="C125" s="2" t="s">
        <v>11</v>
      </c>
      <c r="D125" s="2" t="s">
        <v>44</v>
      </c>
      <c r="E125" s="2" t="s">
        <v>33</v>
      </c>
      <c r="F125" s="2" t="s">
        <v>2</v>
      </c>
      <c r="G125" s="2" t="s">
        <v>1</v>
      </c>
      <c r="H125" s="139">
        <v>425.38364128959802</v>
      </c>
      <c r="I125" s="140">
        <v>259.27914176768945</v>
      </c>
      <c r="J125" s="140">
        <v>191.01952779920057</v>
      </c>
      <c r="K125" s="140">
        <v>170.19496242167344</v>
      </c>
      <c r="L125" s="140">
        <v>150.88648780172633</v>
      </c>
      <c r="M125" s="140">
        <v>147.15185909157262</v>
      </c>
      <c r="N125" s="140">
        <v>143.50966709862206</v>
      </c>
      <c r="O125" s="140">
        <v>139.95762389886656</v>
      </c>
      <c r="P125" s="141">
        <v>136.49349819726993</v>
      </c>
      <c r="AC125" s="4"/>
      <c r="AD125" s="4"/>
      <c r="AE125" s="4"/>
      <c r="AF125" s="4"/>
      <c r="AG125" s="4"/>
      <c r="AH125" s="4"/>
      <c r="AI125" s="4"/>
    </row>
    <row r="126" spans="1:35" x14ac:dyDescent="0.25">
      <c r="A126" s="2" t="s">
        <v>51</v>
      </c>
      <c r="B126" s="1" t="s">
        <v>17</v>
      </c>
      <c r="C126" s="2" t="s">
        <v>19</v>
      </c>
      <c r="D126" s="2" t="s">
        <v>44</v>
      </c>
      <c r="E126" s="2" t="s">
        <v>33</v>
      </c>
      <c r="F126" s="2" t="s">
        <v>0</v>
      </c>
      <c r="G126" s="2" t="s">
        <v>4</v>
      </c>
      <c r="H126" s="139">
        <v>941.07599418537757</v>
      </c>
      <c r="I126" s="140">
        <v>578.65279562621197</v>
      </c>
      <c r="J126" s="140">
        <v>328.428773005067</v>
      </c>
      <c r="K126" s="140">
        <v>262.56880142664613</v>
      </c>
      <c r="L126" s="140">
        <v>220.75644226619929</v>
      </c>
      <c r="M126" s="140">
        <v>199.54633919199603</v>
      </c>
      <c r="N126" s="140">
        <v>180.37408592095207</v>
      </c>
      <c r="O126" s="140">
        <v>163.04388746773861</v>
      </c>
      <c r="P126" s="141">
        <v>147.37876067320784</v>
      </c>
      <c r="AC126" s="4"/>
      <c r="AD126" s="4"/>
      <c r="AE126" s="4"/>
      <c r="AF126" s="4"/>
      <c r="AG126" s="4"/>
      <c r="AH126" s="4"/>
      <c r="AI126" s="4"/>
    </row>
    <row r="127" spans="1:35" x14ac:dyDescent="0.25">
      <c r="A127" s="2" t="s">
        <v>51</v>
      </c>
      <c r="B127" s="1" t="s">
        <v>17</v>
      </c>
      <c r="C127" s="2" t="s">
        <v>19</v>
      </c>
      <c r="D127" s="2" t="s">
        <v>44</v>
      </c>
      <c r="E127" s="2" t="s">
        <v>33</v>
      </c>
      <c r="F127" s="2" t="s">
        <v>0</v>
      </c>
      <c r="G127" s="2" t="s">
        <v>5</v>
      </c>
      <c r="H127" s="139">
        <v>686.18785607333984</v>
      </c>
      <c r="I127" s="140">
        <v>432.31147760240952</v>
      </c>
      <c r="J127" s="140">
        <v>239.55849343644661</v>
      </c>
      <c r="K127" s="140">
        <v>190.19764389316649</v>
      </c>
      <c r="L127" s="140">
        <v>166.70212404934168</v>
      </c>
      <c r="M127" s="140">
        <v>150.68551679893335</v>
      </c>
      <c r="N127" s="140">
        <v>136.20777241111159</v>
      </c>
      <c r="O127" s="140">
        <v>123.12103816820502</v>
      </c>
      <c r="P127" s="141">
        <v>111.29166692384709</v>
      </c>
      <c r="AC127" s="4"/>
      <c r="AD127" s="4"/>
      <c r="AE127" s="4"/>
      <c r="AF127" s="4"/>
      <c r="AG127" s="4"/>
      <c r="AH127" s="4"/>
      <c r="AI127" s="4"/>
    </row>
    <row r="128" spans="1:35" x14ac:dyDescent="0.25">
      <c r="A128" s="2" t="s">
        <v>51</v>
      </c>
      <c r="B128" s="1" t="s">
        <v>17</v>
      </c>
      <c r="C128" s="2" t="s">
        <v>19</v>
      </c>
      <c r="D128" s="2" t="s">
        <v>44</v>
      </c>
      <c r="E128" s="2" t="s">
        <v>33</v>
      </c>
      <c r="F128" s="2" t="s">
        <v>2</v>
      </c>
      <c r="G128" s="2" t="s">
        <v>6</v>
      </c>
      <c r="H128" s="139">
        <v>583.25404950819006</v>
      </c>
      <c r="I128" s="140">
        <v>366.28706805378329</v>
      </c>
      <c r="J128" s="140">
        <v>209.26019146878494</v>
      </c>
      <c r="K128" s="140">
        <v>166.15294673940363</v>
      </c>
      <c r="L128" s="140">
        <v>145.46302511938373</v>
      </c>
      <c r="M128" s="140">
        <v>131.48705357085174</v>
      </c>
      <c r="N128" s="140">
        <v>118.85388223264857</v>
      </c>
      <c r="O128" s="140">
        <v>107.43449593050904</v>
      </c>
      <c r="P128" s="141">
        <v>97.11227516531207</v>
      </c>
      <c r="AC128" s="4"/>
      <c r="AD128" s="4"/>
      <c r="AE128" s="4"/>
      <c r="AF128" s="4"/>
      <c r="AG128" s="4"/>
      <c r="AH128" s="4"/>
      <c r="AI128" s="4"/>
    </row>
    <row r="129" spans="1:35" x14ac:dyDescent="0.25">
      <c r="A129" s="2" t="s">
        <v>51</v>
      </c>
      <c r="B129" s="1" t="s">
        <v>17</v>
      </c>
      <c r="C129" s="2" t="s">
        <v>19</v>
      </c>
      <c r="D129" s="2" t="s">
        <v>44</v>
      </c>
      <c r="E129" s="2" t="s">
        <v>33</v>
      </c>
      <c r="F129" s="2" t="s">
        <v>2</v>
      </c>
      <c r="G129" s="2" t="s">
        <v>7</v>
      </c>
      <c r="H129" s="139">
        <v>527.04072237931223</v>
      </c>
      <c r="I129" s="140">
        <v>315.33857929316684</v>
      </c>
      <c r="J129" s="140">
        <v>186.52316880689119</v>
      </c>
      <c r="K129" s="140">
        <v>148.01518072867191</v>
      </c>
      <c r="L129" s="140">
        <v>129.32728298155496</v>
      </c>
      <c r="M129" s="140">
        <v>116.90162068066621</v>
      </c>
      <c r="N129" s="140">
        <v>105.66980611287914</v>
      </c>
      <c r="O129" s="140">
        <v>95.517135339255205</v>
      </c>
      <c r="P129" s="141">
        <v>86.339925083912988</v>
      </c>
      <c r="AC129" s="4"/>
      <c r="AD129" s="4"/>
      <c r="AE129" s="4"/>
      <c r="AF129" s="4"/>
      <c r="AG129" s="4"/>
      <c r="AH129" s="4"/>
      <c r="AI129" s="4"/>
    </row>
    <row r="130" spans="1:35" x14ac:dyDescent="0.25">
      <c r="A130" s="2" t="s">
        <v>51</v>
      </c>
      <c r="B130" s="1" t="s">
        <v>17</v>
      </c>
      <c r="C130" s="2" t="s">
        <v>19</v>
      </c>
      <c r="D130" s="2" t="s">
        <v>44</v>
      </c>
      <c r="E130" s="2" t="s">
        <v>33</v>
      </c>
      <c r="F130" s="2" t="s">
        <v>2</v>
      </c>
      <c r="G130" s="2" t="s">
        <v>8</v>
      </c>
      <c r="H130" s="139">
        <v>461.77842805877248</v>
      </c>
      <c r="I130" s="140">
        <v>265.23056091147714</v>
      </c>
      <c r="J130" s="140">
        <v>168.13359906906359</v>
      </c>
      <c r="K130" s="140">
        <v>125.80417191633845</v>
      </c>
      <c r="L130" s="140">
        <v>109.54266837778323</v>
      </c>
      <c r="M130" s="140">
        <v>99.017896083643961</v>
      </c>
      <c r="N130" s="140">
        <v>89.504335525387035</v>
      </c>
      <c r="O130" s="140">
        <v>80.904830285162376</v>
      </c>
      <c r="P130" s="141">
        <v>73.131558656332743</v>
      </c>
      <c r="AC130" s="4"/>
      <c r="AD130" s="4"/>
      <c r="AE130" s="4"/>
      <c r="AF130" s="4"/>
      <c r="AG130" s="4"/>
      <c r="AH130" s="4"/>
      <c r="AI130" s="4"/>
    </row>
    <row r="131" spans="1:35" x14ac:dyDescent="0.25">
      <c r="A131" s="10" t="s">
        <v>51</v>
      </c>
      <c r="B131" s="81" t="s">
        <v>17</v>
      </c>
      <c r="C131" s="10" t="s">
        <v>19</v>
      </c>
      <c r="D131" s="10" t="s">
        <v>44</v>
      </c>
      <c r="E131" s="10" t="s">
        <v>33</v>
      </c>
      <c r="F131" s="10" t="s">
        <v>2</v>
      </c>
      <c r="G131" s="10" t="s">
        <v>1</v>
      </c>
      <c r="H131" s="142">
        <v>425.38364128959802</v>
      </c>
      <c r="I131" s="143">
        <v>252.73264820665921</v>
      </c>
      <c r="J131" s="143">
        <v>153.8998334434591</v>
      </c>
      <c r="K131" s="143">
        <v>122.39026974598983</v>
      </c>
      <c r="L131" s="143">
        <v>101.14853651480719</v>
      </c>
      <c r="M131" s="143">
        <v>91.430265721618397</v>
      </c>
      <c r="N131" s="143">
        <v>82.645718642721008</v>
      </c>
      <c r="O131" s="143">
        <v>74.705183847636974</v>
      </c>
      <c r="P131" s="144">
        <v>67.527569308646505</v>
      </c>
      <c r="AC131" s="4"/>
      <c r="AD131" s="4"/>
      <c r="AE131" s="4"/>
      <c r="AF131" s="4"/>
      <c r="AG131" s="4"/>
      <c r="AH131" s="4"/>
      <c r="AI131" s="4"/>
    </row>
    <row r="132" spans="1:35" x14ac:dyDescent="0.25">
      <c r="A132" s="72" t="s">
        <v>51</v>
      </c>
      <c r="B132" s="82" t="s">
        <v>16</v>
      </c>
      <c r="C132" s="72" t="s">
        <v>3</v>
      </c>
      <c r="D132" s="72" t="s">
        <v>44</v>
      </c>
      <c r="E132" s="72" t="s">
        <v>33</v>
      </c>
      <c r="F132" s="72" t="s">
        <v>0</v>
      </c>
      <c r="G132" s="72" t="s">
        <v>4</v>
      </c>
      <c r="H132" s="133">
        <v>825.97126909012309</v>
      </c>
      <c r="I132" s="134">
        <v>509.79197442970525</v>
      </c>
      <c r="J132" s="134">
        <v>325.75573205668621</v>
      </c>
      <c r="K132" s="134">
        <v>254.6934802024299</v>
      </c>
      <c r="L132" s="134">
        <v>216.71275557475639</v>
      </c>
      <c r="M132" s="134">
        <v>200.93964324204222</v>
      </c>
      <c r="N132" s="134">
        <v>186.31455319348288</v>
      </c>
      <c r="O132" s="134">
        <v>172.7539283518754</v>
      </c>
      <c r="P132" s="135">
        <v>160.18029321634768</v>
      </c>
      <c r="AC132" s="4"/>
      <c r="AD132" s="4"/>
      <c r="AE132" s="4"/>
      <c r="AF132" s="4"/>
      <c r="AG132" s="4"/>
      <c r="AH132" s="4"/>
      <c r="AI132" s="4"/>
    </row>
    <row r="133" spans="1:35" x14ac:dyDescent="0.25">
      <c r="A133" s="11" t="s">
        <v>51</v>
      </c>
      <c r="B133" s="76" t="s">
        <v>16</v>
      </c>
      <c r="C133" s="11" t="s">
        <v>3</v>
      </c>
      <c r="D133" s="11" t="s">
        <v>44</v>
      </c>
      <c r="E133" s="11" t="s">
        <v>33</v>
      </c>
      <c r="F133" s="11" t="s">
        <v>0</v>
      </c>
      <c r="G133" s="11" t="s">
        <v>5</v>
      </c>
      <c r="H133" s="86">
        <v>602.25896507512221</v>
      </c>
      <c r="I133" s="77">
        <v>381.3499305190291</v>
      </c>
      <c r="J133" s="77">
        <v>247.80028410307568</v>
      </c>
      <c r="K133" s="77">
        <v>189.09126377468775</v>
      </c>
      <c r="L133" s="77">
        <v>168.4214264506378</v>
      </c>
      <c r="M133" s="77">
        <v>156.16312595698975</v>
      </c>
      <c r="N133" s="77">
        <v>144.79702744832258</v>
      </c>
      <c r="O133" s="77">
        <v>134.25819334357305</v>
      </c>
      <c r="P133" s="78">
        <v>124.48641244595564</v>
      </c>
      <c r="AC133" s="4"/>
      <c r="AD133" s="4"/>
      <c r="AE133" s="4"/>
      <c r="AF133" s="4"/>
      <c r="AG133" s="4"/>
      <c r="AH133" s="4"/>
      <c r="AI133" s="4"/>
    </row>
    <row r="134" spans="1:35" x14ac:dyDescent="0.25">
      <c r="A134" s="11" t="s">
        <v>51</v>
      </c>
      <c r="B134" s="76" t="s">
        <v>16</v>
      </c>
      <c r="C134" s="11" t="s">
        <v>3</v>
      </c>
      <c r="D134" s="11" t="s">
        <v>44</v>
      </c>
      <c r="E134" s="11" t="s">
        <v>33</v>
      </c>
      <c r="F134" s="11" t="s">
        <v>2</v>
      </c>
      <c r="G134" s="11" t="s">
        <v>6</v>
      </c>
      <c r="H134" s="86">
        <v>511.91518054952707</v>
      </c>
      <c r="I134" s="77">
        <v>323.4010871920762</v>
      </c>
      <c r="J134" s="77">
        <v>213.96759819272199</v>
      </c>
      <c r="K134" s="77">
        <v>164.26214429545337</v>
      </c>
      <c r="L134" s="77">
        <v>145.93828314592903</v>
      </c>
      <c r="M134" s="77">
        <v>135.31638445981255</v>
      </c>
      <c r="N134" s="77">
        <v>125.46758471158961</v>
      </c>
      <c r="O134" s="77">
        <v>116.33561505654289</v>
      </c>
      <c r="P134" s="78">
        <v>107.86830209328143</v>
      </c>
      <c r="AC134" s="4"/>
      <c r="AD134" s="4"/>
      <c r="AE134" s="4"/>
      <c r="AF134" s="4"/>
      <c r="AG134" s="4"/>
      <c r="AH134" s="4"/>
      <c r="AI134" s="4"/>
    </row>
    <row r="135" spans="1:35" x14ac:dyDescent="0.25">
      <c r="A135" s="11" t="s">
        <v>51</v>
      </c>
      <c r="B135" s="76" t="s">
        <v>16</v>
      </c>
      <c r="C135" s="11" t="s">
        <v>3</v>
      </c>
      <c r="D135" s="11" t="s">
        <v>44</v>
      </c>
      <c r="E135" s="11" t="s">
        <v>33</v>
      </c>
      <c r="F135" s="11" t="s">
        <v>2</v>
      </c>
      <c r="G135" s="11" t="s">
        <v>7</v>
      </c>
      <c r="H135" s="86">
        <v>462.57740821732654</v>
      </c>
      <c r="I135" s="77">
        <v>278.68420122341695</v>
      </c>
      <c r="J135" s="77">
        <v>188.20561340892866</v>
      </c>
      <c r="K135" s="77">
        <v>145.6065408603092</v>
      </c>
      <c r="L135" s="77">
        <v>128.91104203704563</v>
      </c>
      <c r="M135" s="77">
        <v>119.52844551389751</v>
      </c>
      <c r="N135" s="77">
        <v>110.82874718259623</v>
      </c>
      <c r="O135" s="77">
        <v>102.762243324211</v>
      </c>
      <c r="P135" s="78">
        <v>95.282847830320208</v>
      </c>
      <c r="AC135" s="4"/>
      <c r="AD135" s="4"/>
      <c r="AE135" s="4"/>
      <c r="AF135" s="4"/>
      <c r="AG135" s="4"/>
      <c r="AH135" s="4"/>
      <c r="AI135" s="4"/>
    </row>
    <row r="136" spans="1:35" x14ac:dyDescent="0.25">
      <c r="A136" s="11" t="s">
        <v>51</v>
      </c>
      <c r="B136" s="76" t="s">
        <v>16</v>
      </c>
      <c r="C136" s="11" t="s">
        <v>3</v>
      </c>
      <c r="D136" s="11" t="s">
        <v>44</v>
      </c>
      <c r="E136" s="11" t="s">
        <v>33</v>
      </c>
      <c r="F136" s="11" t="s">
        <v>2</v>
      </c>
      <c r="G136" s="11" t="s">
        <v>8</v>
      </c>
      <c r="H136" s="86">
        <v>405.29746441179896</v>
      </c>
      <c r="I136" s="77">
        <v>234.70498616529412</v>
      </c>
      <c r="J136" s="77">
        <v>166.4952960497175</v>
      </c>
      <c r="K136" s="77">
        <v>122.74026679950984</v>
      </c>
      <c r="L136" s="77">
        <v>108.00908009683094</v>
      </c>
      <c r="M136" s="77">
        <v>100.14780147111223</v>
      </c>
      <c r="N136" s="77">
        <v>92.85869419965168</v>
      </c>
      <c r="O136" s="77">
        <v>86.100113650040186</v>
      </c>
      <c r="P136" s="78">
        <v>79.833446231873054</v>
      </c>
      <c r="AC136" s="4"/>
      <c r="AD136" s="4"/>
      <c r="AE136" s="4"/>
      <c r="AF136" s="4"/>
      <c r="AG136" s="4"/>
      <c r="AH136" s="4"/>
      <c r="AI136" s="4"/>
    </row>
    <row r="137" spans="1:35" x14ac:dyDescent="0.25">
      <c r="A137" s="11" t="s">
        <v>51</v>
      </c>
      <c r="B137" s="76" t="s">
        <v>16</v>
      </c>
      <c r="C137" s="11" t="s">
        <v>3</v>
      </c>
      <c r="D137" s="11" t="s">
        <v>44</v>
      </c>
      <c r="E137" s="11" t="s">
        <v>33</v>
      </c>
      <c r="F137" s="11" t="s">
        <v>2</v>
      </c>
      <c r="G137" s="11" t="s">
        <v>1</v>
      </c>
      <c r="H137" s="86">
        <v>373.35419054046713</v>
      </c>
      <c r="I137" s="77">
        <v>223.73571600904938</v>
      </c>
      <c r="J137" s="77">
        <v>150.5734755032185</v>
      </c>
      <c r="K137" s="77">
        <v>118.90876904884642</v>
      </c>
      <c r="L137" s="77">
        <v>99.124975924578905</v>
      </c>
      <c r="M137" s="77">
        <v>91.910313473864846</v>
      </c>
      <c r="N137" s="77">
        <v>85.220759390565149</v>
      </c>
      <c r="O137" s="77">
        <v>79.018094451062311</v>
      </c>
      <c r="P137" s="78">
        <v>73.266881160510579</v>
      </c>
      <c r="AC137" s="4"/>
      <c r="AD137" s="4"/>
      <c r="AE137" s="4"/>
      <c r="AF137" s="4"/>
      <c r="AG137" s="4"/>
      <c r="AH137" s="4"/>
      <c r="AI137" s="4"/>
    </row>
    <row r="138" spans="1:35" x14ac:dyDescent="0.25">
      <c r="A138" s="11" t="s">
        <v>51</v>
      </c>
      <c r="B138" s="76" t="s">
        <v>16</v>
      </c>
      <c r="C138" s="11" t="s">
        <v>11</v>
      </c>
      <c r="D138" s="11" t="s">
        <v>44</v>
      </c>
      <c r="E138" s="11" t="s">
        <v>33</v>
      </c>
      <c r="F138" s="11" t="s">
        <v>0</v>
      </c>
      <c r="G138" s="11" t="s">
        <v>4</v>
      </c>
      <c r="H138" s="86">
        <v>825.97126909012309</v>
      </c>
      <c r="I138" s="77">
        <v>513.62249440761991</v>
      </c>
      <c r="J138" s="77">
        <v>363.48424717237197</v>
      </c>
      <c r="K138" s="77">
        <v>307.36475253207618</v>
      </c>
      <c r="L138" s="77">
        <v>257.98428029118145</v>
      </c>
      <c r="M138" s="77">
        <v>251.59884767901903</v>
      </c>
      <c r="N138" s="77">
        <v>245.37146248586387</v>
      </c>
      <c r="O138" s="77">
        <v>239.29821284102968</v>
      </c>
      <c r="P138" s="78">
        <v>233.37528369750729</v>
      </c>
      <c r="AC138" s="4"/>
      <c r="AD138" s="4"/>
      <c r="AE138" s="4"/>
      <c r="AF138" s="4"/>
      <c r="AG138" s="4"/>
      <c r="AH138" s="4"/>
      <c r="AI138" s="4"/>
    </row>
    <row r="139" spans="1:35" x14ac:dyDescent="0.25">
      <c r="A139" s="11" t="s">
        <v>51</v>
      </c>
      <c r="B139" s="76" t="s">
        <v>16</v>
      </c>
      <c r="C139" s="11" t="s">
        <v>11</v>
      </c>
      <c r="D139" s="11" t="s">
        <v>44</v>
      </c>
      <c r="E139" s="11" t="s">
        <v>33</v>
      </c>
      <c r="F139" s="11" t="s">
        <v>0</v>
      </c>
      <c r="G139" s="11" t="s">
        <v>5</v>
      </c>
      <c r="H139" s="86">
        <v>602.25896507512221</v>
      </c>
      <c r="I139" s="77">
        <v>385.18045049694382</v>
      </c>
      <c r="J139" s="77">
        <v>278.26593669220949</v>
      </c>
      <c r="K139" s="77">
        <v>233.30305967487732</v>
      </c>
      <c r="L139" s="77">
        <v>200.3879015324033</v>
      </c>
      <c r="M139" s="77">
        <v>195.42805111018541</v>
      </c>
      <c r="N139" s="77">
        <v>190.5909631702464</v>
      </c>
      <c r="O139" s="77">
        <v>185.87359918808002</v>
      </c>
      <c r="P139" s="78">
        <v>181.27299584645019</v>
      </c>
      <c r="AC139" s="4"/>
      <c r="AD139" s="4"/>
      <c r="AE139" s="4"/>
      <c r="AF139" s="4"/>
      <c r="AG139" s="4"/>
      <c r="AH139" s="4"/>
      <c r="AI139" s="4"/>
    </row>
    <row r="140" spans="1:35" x14ac:dyDescent="0.25">
      <c r="A140" s="11" t="s">
        <v>51</v>
      </c>
      <c r="B140" s="76" t="s">
        <v>16</v>
      </c>
      <c r="C140" s="11" t="s">
        <v>11</v>
      </c>
      <c r="D140" s="11" t="s">
        <v>44</v>
      </c>
      <c r="E140" s="11" t="s">
        <v>33</v>
      </c>
      <c r="F140" s="11" t="s">
        <v>2</v>
      </c>
      <c r="G140" s="11" t="s">
        <v>6</v>
      </c>
      <c r="H140" s="86">
        <v>511.91518054952707</v>
      </c>
      <c r="I140" s="77">
        <v>327.23160716999092</v>
      </c>
      <c r="J140" s="77">
        <v>239.88469789215034</v>
      </c>
      <c r="K140" s="77">
        <v>203.99159853231154</v>
      </c>
      <c r="L140" s="77">
        <v>176.36427304360441</v>
      </c>
      <c r="M140" s="77">
        <v>171.99903738102114</v>
      </c>
      <c r="N140" s="77">
        <v>167.74184674400365</v>
      </c>
      <c r="O140" s="77">
        <v>163.59002688345024</v>
      </c>
      <c r="P140" s="78">
        <v>159.54096974125883</v>
      </c>
      <c r="AC140" s="4"/>
      <c r="AD140" s="4"/>
      <c r="AE140" s="4"/>
      <c r="AF140" s="4"/>
      <c r="AG140" s="4"/>
      <c r="AH140" s="4"/>
      <c r="AI140" s="4"/>
    </row>
    <row r="141" spans="1:35" x14ac:dyDescent="0.25">
      <c r="A141" s="11" t="s">
        <v>51</v>
      </c>
      <c r="B141" s="76" t="s">
        <v>16</v>
      </c>
      <c r="C141" s="11" t="s">
        <v>11</v>
      </c>
      <c r="D141" s="11" t="s">
        <v>44</v>
      </c>
      <c r="E141" s="11" t="s">
        <v>33</v>
      </c>
      <c r="F141" s="11" t="s">
        <v>2</v>
      </c>
      <c r="G141" s="11" t="s">
        <v>7</v>
      </c>
      <c r="H141" s="86">
        <v>462.57740821732654</v>
      </c>
      <c r="I141" s="77">
        <v>282.51472120133161</v>
      </c>
      <c r="J141" s="77">
        <v>210.66084542140158</v>
      </c>
      <c r="K141" s="77">
        <v>181.63775177817888</v>
      </c>
      <c r="L141" s="77">
        <v>158.270628849095</v>
      </c>
      <c r="M141" s="77">
        <v>154.35323344089497</v>
      </c>
      <c r="N141" s="77">
        <v>150.53279845356252</v>
      </c>
      <c r="O141" s="77">
        <v>146.80692399578336</v>
      </c>
      <c r="P141" s="78">
        <v>143.17326957654561</v>
      </c>
      <c r="AC141" s="4"/>
      <c r="AD141" s="4"/>
      <c r="AE141" s="4"/>
      <c r="AF141" s="4"/>
      <c r="AG141" s="4"/>
      <c r="AH141" s="4"/>
      <c r="AI141" s="4"/>
    </row>
    <row r="142" spans="1:35" x14ac:dyDescent="0.25">
      <c r="A142" s="11" t="s">
        <v>51</v>
      </c>
      <c r="B142" s="76" t="s">
        <v>16</v>
      </c>
      <c r="C142" s="11" t="s">
        <v>11</v>
      </c>
      <c r="D142" s="11" t="s">
        <v>44</v>
      </c>
      <c r="E142" s="11" t="s">
        <v>33</v>
      </c>
      <c r="F142" s="11" t="s">
        <v>2</v>
      </c>
      <c r="G142" s="11" t="s">
        <v>8</v>
      </c>
      <c r="H142" s="86">
        <v>405.29746441179896</v>
      </c>
      <c r="I142" s="77">
        <v>238.53550614320875</v>
      </c>
      <c r="J142" s="77">
        <v>185.60718801961821</v>
      </c>
      <c r="K142" s="77">
        <v>163.3833525761967</v>
      </c>
      <c r="L142" s="77">
        <v>136.0702348680436</v>
      </c>
      <c r="M142" s="77">
        <v>132.7023268920602</v>
      </c>
      <c r="N142" s="77">
        <v>129.41777883785318</v>
      </c>
      <c r="O142" s="77">
        <v>126.2145274434189</v>
      </c>
      <c r="P142" s="78">
        <v>123.09056051506097</v>
      </c>
      <c r="AC142" s="4"/>
      <c r="AD142" s="4"/>
      <c r="AE142" s="4"/>
      <c r="AF142" s="4"/>
      <c r="AG142" s="4"/>
      <c r="AH142" s="4"/>
      <c r="AI142" s="4"/>
    </row>
    <row r="143" spans="1:35" x14ac:dyDescent="0.25">
      <c r="A143" s="11" t="s">
        <v>51</v>
      </c>
      <c r="B143" s="76" t="s">
        <v>16</v>
      </c>
      <c r="C143" s="11" t="s">
        <v>11</v>
      </c>
      <c r="D143" s="11" t="s">
        <v>44</v>
      </c>
      <c r="E143" s="11" t="s">
        <v>33</v>
      </c>
      <c r="F143" s="11" t="s">
        <v>2</v>
      </c>
      <c r="G143" s="11" t="s">
        <v>1</v>
      </c>
      <c r="H143" s="86">
        <v>373.35419054046713</v>
      </c>
      <c r="I143" s="77">
        <v>227.56623598696399</v>
      </c>
      <c r="J143" s="77">
        <v>167.65558017859945</v>
      </c>
      <c r="K143" s="77">
        <v>149.37810545880745</v>
      </c>
      <c r="L143" s="77">
        <v>132.43128566468721</v>
      </c>
      <c r="M143" s="77">
        <v>129.15344621881306</v>
      </c>
      <c r="N143" s="77">
        <v>125.95673738629058</v>
      </c>
      <c r="O143" s="77">
        <v>122.83915108327936</v>
      </c>
      <c r="P143" s="78">
        <v>119.79872892851782</v>
      </c>
      <c r="AC143" s="4"/>
      <c r="AD143" s="4"/>
      <c r="AE143" s="4"/>
      <c r="AF143" s="4"/>
      <c r="AG143" s="4"/>
      <c r="AH143" s="4"/>
      <c r="AI143" s="4"/>
    </row>
    <row r="144" spans="1:35" x14ac:dyDescent="0.25">
      <c r="A144" s="11" t="s">
        <v>51</v>
      </c>
      <c r="B144" s="76" t="s">
        <v>16</v>
      </c>
      <c r="C144" s="11" t="s">
        <v>19</v>
      </c>
      <c r="D144" s="11" t="s">
        <v>44</v>
      </c>
      <c r="E144" s="11" t="s">
        <v>33</v>
      </c>
      <c r="F144" s="11" t="s">
        <v>0</v>
      </c>
      <c r="G144" s="11" t="s">
        <v>4</v>
      </c>
      <c r="H144" s="86">
        <v>825.97126909012309</v>
      </c>
      <c r="I144" s="77">
        <v>507.87671444074795</v>
      </c>
      <c r="J144" s="77">
        <v>288.25804942514617</v>
      </c>
      <c r="K144" s="77">
        <v>230.45353135967736</v>
      </c>
      <c r="L144" s="77">
        <v>193.75531827933889</v>
      </c>
      <c r="M144" s="77">
        <v>175.13946168329758</v>
      </c>
      <c r="N144" s="77">
        <v>158.31220175588939</v>
      </c>
      <c r="O144" s="77">
        <v>143.10169155434588</v>
      </c>
      <c r="P144" s="78">
        <v>129.35259505323214</v>
      </c>
      <c r="AC144" s="4"/>
      <c r="AD144" s="4"/>
      <c r="AE144" s="4"/>
      <c r="AF144" s="4"/>
      <c r="AG144" s="4"/>
      <c r="AH144" s="4"/>
      <c r="AI144" s="4"/>
    </row>
    <row r="145" spans="1:35" x14ac:dyDescent="0.25">
      <c r="A145" s="11" t="s">
        <v>51</v>
      </c>
      <c r="B145" s="76" t="s">
        <v>16</v>
      </c>
      <c r="C145" s="11" t="s">
        <v>19</v>
      </c>
      <c r="D145" s="11" t="s">
        <v>44</v>
      </c>
      <c r="E145" s="11" t="s">
        <v>33</v>
      </c>
      <c r="F145" s="11" t="s">
        <v>0</v>
      </c>
      <c r="G145" s="11" t="s">
        <v>5</v>
      </c>
      <c r="H145" s="86">
        <v>602.25896507512221</v>
      </c>
      <c r="I145" s="77">
        <v>379.4346705300718</v>
      </c>
      <c r="J145" s="77">
        <v>210.25765620161243</v>
      </c>
      <c r="K145" s="77">
        <v>166.93422239548082</v>
      </c>
      <c r="L145" s="77">
        <v>146.31248253255393</v>
      </c>
      <c r="M145" s="77">
        <v>132.25489579261219</v>
      </c>
      <c r="N145" s="77">
        <v>119.54795078555895</v>
      </c>
      <c r="O145" s="77">
        <v>108.06187892988962</v>
      </c>
      <c r="P145" s="78">
        <v>97.679379706010934</v>
      </c>
      <c r="AC145" s="4"/>
      <c r="AD145" s="4"/>
      <c r="AE145" s="4"/>
      <c r="AF145" s="4"/>
      <c r="AG145" s="4"/>
      <c r="AH145" s="4"/>
      <c r="AI145" s="4"/>
    </row>
    <row r="146" spans="1:35" x14ac:dyDescent="0.25">
      <c r="A146" s="11" t="s">
        <v>51</v>
      </c>
      <c r="B146" s="76" t="s">
        <v>16</v>
      </c>
      <c r="C146" s="11" t="s">
        <v>19</v>
      </c>
      <c r="D146" s="11" t="s">
        <v>44</v>
      </c>
      <c r="E146" s="11" t="s">
        <v>33</v>
      </c>
      <c r="F146" s="11" t="s">
        <v>2</v>
      </c>
      <c r="G146" s="11" t="s">
        <v>6</v>
      </c>
      <c r="H146" s="86">
        <v>511.91518054952707</v>
      </c>
      <c r="I146" s="77">
        <v>321.48582720311896</v>
      </c>
      <c r="J146" s="77">
        <v>183.66519493160831</v>
      </c>
      <c r="K146" s="77">
        <v>145.8304761032669</v>
      </c>
      <c r="L146" s="77">
        <v>127.67117661687847</v>
      </c>
      <c r="M146" s="77">
        <v>115.40463169592229</v>
      </c>
      <c r="N146" s="77">
        <v>104.31664663698859</v>
      </c>
      <c r="O146" s="77">
        <v>94.293986347610755</v>
      </c>
      <c r="P146" s="78">
        <v>85.234295272780628</v>
      </c>
      <c r="AC146" s="4"/>
      <c r="AD146" s="4"/>
      <c r="AE146" s="4"/>
      <c r="AF146" s="4"/>
      <c r="AG146" s="4"/>
      <c r="AH146" s="4"/>
      <c r="AI146" s="4"/>
    </row>
    <row r="147" spans="1:35" x14ac:dyDescent="0.25">
      <c r="A147" s="11" t="s">
        <v>51</v>
      </c>
      <c r="B147" s="76" t="s">
        <v>16</v>
      </c>
      <c r="C147" s="11" t="s">
        <v>19</v>
      </c>
      <c r="D147" s="11" t="s">
        <v>44</v>
      </c>
      <c r="E147" s="11" t="s">
        <v>33</v>
      </c>
      <c r="F147" s="11" t="s">
        <v>2</v>
      </c>
      <c r="G147" s="11" t="s">
        <v>7</v>
      </c>
      <c r="H147" s="86">
        <v>462.57740821732654</v>
      </c>
      <c r="I147" s="77">
        <v>276.76894123445965</v>
      </c>
      <c r="J147" s="77">
        <v>163.70917907379027</v>
      </c>
      <c r="K147" s="77">
        <v>129.91117340836391</v>
      </c>
      <c r="L147" s="77">
        <v>113.50902659537014</v>
      </c>
      <c r="M147" s="77">
        <v>102.60316976407935</v>
      </c>
      <c r="N147" s="77">
        <v>92.745138967352261</v>
      </c>
      <c r="O147" s="77">
        <v>83.834259914695764</v>
      </c>
      <c r="P147" s="78">
        <v>75.779531021230085</v>
      </c>
      <c r="AC147" s="4"/>
      <c r="AD147" s="4"/>
      <c r="AE147" s="4"/>
      <c r="AF147" s="4"/>
      <c r="AG147" s="4"/>
      <c r="AH147" s="4"/>
      <c r="AI147" s="4"/>
    </row>
    <row r="148" spans="1:35" x14ac:dyDescent="0.25">
      <c r="A148" s="11" t="s">
        <v>51</v>
      </c>
      <c r="B148" s="76" t="s">
        <v>16</v>
      </c>
      <c r="C148" s="11" t="s">
        <v>19</v>
      </c>
      <c r="D148" s="11" t="s">
        <v>44</v>
      </c>
      <c r="E148" s="11" t="s">
        <v>33</v>
      </c>
      <c r="F148" s="11" t="s">
        <v>2</v>
      </c>
      <c r="G148" s="11" t="s">
        <v>8</v>
      </c>
      <c r="H148" s="86">
        <v>405.29746441179896</v>
      </c>
      <c r="I148" s="77">
        <v>232.78972617633681</v>
      </c>
      <c r="J148" s="77">
        <v>147.56887122593889</v>
      </c>
      <c r="K148" s="77">
        <v>110.41683368463578</v>
      </c>
      <c r="L148" s="77">
        <v>96.144304369210289</v>
      </c>
      <c r="M148" s="77">
        <v>86.906836213198261</v>
      </c>
      <c r="N148" s="77">
        <v>78.556896637201248</v>
      </c>
      <c r="O148" s="77">
        <v>71.009212602434175</v>
      </c>
      <c r="P148" s="78">
        <v>64.186704035732902</v>
      </c>
      <c r="AC148" s="4"/>
      <c r="AD148" s="4"/>
      <c r="AE148" s="4"/>
      <c r="AF148" s="4"/>
      <c r="AG148" s="4"/>
      <c r="AH148" s="4"/>
      <c r="AI148" s="4"/>
    </row>
    <row r="149" spans="1:35" x14ac:dyDescent="0.25">
      <c r="A149" s="68" t="s">
        <v>51</v>
      </c>
      <c r="B149" s="79" t="s">
        <v>16</v>
      </c>
      <c r="C149" s="68" t="s">
        <v>19</v>
      </c>
      <c r="D149" s="68" t="s">
        <v>44</v>
      </c>
      <c r="E149" s="68" t="s">
        <v>33</v>
      </c>
      <c r="F149" s="68" t="s">
        <v>2</v>
      </c>
      <c r="G149" s="68" t="s">
        <v>1</v>
      </c>
      <c r="H149" s="87">
        <v>373.35419054046713</v>
      </c>
      <c r="I149" s="69">
        <v>221.82045602009202</v>
      </c>
      <c r="J149" s="69">
        <v>135.07606349271344</v>
      </c>
      <c r="K149" s="69">
        <v>107.42049212920881</v>
      </c>
      <c r="L149" s="69">
        <v>88.776874118506854</v>
      </c>
      <c r="M149" s="69">
        <v>80.247262790614002</v>
      </c>
      <c r="N149" s="69">
        <v>72.537169722710786</v>
      </c>
      <c r="O149" s="69">
        <v>65.567856253369555</v>
      </c>
      <c r="P149" s="80">
        <v>59.268148869013665</v>
      </c>
      <c r="AC149" s="4"/>
      <c r="AD149" s="4"/>
      <c r="AE149" s="4"/>
      <c r="AF149" s="4"/>
      <c r="AG149" s="4"/>
      <c r="AH149" s="4"/>
      <c r="AI149" s="4"/>
    </row>
    <row r="150" spans="1:35" x14ac:dyDescent="0.25">
      <c r="A150" s="2" t="s">
        <v>51</v>
      </c>
      <c r="B150" s="1" t="s">
        <v>18</v>
      </c>
      <c r="C150" s="2" t="s">
        <v>3</v>
      </c>
      <c r="D150" s="2" t="s">
        <v>44</v>
      </c>
      <c r="E150" s="2" t="s">
        <v>33</v>
      </c>
      <c r="F150" s="2" t="s">
        <v>0</v>
      </c>
      <c r="G150" s="2" t="s">
        <v>4</v>
      </c>
      <c r="H150" s="298">
        <v>1264.8870889588409</v>
      </c>
      <c r="I150" s="299">
        <v>780.69215073461748</v>
      </c>
      <c r="J150" s="299">
        <v>498.86023285863121</v>
      </c>
      <c r="K150" s="299">
        <v>390.03595743097992</v>
      </c>
      <c r="L150" s="299">
        <v>331.87252002259783</v>
      </c>
      <c r="M150" s="299">
        <v>307.71767724661902</v>
      </c>
      <c r="N150" s="299">
        <v>285.32090841268439</v>
      </c>
      <c r="O150" s="299">
        <v>264.55425475019206</v>
      </c>
      <c r="P150" s="300">
        <v>245.29907077541756</v>
      </c>
      <c r="AC150" s="4"/>
      <c r="AD150" s="4"/>
      <c r="AE150" s="4"/>
      <c r="AF150" s="4"/>
      <c r="AG150" s="4"/>
      <c r="AH150" s="4"/>
      <c r="AI150" s="4"/>
    </row>
    <row r="151" spans="1:35" x14ac:dyDescent="0.25">
      <c r="A151" s="2" t="s">
        <v>51</v>
      </c>
      <c r="B151" s="1" t="s">
        <v>18</v>
      </c>
      <c r="C151" s="2" t="s">
        <v>3</v>
      </c>
      <c r="D151" s="2" t="s">
        <v>44</v>
      </c>
      <c r="E151" s="2" t="s">
        <v>33</v>
      </c>
      <c r="F151" s="2" t="s">
        <v>0</v>
      </c>
      <c r="G151" s="2" t="s">
        <v>5</v>
      </c>
      <c r="H151" s="301">
        <v>922.2955054749192</v>
      </c>
      <c r="I151" s="302">
        <v>583.99683081015178</v>
      </c>
      <c r="J151" s="302">
        <v>379.47976126045279</v>
      </c>
      <c r="K151" s="302">
        <v>289.57314513734724</v>
      </c>
      <c r="L151" s="302">
        <v>257.91948920465205</v>
      </c>
      <c r="M151" s="302">
        <v>239.14720667226607</v>
      </c>
      <c r="N151" s="303">
        <v>221.74123652116779</v>
      </c>
      <c r="O151" s="303">
        <v>205.60213375738599</v>
      </c>
      <c r="P151" s="304">
        <v>190.63769134143283</v>
      </c>
      <c r="AC151" s="4"/>
      <c r="AD151" s="4"/>
      <c r="AE151" s="4"/>
      <c r="AF151" s="4"/>
      <c r="AG151" s="4"/>
      <c r="AH151" s="4"/>
      <c r="AI151" s="4"/>
    </row>
    <row r="152" spans="1:35" x14ac:dyDescent="0.25">
      <c r="A152" s="2" t="s">
        <v>51</v>
      </c>
      <c r="B152" s="1" t="s">
        <v>18</v>
      </c>
      <c r="C152" s="2" t="s">
        <v>3</v>
      </c>
      <c r="D152" s="2" t="s">
        <v>44</v>
      </c>
      <c r="E152" s="2" t="s">
        <v>33</v>
      </c>
      <c r="F152" s="2" t="s">
        <v>2</v>
      </c>
      <c r="G152" s="2" t="s">
        <v>6</v>
      </c>
      <c r="H152" s="301">
        <v>783.94361493036297</v>
      </c>
      <c r="I152" s="302">
        <v>495.25434485769711</v>
      </c>
      <c r="J152" s="302">
        <v>327.66860366419905</v>
      </c>
      <c r="K152" s="302">
        <v>251.54999126409399</v>
      </c>
      <c r="L152" s="302">
        <v>223.48894815609344</v>
      </c>
      <c r="M152" s="302">
        <v>207.22264082666547</v>
      </c>
      <c r="N152" s="303">
        <v>192.14025223826891</v>
      </c>
      <c r="O152" s="303">
        <v>178.15561264401666</v>
      </c>
      <c r="P152" s="304">
        <v>165.18882403259025</v>
      </c>
      <c r="AC152" s="4"/>
      <c r="AD152" s="4"/>
      <c r="AE152" s="4"/>
      <c r="AF152" s="4"/>
      <c r="AG152" s="4"/>
      <c r="AH152" s="4"/>
      <c r="AI152" s="4"/>
    </row>
    <row r="153" spans="1:35" x14ac:dyDescent="0.25">
      <c r="A153" s="2" t="s">
        <v>51</v>
      </c>
      <c r="B153" s="1" t="s">
        <v>18</v>
      </c>
      <c r="C153" s="2" t="s">
        <v>3</v>
      </c>
      <c r="D153" s="2" t="s">
        <v>44</v>
      </c>
      <c r="E153" s="2" t="s">
        <v>33</v>
      </c>
      <c r="F153" s="2" t="s">
        <v>2</v>
      </c>
      <c r="G153" s="2" t="s">
        <v>7</v>
      </c>
      <c r="H153" s="301">
        <v>708.38806771412942</v>
      </c>
      <c r="I153" s="302">
        <v>426.77519329772883</v>
      </c>
      <c r="J153" s="302">
        <v>288.21686586359669</v>
      </c>
      <c r="K153" s="302">
        <v>222.98092015361283</v>
      </c>
      <c r="L153" s="302">
        <v>197.41354063866098</v>
      </c>
      <c r="M153" s="302">
        <v>183.04509267059342</v>
      </c>
      <c r="N153" s="303">
        <v>169.72243060121934</v>
      </c>
      <c r="O153" s="303">
        <v>157.36943847505512</v>
      </c>
      <c r="P153" s="304">
        <v>145.91554032208302</v>
      </c>
      <c r="AC153" s="4"/>
      <c r="AD153" s="4"/>
      <c r="AE153" s="4"/>
      <c r="AF153" s="4"/>
      <c r="AG153" s="4"/>
      <c r="AH153" s="4"/>
      <c r="AI153" s="4"/>
    </row>
    <row r="154" spans="1:35" x14ac:dyDescent="0.25">
      <c r="A154" s="2" t="s">
        <v>51</v>
      </c>
      <c r="B154" s="1" t="s">
        <v>18</v>
      </c>
      <c r="C154" s="2" t="s">
        <v>3</v>
      </c>
      <c r="D154" s="2" t="s">
        <v>44</v>
      </c>
      <c r="E154" s="2" t="s">
        <v>33</v>
      </c>
      <c r="F154" s="2" t="s">
        <v>2</v>
      </c>
      <c r="G154" s="2" t="s">
        <v>8</v>
      </c>
      <c r="H154" s="301">
        <v>620.66993018652215</v>
      </c>
      <c r="I154" s="302">
        <v>359.42570622556525</v>
      </c>
      <c r="J154" s="302">
        <v>254.96982549727028</v>
      </c>
      <c r="K154" s="302">
        <v>187.96365512941782</v>
      </c>
      <c r="L154" s="302">
        <v>165.40441056176255</v>
      </c>
      <c r="M154" s="302">
        <v>153.36569903692532</v>
      </c>
      <c r="N154" s="303">
        <v>142.203207043877</v>
      </c>
      <c r="O154" s="303">
        <v>131.85316026039845</v>
      </c>
      <c r="P154" s="304">
        <v>122.25642608250085</v>
      </c>
      <c r="AC154" s="4"/>
      <c r="AD154" s="4"/>
      <c r="AE154" s="4"/>
      <c r="AF154" s="4"/>
      <c r="AG154" s="4"/>
      <c r="AH154" s="4"/>
      <c r="AI154" s="4"/>
    </row>
    <row r="155" spans="1:35" x14ac:dyDescent="0.25">
      <c r="A155" s="2" t="s">
        <v>51</v>
      </c>
      <c r="B155" s="1" t="s">
        <v>18</v>
      </c>
      <c r="C155" s="2" t="s">
        <v>3</v>
      </c>
      <c r="D155" s="2" t="s">
        <v>44</v>
      </c>
      <c r="E155" s="2" t="s">
        <v>33</v>
      </c>
      <c r="F155" s="2" t="s">
        <v>2</v>
      </c>
      <c r="G155" s="2" t="s">
        <v>1</v>
      </c>
      <c r="H155" s="301">
        <v>571.75220603440596</v>
      </c>
      <c r="I155" s="302">
        <v>342.62743646102507</v>
      </c>
      <c r="J155" s="302">
        <v>230.58725191917074</v>
      </c>
      <c r="K155" s="302">
        <v>182.09612411768211</v>
      </c>
      <c r="L155" s="302">
        <v>151.79935057362772</v>
      </c>
      <c r="M155" s="302">
        <v>140.75086290025243</v>
      </c>
      <c r="N155" s="303">
        <v>130.50652280331568</v>
      </c>
      <c r="O155" s="303">
        <v>121.00780160959005</v>
      </c>
      <c r="P155" s="304">
        <v>112.20043056739752</v>
      </c>
      <c r="AC155" s="4"/>
      <c r="AD155" s="4"/>
      <c r="AE155" s="4"/>
      <c r="AF155" s="4"/>
      <c r="AG155" s="4"/>
      <c r="AH155" s="4"/>
      <c r="AI155" s="4"/>
    </row>
    <row r="156" spans="1:35" x14ac:dyDescent="0.25">
      <c r="A156" s="2" t="s">
        <v>51</v>
      </c>
      <c r="B156" s="1" t="s">
        <v>18</v>
      </c>
      <c r="C156" s="2" t="s">
        <v>11</v>
      </c>
      <c r="D156" s="2" t="s">
        <v>44</v>
      </c>
      <c r="E156" s="2" t="s">
        <v>33</v>
      </c>
      <c r="F156" s="2" t="s">
        <v>0</v>
      </c>
      <c r="G156" s="2" t="s">
        <v>4</v>
      </c>
      <c r="H156" s="301">
        <v>1264.8870889588409</v>
      </c>
      <c r="I156" s="302">
        <v>786.55818439145469</v>
      </c>
      <c r="J156" s="302">
        <v>556.63743824252981</v>
      </c>
      <c r="K156" s="302">
        <v>470.69640510272001</v>
      </c>
      <c r="L156" s="302">
        <v>395.07546752095169</v>
      </c>
      <c r="M156" s="302">
        <v>385.29685708885</v>
      </c>
      <c r="N156" s="302">
        <v>375.76027945767828</v>
      </c>
      <c r="O156" s="302">
        <v>366.45974401382807</v>
      </c>
      <c r="P156" s="305">
        <v>357.38940841884732</v>
      </c>
      <c r="AC156" s="4"/>
      <c r="AD156" s="4"/>
      <c r="AE156" s="4"/>
      <c r="AF156" s="4"/>
      <c r="AG156" s="4"/>
      <c r="AH156" s="4"/>
      <c r="AI156" s="4"/>
    </row>
    <row r="157" spans="1:35" x14ac:dyDescent="0.25">
      <c r="A157" s="2" t="s">
        <v>51</v>
      </c>
      <c r="B157" s="1" t="s">
        <v>18</v>
      </c>
      <c r="C157" s="2" t="s">
        <v>11</v>
      </c>
      <c r="D157" s="2" t="s">
        <v>44</v>
      </c>
      <c r="E157" s="2" t="s">
        <v>33</v>
      </c>
      <c r="F157" s="2" t="s">
        <v>0</v>
      </c>
      <c r="G157" s="2" t="s">
        <v>5</v>
      </c>
      <c r="H157" s="301">
        <v>922.2955054749192</v>
      </c>
      <c r="I157" s="302">
        <v>589.86286446698898</v>
      </c>
      <c r="J157" s="302">
        <v>426.13466568485376</v>
      </c>
      <c r="K157" s="302">
        <v>357.27880501512607</v>
      </c>
      <c r="L157" s="302">
        <v>306.87274354119955</v>
      </c>
      <c r="M157" s="302">
        <v>299.27726050564382</v>
      </c>
      <c r="N157" s="303">
        <v>291.86977514585971</v>
      </c>
      <c r="O157" s="303">
        <v>284.64563428496172</v>
      </c>
      <c r="P157" s="304">
        <v>277.60029991799416</v>
      </c>
      <c r="AC157" s="4"/>
      <c r="AD157" s="4"/>
      <c r="AE157" s="4"/>
      <c r="AF157" s="4"/>
      <c r="AG157" s="4"/>
      <c r="AH157" s="4"/>
      <c r="AI157" s="4"/>
    </row>
    <row r="158" spans="1:35" x14ac:dyDescent="0.25">
      <c r="A158" s="2" t="s">
        <v>51</v>
      </c>
      <c r="B158" s="1" t="s">
        <v>18</v>
      </c>
      <c r="C158" s="2" t="s">
        <v>11</v>
      </c>
      <c r="D158" s="2" t="s">
        <v>44</v>
      </c>
      <c r="E158" s="2" t="s">
        <v>33</v>
      </c>
      <c r="F158" s="2" t="s">
        <v>2</v>
      </c>
      <c r="G158" s="2" t="s">
        <v>6</v>
      </c>
      <c r="H158" s="301">
        <v>783.94361493036297</v>
      </c>
      <c r="I158" s="302">
        <v>501.12037851453431</v>
      </c>
      <c r="J158" s="302">
        <v>367.35788344892853</v>
      </c>
      <c r="K158" s="302">
        <v>312.39142194840969</v>
      </c>
      <c r="L158" s="302">
        <v>270.08311338989955</v>
      </c>
      <c r="M158" s="302">
        <v>263.39821957277354</v>
      </c>
      <c r="N158" s="303">
        <v>256.87878521286927</v>
      </c>
      <c r="O158" s="303">
        <v>250.52071498231271</v>
      </c>
      <c r="P158" s="304">
        <v>244.32001491770112</v>
      </c>
      <c r="AC158" s="4"/>
      <c r="AD158" s="4"/>
      <c r="AE158" s="4"/>
      <c r="AF158" s="4"/>
      <c r="AG158" s="4"/>
      <c r="AH158" s="4"/>
      <c r="AI158" s="4"/>
    </row>
    <row r="159" spans="1:35" x14ac:dyDescent="0.25">
      <c r="A159" s="2" t="s">
        <v>51</v>
      </c>
      <c r="B159" s="1" t="s">
        <v>18</v>
      </c>
      <c r="C159" s="2" t="s">
        <v>11</v>
      </c>
      <c r="D159" s="2" t="s">
        <v>44</v>
      </c>
      <c r="E159" s="2" t="s">
        <v>33</v>
      </c>
      <c r="F159" s="2" t="s">
        <v>2</v>
      </c>
      <c r="G159" s="2" t="s">
        <v>7</v>
      </c>
      <c r="H159" s="301">
        <v>708.38806771412942</v>
      </c>
      <c r="I159" s="302">
        <v>432.64122695456598</v>
      </c>
      <c r="J159" s="302">
        <v>322.60466373874664</v>
      </c>
      <c r="K159" s="302">
        <v>278.15888480578695</v>
      </c>
      <c r="L159" s="302">
        <v>242.37462304608727</v>
      </c>
      <c r="M159" s="302">
        <v>236.37554891408109</v>
      </c>
      <c r="N159" s="303">
        <v>230.52495934695639</v>
      </c>
      <c r="O159" s="303">
        <v>224.81917916659017</v>
      </c>
      <c r="P159" s="304">
        <v>219.25462416010046</v>
      </c>
      <c r="AC159" s="4"/>
      <c r="AD159" s="4"/>
      <c r="AE159" s="4"/>
      <c r="AF159" s="4"/>
      <c r="AG159" s="4"/>
      <c r="AH159" s="4"/>
      <c r="AI159" s="4"/>
    </row>
    <row r="160" spans="1:35" x14ac:dyDescent="0.25">
      <c r="A160" s="2" t="s">
        <v>51</v>
      </c>
      <c r="B160" s="1" t="s">
        <v>18</v>
      </c>
      <c r="C160" s="2" t="s">
        <v>11</v>
      </c>
      <c r="D160" s="2" t="s">
        <v>44</v>
      </c>
      <c r="E160" s="2" t="s">
        <v>33</v>
      </c>
      <c r="F160" s="2" t="s">
        <v>2</v>
      </c>
      <c r="G160" s="2" t="s">
        <v>8</v>
      </c>
      <c r="H160" s="301">
        <v>620.66993018652215</v>
      </c>
      <c r="I160" s="302">
        <v>365.29173988240234</v>
      </c>
      <c r="J160" s="302">
        <v>284.23765393509677</v>
      </c>
      <c r="K160" s="302">
        <v>250.20421527748346</v>
      </c>
      <c r="L160" s="302">
        <v>208.37708249317549</v>
      </c>
      <c r="M160" s="302">
        <v>203.21948988064349</v>
      </c>
      <c r="N160" s="303">
        <v>198.18955411616108</v>
      </c>
      <c r="O160" s="303">
        <v>193.28411553356648</v>
      </c>
      <c r="P160" s="304">
        <v>188.50009267237513</v>
      </c>
      <c r="AC160" s="4"/>
      <c r="AD160" s="4"/>
      <c r="AE160" s="4"/>
      <c r="AF160" s="4"/>
      <c r="AG160" s="4"/>
      <c r="AH160" s="4"/>
      <c r="AI160" s="4"/>
    </row>
    <row r="161" spans="1:35" x14ac:dyDescent="0.25">
      <c r="A161" s="2" t="s">
        <v>51</v>
      </c>
      <c r="B161" s="1" t="s">
        <v>18</v>
      </c>
      <c r="C161" s="2" t="s">
        <v>11</v>
      </c>
      <c r="D161" s="2" t="s">
        <v>44</v>
      </c>
      <c r="E161" s="2" t="s">
        <v>33</v>
      </c>
      <c r="F161" s="2" t="s">
        <v>2</v>
      </c>
      <c r="G161" s="2" t="s">
        <v>1</v>
      </c>
      <c r="H161" s="301">
        <v>571.75220603440596</v>
      </c>
      <c r="I161" s="302">
        <v>348.49347011786216</v>
      </c>
      <c r="J161" s="302">
        <v>256.74667714946315</v>
      </c>
      <c r="K161" s="302">
        <v>228.75666992160407</v>
      </c>
      <c r="L161" s="302">
        <v>202.80441908834183</v>
      </c>
      <c r="M161" s="302">
        <v>197.78475684351159</v>
      </c>
      <c r="N161" s="303">
        <v>192.88933749814794</v>
      </c>
      <c r="O161" s="303">
        <v>188.11508588557331</v>
      </c>
      <c r="P161" s="304">
        <v>183.45900295331981</v>
      </c>
      <c r="AC161" s="4"/>
      <c r="AD161" s="4"/>
      <c r="AE161" s="4"/>
      <c r="AF161" s="4"/>
      <c r="AG161" s="4"/>
      <c r="AH161" s="4"/>
      <c r="AI161" s="4"/>
    </row>
    <row r="162" spans="1:35" x14ac:dyDescent="0.25">
      <c r="A162" s="2" t="s">
        <v>51</v>
      </c>
      <c r="B162" s="1" t="s">
        <v>18</v>
      </c>
      <c r="C162" s="2" t="s">
        <v>19</v>
      </c>
      <c r="D162" s="2" t="s">
        <v>44</v>
      </c>
      <c r="E162" s="2" t="s">
        <v>33</v>
      </c>
      <c r="F162" s="2" t="s">
        <v>0</v>
      </c>
      <c r="G162" s="2" t="s">
        <v>4</v>
      </c>
      <c r="H162" s="301">
        <v>1264.8870889588409</v>
      </c>
      <c r="I162" s="302">
        <v>777.75913390619894</v>
      </c>
      <c r="J162" s="302">
        <v>441.43652285627286</v>
      </c>
      <c r="K162" s="302">
        <v>352.91505568097602</v>
      </c>
      <c r="L162" s="302">
        <v>296.71564820725712</v>
      </c>
      <c r="M162" s="302">
        <v>268.20744515053229</v>
      </c>
      <c r="N162" s="302">
        <v>242.4382875281614</v>
      </c>
      <c r="O162" s="302">
        <v>219.1450100372831</v>
      </c>
      <c r="P162" s="305">
        <v>198.08973208764493</v>
      </c>
      <c r="AC162" s="4"/>
      <c r="AD162" s="4"/>
      <c r="AE162" s="4"/>
      <c r="AF162" s="4"/>
      <c r="AG162" s="4"/>
      <c r="AH162" s="4"/>
      <c r="AI162" s="4"/>
    </row>
    <row r="163" spans="1:35" x14ac:dyDescent="0.25">
      <c r="A163" s="2" t="s">
        <v>51</v>
      </c>
      <c r="B163" s="1" t="s">
        <v>18</v>
      </c>
      <c r="C163" s="2" t="s">
        <v>19</v>
      </c>
      <c r="D163" s="2" t="s">
        <v>44</v>
      </c>
      <c r="E163" s="2" t="s">
        <v>33</v>
      </c>
      <c r="F163" s="2" t="s">
        <v>0</v>
      </c>
      <c r="G163" s="2" t="s">
        <v>5</v>
      </c>
      <c r="H163" s="301">
        <v>922.2955054749192</v>
      </c>
      <c r="I163" s="302">
        <v>581.06381398173323</v>
      </c>
      <c r="J163" s="302">
        <v>321.98722236081534</v>
      </c>
      <c r="K163" s="302">
        <v>255.64199448006249</v>
      </c>
      <c r="L163" s="302">
        <v>224.06199468997539</v>
      </c>
      <c r="M163" s="302">
        <v>202.53429677275989</v>
      </c>
      <c r="N163" s="303">
        <v>183.07496291816074</v>
      </c>
      <c r="O163" s="303">
        <v>165.48526635511428</v>
      </c>
      <c r="P163" s="304">
        <v>149.58557382237512</v>
      </c>
      <c r="AC163" s="4"/>
      <c r="AD163" s="4"/>
      <c r="AE163" s="4"/>
      <c r="AF163" s="4"/>
      <c r="AG163" s="4"/>
      <c r="AH163" s="4"/>
      <c r="AI163" s="4"/>
    </row>
    <row r="164" spans="1:35" x14ac:dyDescent="0.25">
      <c r="A164" s="2" t="s">
        <v>51</v>
      </c>
      <c r="B164" s="1" t="s">
        <v>18</v>
      </c>
      <c r="C164" s="2" t="s">
        <v>19</v>
      </c>
      <c r="D164" s="2" t="s">
        <v>44</v>
      </c>
      <c r="E164" s="2" t="s">
        <v>33</v>
      </c>
      <c r="F164" s="2" t="s">
        <v>2</v>
      </c>
      <c r="G164" s="2" t="s">
        <v>6</v>
      </c>
      <c r="H164" s="301">
        <v>783.94361493036297</v>
      </c>
      <c r="I164" s="302">
        <v>492.32132802927862</v>
      </c>
      <c r="J164" s="302">
        <v>281.26369821073246</v>
      </c>
      <c r="K164" s="302">
        <v>223.32385314435973</v>
      </c>
      <c r="L164" s="302">
        <v>195.51481870884911</v>
      </c>
      <c r="M164" s="302">
        <v>176.72991071351041</v>
      </c>
      <c r="N164" s="303">
        <v>159.74984171054916</v>
      </c>
      <c r="O164" s="303">
        <v>144.40120420767343</v>
      </c>
      <c r="P164" s="304">
        <v>130.52725156627966</v>
      </c>
      <c r="AC164" s="4"/>
      <c r="AD164" s="4"/>
      <c r="AE164" s="4"/>
      <c r="AF164" s="4"/>
      <c r="AG164" s="4"/>
      <c r="AH164" s="4"/>
      <c r="AI164" s="4"/>
    </row>
    <row r="165" spans="1:35" x14ac:dyDescent="0.25">
      <c r="A165" s="2" t="s">
        <v>51</v>
      </c>
      <c r="B165" s="1" t="s">
        <v>18</v>
      </c>
      <c r="C165" s="2" t="s">
        <v>19</v>
      </c>
      <c r="D165" s="2" t="s">
        <v>44</v>
      </c>
      <c r="E165" s="2" t="s">
        <v>33</v>
      </c>
      <c r="F165" s="2" t="s">
        <v>2</v>
      </c>
      <c r="G165" s="2" t="s">
        <v>7</v>
      </c>
      <c r="H165" s="301">
        <v>708.38806771412942</v>
      </c>
      <c r="I165" s="302">
        <v>423.84217646931029</v>
      </c>
      <c r="J165" s="302">
        <v>250.70318388023011</v>
      </c>
      <c r="K165" s="302">
        <v>198.94513538799987</v>
      </c>
      <c r="L165" s="302">
        <v>173.82699325477816</v>
      </c>
      <c r="M165" s="302">
        <v>157.12583424820727</v>
      </c>
      <c r="N165" s="303">
        <v>142.02930929150421</v>
      </c>
      <c r="O165" s="303">
        <v>128.3832464237301</v>
      </c>
      <c r="P165" s="304">
        <v>116.04828640310886</v>
      </c>
      <c r="AC165" s="4"/>
      <c r="AD165" s="4"/>
      <c r="AE165" s="4"/>
      <c r="AF165" s="4"/>
      <c r="AG165" s="4"/>
      <c r="AH165" s="4"/>
      <c r="AI165" s="4"/>
    </row>
    <row r="166" spans="1:35" x14ac:dyDescent="0.25">
      <c r="A166" s="2" t="s">
        <v>51</v>
      </c>
      <c r="B166" s="1" t="s">
        <v>18</v>
      </c>
      <c r="C166" s="2" t="s">
        <v>19</v>
      </c>
      <c r="D166" s="2" t="s">
        <v>44</v>
      </c>
      <c r="E166" s="2" t="s">
        <v>33</v>
      </c>
      <c r="F166" s="2" t="s">
        <v>2</v>
      </c>
      <c r="G166" s="2" t="s">
        <v>8</v>
      </c>
      <c r="H166" s="301">
        <v>620.66993018652215</v>
      </c>
      <c r="I166" s="302">
        <v>356.49268939714671</v>
      </c>
      <c r="J166" s="302">
        <v>225.98602025411773</v>
      </c>
      <c r="K166" s="302">
        <v>169.09162891980975</v>
      </c>
      <c r="L166" s="302">
        <v>147.23476932497746</v>
      </c>
      <c r="M166" s="302">
        <v>133.0885700048978</v>
      </c>
      <c r="N166" s="303">
        <v>120.30152624379978</v>
      </c>
      <c r="O166" s="303">
        <v>108.74305145855159</v>
      </c>
      <c r="P166" s="304">
        <v>98.295105720877345</v>
      </c>
      <c r="AC166" s="4"/>
      <c r="AD166" s="4"/>
      <c r="AE166" s="4"/>
      <c r="AF166" s="4"/>
      <c r="AG166" s="4"/>
      <c r="AH166" s="4"/>
      <c r="AI166" s="4"/>
    </row>
    <row r="167" spans="1:35" x14ac:dyDescent="0.25">
      <c r="A167" s="10" t="s">
        <v>51</v>
      </c>
      <c r="B167" s="81" t="s">
        <v>18</v>
      </c>
      <c r="C167" s="10" t="s">
        <v>19</v>
      </c>
      <c r="D167" s="10" t="s">
        <v>44</v>
      </c>
      <c r="E167" s="10" t="s">
        <v>33</v>
      </c>
      <c r="F167" s="10" t="s">
        <v>2</v>
      </c>
      <c r="G167" s="10" t="s">
        <v>1</v>
      </c>
      <c r="H167" s="306">
        <v>571.75220603440596</v>
      </c>
      <c r="I167" s="307">
        <v>339.69441963260647</v>
      </c>
      <c r="J167" s="307">
        <v>206.854614843359</v>
      </c>
      <c r="K167" s="307">
        <v>164.50305073385729</v>
      </c>
      <c r="L167" s="307">
        <v>135.95233402527847</v>
      </c>
      <c r="M167" s="307">
        <v>122.89014209894944</v>
      </c>
      <c r="N167" s="308">
        <v>111.08295516494758</v>
      </c>
      <c r="O167" s="308">
        <v>100.41019334359807</v>
      </c>
      <c r="P167" s="309">
        <v>90.762861973987214</v>
      </c>
      <c r="AC167" s="4"/>
      <c r="AD167" s="4"/>
      <c r="AE167" s="4"/>
      <c r="AF167" s="4"/>
      <c r="AG167" s="4"/>
      <c r="AH167" s="4"/>
      <c r="AI167" s="4"/>
    </row>
    <row r="168" spans="1:35" x14ac:dyDescent="0.25">
      <c r="A168" s="72" t="s">
        <v>51</v>
      </c>
      <c r="B168" s="82" t="s">
        <v>17</v>
      </c>
      <c r="C168" s="72" t="s">
        <v>3</v>
      </c>
      <c r="D168" s="72" t="s">
        <v>44</v>
      </c>
      <c r="E168" s="72" t="s">
        <v>38</v>
      </c>
      <c r="F168" s="72" t="s">
        <v>0</v>
      </c>
      <c r="G168" s="72" t="s">
        <v>4</v>
      </c>
      <c r="H168" s="133">
        <v>1074.7539851980707</v>
      </c>
      <c r="I168" s="134">
        <v>644.81960840106603</v>
      </c>
      <c r="J168" s="134">
        <v>379.74142251540462</v>
      </c>
      <c r="K168" s="134">
        <v>298.89253879448705</v>
      </c>
      <c r="L168" s="134">
        <v>265.12037105269945</v>
      </c>
      <c r="M168" s="134">
        <v>245.8239831533607</v>
      </c>
      <c r="N168" s="134">
        <v>227.93205385704545</v>
      </c>
      <c r="O168" s="134">
        <v>211.34236175434296</v>
      </c>
      <c r="P168" s="135">
        <v>195.96012546755247</v>
      </c>
      <c r="AC168" s="4"/>
      <c r="AD168" s="4"/>
      <c r="AE168" s="4"/>
      <c r="AF168" s="4"/>
      <c r="AG168" s="4"/>
      <c r="AH168" s="4"/>
      <c r="AI168" s="4"/>
    </row>
    <row r="169" spans="1:35" x14ac:dyDescent="0.25">
      <c r="A169" s="11" t="s">
        <v>51</v>
      </c>
      <c r="B169" s="76" t="s">
        <v>17</v>
      </c>
      <c r="C169" s="11" t="s">
        <v>3</v>
      </c>
      <c r="D169" s="11" t="s">
        <v>44</v>
      </c>
      <c r="E169" s="11" t="s">
        <v>38</v>
      </c>
      <c r="F169" s="11" t="s">
        <v>0</v>
      </c>
      <c r="G169" s="11" t="s">
        <v>5</v>
      </c>
      <c r="H169" s="86">
        <v>734.76843212496647</v>
      </c>
      <c r="I169" s="77">
        <v>490.02308929936328</v>
      </c>
      <c r="J169" s="77">
        <v>295.86395185055477</v>
      </c>
      <c r="K169" s="77">
        <v>199.69679612650785</v>
      </c>
      <c r="L169" s="77">
        <v>183.49518980811567</v>
      </c>
      <c r="M169" s="77">
        <v>170.13976809479749</v>
      </c>
      <c r="N169" s="77">
        <v>157.7564006861567</v>
      </c>
      <c r="O169" s="77">
        <v>146.2743380700083</v>
      </c>
      <c r="P169" s="78">
        <v>135.62798013112007</v>
      </c>
      <c r="AC169" s="4"/>
      <c r="AD169" s="4"/>
      <c r="AE169" s="4"/>
      <c r="AF169" s="4"/>
      <c r="AG169" s="4"/>
      <c r="AH169" s="4"/>
      <c r="AI169" s="4"/>
    </row>
    <row r="170" spans="1:35" x14ac:dyDescent="0.25">
      <c r="A170" s="11" t="s">
        <v>51</v>
      </c>
      <c r="B170" s="76" t="s">
        <v>17</v>
      </c>
      <c r="C170" s="11" t="s">
        <v>3</v>
      </c>
      <c r="D170" s="11" t="s">
        <v>44</v>
      </c>
      <c r="E170" s="11" t="s">
        <v>38</v>
      </c>
      <c r="F170" s="11" t="s">
        <v>2</v>
      </c>
      <c r="G170" s="11" t="s">
        <v>6</v>
      </c>
      <c r="H170" s="86">
        <v>626.92115681094197</v>
      </c>
      <c r="I170" s="77">
        <v>421.63590592112342</v>
      </c>
      <c r="J170" s="77">
        <v>258.36250106396847</v>
      </c>
      <c r="K170" s="77">
        <v>173.55355552519157</v>
      </c>
      <c r="L170" s="77">
        <v>159.5312347955383</v>
      </c>
      <c r="M170" s="77">
        <v>147.91999354518831</v>
      </c>
      <c r="N170" s="77">
        <v>137.15385904491532</v>
      </c>
      <c r="O170" s="77">
        <v>127.17132146957432</v>
      </c>
      <c r="P170" s="78">
        <v>117.91534789423322</v>
      </c>
      <c r="AC170" s="4"/>
      <c r="AD170" s="4"/>
      <c r="AE170" s="4"/>
      <c r="AF170" s="4"/>
      <c r="AG170" s="4"/>
      <c r="AH170" s="4"/>
      <c r="AI170" s="4"/>
    </row>
    <row r="171" spans="1:35" x14ac:dyDescent="0.25">
      <c r="A171" s="11" t="s">
        <v>51</v>
      </c>
      <c r="B171" s="76" t="s">
        <v>17</v>
      </c>
      <c r="C171" s="11" t="s">
        <v>3</v>
      </c>
      <c r="D171" s="11" t="s">
        <v>44</v>
      </c>
      <c r="E171" s="11" t="s">
        <v>38</v>
      </c>
      <c r="F171" s="11" t="s">
        <v>2</v>
      </c>
      <c r="G171" s="11" t="s">
        <v>7</v>
      </c>
      <c r="H171" s="86">
        <v>567.99794428104508</v>
      </c>
      <c r="I171" s="77">
        <v>368.84868689543816</v>
      </c>
      <c r="J171" s="77">
        <v>229.8078786415069</v>
      </c>
      <c r="K171" s="77">
        <v>153.96115965713284</v>
      </c>
      <c r="L171" s="77">
        <v>141.41447224962016</v>
      </c>
      <c r="M171" s="77">
        <v>131.12183234317354</v>
      </c>
      <c r="N171" s="77">
        <v>121.57832676900925</v>
      </c>
      <c r="O171" s="77">
        <v>112.7294309102258</v>
      </c>
      <c r="P171" s="78">
        <v>104.52458864224693</v>
      </c>
      <c r="AC171" s="4"/>
      <c r="AD171" s="4"/>
      <c r="AE171" s="4"/>
      <c r="AF171" s="4"/>
      <c r="AG171" s="4"/>
      <c r="AH171" s="4"/>
      <c r="AI171" s="4"/>
    </row>
    <row r="172" spans="1:35" x14ac:dyDescent="0.25">
      <c r="A172" s="11" t="s">
        <v>51</v>
      </c>
      <c r="B172" s="76" t="s">
        <v>17</v>
      </c>
      <c r="C172" s="11" t="s">
        <v>3</v>
      </c>
      <c r="D172" s="11" t="s">
        <v>44</v>
      </c>
      <c r="E172" s="11" t="s">
        <v>38</v>
      </c>
      <c r="F172" s="11" t="s">
        <v>2</v>
      </c>
      <c r="G172" s="11" t="s">
        <v>8</v>
      </c>
      <c r="H172" s="86">
        <v>499.37075066263844</v>
      </c>
      <c r="I172" s="77">
        <v>316.80544752905507</v>
      </c>
      <c r="J172" s="77">
        <v>205.00437551764182</v>
      </c>
      <c r="K172" s="77">
        <v>129.9364725233271</v>
      </c>
      <c r="L172" s="77">
        <v>119.16020946951582</v>
      </c>
      <c r="M172" s="77">
        <v>110.48731264547969</v>
      </c>
      <c r="N172" s="77">
        <v>102.44565958691898</v>
      </c>
      <c r="O172" s="77">
        <v>94.989306164722478</v>
      </c>
      <c r="P172" s="78">
        <v>88.075652224191458</v>
      </c>
      <c r="AC172" s="4"/>
      <c r="AD172" s="4"/>
      <c r="AE172" s="4"/>
      <c r="AF172" s="4"/>
      <c r="AG172" s="4"/>
      <c r="AH172" s="4"/>
      <c r="AI172" s="4"/>
    </row>
    <row r="173" spans="1:35" x14ac:dyDescent="0.25">
      <c r="A173" s="11" t="s">
        <v>51</v>
      </c>
      <c r="B173" s="76" t="s">
        <v>17</v>
      </c>
      <c r="C173" s="11" t="s">
        <v>3</v>
      </c>
      <c r="D173" s="11" t="s">
        <v>44</v>
      </c>
      <c r="E173" s="11" t="s">
        <v>38</v>
      </c>
      <c r="F173" s="11" t="s">
        <v>2</v>
      </c>
      <c r="G173" s="11" t="s">
        <v>1</v>
      </c>
      <c r="H173" s="86">
        <v>460.98296490282485</v>
      </c>
      <c r="I173" s="77">
        <v>303.68298355301624</v>
      </c>
      <c r="J173" s="77">
        <v>187.42570940055768</v>
      </c>
      <c r="K173" s="77">
        <v>125.28082806603199</v>
      </c>
      <c r="L173" s="77">
        <v>115.16986852272973</v>
      </c>
      <c r="M173" s="77">
        <v>106.78740266955435</v>
      </c>
      <c r="N173" s="77">
        <v>99.015041999973803</v>
      </c>
      <c r="O173" s="77">
        <v>91.80838092480117</v>
      </c>
      <c r="P173" s="78">
        <v>85.126245848945089</v>
      </c>
      <c r="AC173" s="4"/>
      <c r="AD173" s="4"/>
      <c r="AE173" s="4"/>
      <c r="AF173" s="4"/>
      <c r="AG173" s="4"/>
      <c r="AH173" s="4"/>
      <c r="AI173" s="4"/>
    </row>
    <row r="174" spans="1:35" x14ac:dyDescent="0.25">
      <c r="A174" s="11" t="s">
        <v>51</v>
      </c>
      <c r="B174" s="76" t="s">
        <v>17</v>
      </c>
      <c r="C174" s="11" t="s">
        <v>11</v>
      </c>
      <c r="D174" s="11" t="s">
        <v>44</v>
      </c>
      <c r="E174" s="11" t="s">
        <v>38</v>
      </c>
      <c r="F174" s="11" t="s">
        <v>0</v>
      </c>
      <c r="G174" s="11" t="s">
        <v>4</v>
      </c>
      <c r="H174" s="86">
        <v>1074.7539851980707</v>
      </c>
      <c r="I174" s="77">
        <v>670.64614839102296</v>
      </c>
      <c r="J174" s="77">
        <v>428.14079178740002</v>
      </c>
      <c r="K174" s="77">
        <v>354.06126161639094</v>
      </c>
      <c r="L174" s="77">
        <v>299.84877994052738</v>
      </c>
      <c r="M174" s="77">
        <v>292.42714876211483</v>
      </c>
      <c r="N174" s="77">
        <v>285.18921220923755</v>
      </c>
      <c r="O174" s="77">
        <v>278.13042361086877</v>
      </c>
      <c r="P174" s="78">
        <v>271.24634883175867</v>
      </c>
      <c r="AC174" s="4"/>
      <c r="AD174" s="4"/>
      <c r="AE174" s="4"/>
      <c r="AF174" s="4"/>
      <c r="AG174" s="4"/>
      <c r="AH174" s="4"/>
      <c r="AI174" s="4"/>
    </row>
    <row r="175" spans="1:35" x14ac:dyDescent="0.25">
      <c r="A175" s="11" t="s">
        <v>51</v>
      </c>
      <c r="B175" s="76" t="s">
        <v>17</v>
      </c>
      <c r="C175" s="11" t="s">
        <v>11</v>
      </c>
      <c r="D175" s="11" t="s">
        <v>44</v>
      </c>
      <c r="E175" s="11" t="s">
        <v>38</v>
      </c>
      <c r="F175" s="11" t="s">
        <v>0</v>
      </c>
      <c r="G175" s="11" t="s">
        <v>5</v>
      </c>
      <c r="H175" s="86">
        <v>734.76843212496647</v>
      </c>
      <c r="I175" s="77">
        <v>515.55531184615859</v>
      </c>
      <c r="J175" s="77">
        <v>336.03033292962391</v>
      </c>
      <c r="K175" s="77">
        <v>273.75440221355609</v>
      </c>
      <c r="L175" s="77">
        <v>236.80879137182788</v>
      </c>
      <c r="M175" s="77">
        <v>230.94747851367339</v>
      </c>
      <c r="N175" s="77">
        <v>225.23124045710102</v>
      </c>
      <c r="O175" s="77">
        <v>219.65648641988099</v>
      </c>
      <c r="P175" s="78">
        <v>214.21971449612101</v>
      </c>
      <c r="AC175" s="4"/>
      <c r="AD175" s="4"/>
      <c r="AE175" s="4"/>
      <c r="AF175" s="4"/>
      <c r="AG175" s="4"/>
      <c r="AH175" s="4"/>
      <c r="AI175" s="4"/>
    </row>
    <row r="176" spans="1:35" x14ac:dyDescent="0.25">
      <c r="A176" s="11" t="s">
        <v>51</v>
      </c>
      <c r="B176" s="76" t="s">
        <v>17</v>
      </c>
      <c r="C176" s="11" t="s">
        <v>11</v>
      </c>
      <c r="D176" s="11" t="s">
        <v>44</v>
      </c>
      <c r="E176" s="11" t="s">
        <v>38</v>
      </c>
      <c r="F176" s="11" t="s">
        <v>2</v>
      </c>
      <c r="G176" s="11" t="s">
        <v>6</v>
      </c>
      <c r="H176" s="86">
        <v>626.92115681094197</v>
      </c>
      <c r="I176" s="77">
        <v>447.06651535262807</v>
      </c>
      <c r="J176" s="77">
        <v>293.44001138014482</v>
      </c>
      <c r="K176" s="77">
        <v>241.23723241340207</v>
      </c>
      <c r="L176" s="77">
        <v>210.22480205138217</v>
      </c>
      <c r="M176" s="77">
        <v>205.02147607590348</v>
      </c>
      <c r="N176" s="77">
        <v>199.94693890623122</v>
      </c>
      <c r="O176" s="77">
        <v>194.99800285883774</v>
      </c>
      <c r="P176" s="78">
        <v>190.1715591493373</v>
      </c>
      <c r="AC176" s="4"/>
      <c r="AD176" s="4"/>
      <c r="AE176" s="4"/>
      <c r="AF176" s="4"/>
      <c r="AG176" s="4"/>
      <c r="AH176" s="4"/>
      <c r="AI176" s="4"/>
    </row>
    <row r="177" spans="1:35" x14ac:dyDescent="0.25">
      <c r="A177" s="11" t="s">
        <v>51</v>
      </c>
      <c r="B177" s="76" t="s">
        <v>17</v>
      </c>
      <c r="C177" s="11" t="s">
        <v>11</v>
      </c>
      <c r="D177" s="11" t="s">
        <v>44</v>
      </c>
      <c r="E177" s="11" t="s">
        <v>38</v>
      </c>
      <c r="F177" s="11" t="s">
        <v>2</v>
      </c>
      <c r="G177" s="11" t="s">
        <v>7</v>
      </c>
      <c r="H177" s="86">
        <v>567.99794428104508</v>
      </c>
      <c r="I177" s="77">
        <v>394.20336091507534</v>
      </c>
      <c r="J177" s="77">
        <v>261.01156398542224</v>
      </c>
      <c r="K177" s="77">
        <v>216.44293240243957</v>
      </c>
      <c r="L177" s="77">
        <v>190.22336934111772</v>
      </c>
      <c r="M177" s="77">
        <v>185.51510376456699</v>
      </c>
      <c r="N177" s="77">
        <v>180.92337363166922</v>
      </c>
      <c r="O177" s="77">
        <v>176.44529454488855</v>
      </c>
      <c r="P177" s="78">
        <v>172.07805349912454</v>
      </c>
      <c r="AC177" s="4"/>
      <c r="AD177" s="4"/>
      <c r="AE177" s="4"/>
      <c r="AF177" s="4"/>
      <c r="AG177" s="4"/>
      <c r="AH177" s="4"/>
      <c r="AI177" s="4"/>
    </row>
    <row r="178" spans="1:35" x14ac:dyDescent="0.25">
      <c r="A178" s="11" t="s">
        <v>51</v>
      </c>
      <c r="B178" s="76" t="s">
        <v>17</v>
      </c>
      <c r="C178" s="11" t="s">
        <v>11</v>
      </c>
      <c r="D178" s="11" t="s">
        <v>44</v>
      </c>
      <c r="E178" s="11" t="s">
        <v>38</v>
      </c>
      <c r="F178" s="11" t="s">
        <v>2</v>
      </c>
      <c r="G178" s="11" t="s">
        <v>8</v>
      </c>
      <c r="H178" s="86">
        <v>499.37075066263844</v>
      </c>
      <c r="I178" s="77">
        <v>353.90340947433225</v>
      </c>
      <c r="J178" s="77">
        <v>232.39746901454981</v>
      </c>
      <c r="K178" s="77">
        <v>195.48686393762094</v>
      </c>
      <c r="L178" s="77">
        <v>173.69652609728615</v>
      </c>
      <c r="M178" s="77">
        <v>169.39732049797956</v>
      </c>
      <c r="N178" s="77">
        <v>165.20452559784121</v>
      </c>
      <c r="O178" s="77">
        <v>161.11550759938552</v>
      </c>
      <c r="P178" s="78">
        <v>157.12769789489874</v>
      </c>
      <c r="AC178" s="4"/>
      <c r="AD178" s="4"/>
      <c r="AE178" s="4"/>
      <c r="AF178" s="4"/>
      <c r="AG178" s="4"/>
      <c r="AH178" s="4"/>
      <c r="AI178" s="4"/>
    </row>
    <row r="179" spans="1:35" x14ac:dyDescent="0.25">
      <c r="A179" s="11" t="s">
        <v>51</v>
      </c>
      <c r="B179" s="76" t="s">
        <v>17</v>
      </c>
      <c r="C179" s="11" t="s">
        <v>11</v>
      </c>
      <c r="D179" s="11" t="s">
        <v>44</v>
      </c>
      <c r="E179" s="11" t="s">
        <v>38</v>
      </c>
      <c r="F179" s="11" t="s">
        <v>2</v>
      </c>
      <c r="G179" s="11" t="s">
        <v>1</v>
      </c>
      <c r="H179" s="86">
        <v>460.98296490282485</v>
      </c>
      <c r="I179" s="77">
        <v>328.71397289246613</v>
      </c>
      <c r="J179" s="77">
        <v>212.55493423072099</v>
      </c>
      <c r="K179" s="77">
        <v>180.01807477731072</v>
      </c>
      <c r="L179" s="77">
        <v>161.12598985976041</v>
      </c>
      <c r="M179" s="77">
        <v>157.13792070625922</v>
      </c>
      <c r="N179" s="77">
        <v>153.24856123694337</v>
      </c>
      <c r="O179" s="77">
        <v>149.45546826405035</v>
      </c>
      <c r="P179" s="78">
        <v>145.75625907176106</v>
      </c>
      <c r="AC179" s="4"/>
      <c r="AD179" s="4"/>
      <c r="AE179" s="4"/>
      <c r="AF179" s="4"/>
      <c r="AG179" s="4"/>
      <c r="AH179" s="4"/>
      <c r="AI179" s="4"/>
    </row>
    <row r="180" spans="1:35" x14ac:dyDescent="0.25">
      <c r="A180" s="11" t="s">
        <v>51</v>
      </c>
      <c r="B180" s="76" t="s">
        <v>17</v>
      </c>
      <c r="C180" s="11" t="s">
        <v>19</v>
      </c>
      <c r="D180" s="11" t="s">
        <v>44</v>
      </c>
      <c r="E180" s="11" t="s">
        <v>38</v>
      </c>
      <c r="F180" s="11" t="s">
        <v>0</v>
      </c>
      <c r="G180" s="11" t="s">
        <v>4</v>
      </c>
      <c r="H180" s="86">
        <v>1074.7539851980707</v>
      </c>
      <c r="I180" s="77">
        <v>642.35115965752072</v>
      </c>
      <c r="J180" s="77">
        <v>331.58576105074229</v>
      </c>
      <c r="K180" s="77">
        <v>271.68303881265308</v>
      </c>
      <c r="L180" s="77">
        <v>241.45850323899504</v>
      </c>
      <c r="M180" s="77">
        <v>218.25936264192774</v>
      </c>
      <c r="N180" s="77">
        <v>197.28917698835144</v>
      </c>
      <c r="O180" s="77">
        <v>178.33379006332683</v>
      </c>
      <c r="P180" s="78">
        <v>161.19962161040627</v>
      </c>
      <c r="AC180" s="4"/>
      <c r="AD180" s="4"/>
      <c r="AE180" s="4"/>
      <c r="AF180" s="4"/>
      <c r="AG180" s="4"/>
      <c r="AH180" s="4"/>
      <c r="AI180" s="4"/>
    </row>
    <row r="181" spans="1:35" x14ac:dyDescent="0.25">
      <c r="A181" s="11" t="s">
        <v>51</v>
      </c>
      <c r="B181" s="76" t="s">
        <v>17</v>
      </c>
      <c r="C181" s="11" t="s">
        <v>19</v>
      </c>
      <c r="D181" s="11" t="s">
        <v>44</v>
      </c>
      <c r="E181" s="11" t="s">
        <v>38</v>
      </c>
      <c r="F181" s="11" t="s">
        <v>0</v>
      </c>
      <c r="G181" s="11" t="s">
        <v>5</v>
      </c>
      <c r="H181" s="86">
        <v>734.76843212496647</v>
      </c>
      <c r="I181" s="77">
        <v>487.55464055581797</v>
      </c>
      <c r="J181" s="77">
        <v>247.40274383268496</v>
      </c>
      <c r="K181" s="77">
        <v>175.41337259101064</v>
      </c>
      <c r="L181" s="77">
        <v>161.79707027330144</v>
      </c>
      <c r="M181" s="77">
        <v>146.25173668134821</v>
      </c>
      <c r="N181" s="77">
        <v>132.19998635438802</v>
      </c>
      <c r="O181" s="77">
        <v>119.49831700240752</v>
      </c>
      <c r="P181" s="78">
        <v>108.01701392107519</v>
      </c>
      <c r="AC181" s="4"/>
      <c r="AD181" s="4"/>
      <c r="AE181" s="4"/>
      <c r="AF181" s="4"/>
      <c r="AG181" s="4"/>
      <c r="AH181" s="4"/>
      <c r="AI181" s="4"/>
    </row>
    <row r="182" spans="1:35" x14ac:dyDescent="0.25">
      <c r="A182" s="11" t="s">
        <v>51</v>
      </c>
      <c r="B182" s="76" t="s">
        <v>17</v>
      </c>
      <c r="C182" s="11" t="s">
        <v>19</v>
      </c>
      <c r="D182" s="11" t="s">
        <v>44</v>
      </c>
      <c r="E182" s="11" t="s">
        <v>38</v>
      </c>
      <c r="F182" s="11" t="s">
        <v>2</v>
      </c>
      <c r="G182" s="11" t="s">
        <v>6</v>
      </c>
      <c r="H182" s="86">
        <v>626.92115681094197</v>
      </c>
      <c r="I182" s="77">
        <v>419.16745717757823</v>
      </c>
      <c r="J182" s="77">
        <v>218.05397778242715</v>
      </c>
      <c r="K182" s="77">
        <v>153.28695014174838</v>
      </c>
      <c r="L182" s="77">
        <v>142.02707505454461</v>
      </c>
      <c r="M182" s="77">
        <v>128.38122685047733</v>
      </c>
      <c r="N182" s="77">
        <v>116.046460868845</v>
      </c>
      <c r="O182" s="77">
        <v>104.89680937438638</v>
      </c>
      <c r="P182" s="78">
        <v>94.818407511473026</v>
      </c>
      <c r="AC182" s="4"/>
      <c r="AD182" s="4"/>
      <c r="AE182" s="4"/>
      <c r="AF182" s="4"/>
      <c r="AG182" s="4"/>
      <c r="AH182" s="4"/>
      <c r="AI182" s="4"/>
    </row>
    <row r="183" spans="1:35" x14ac:dyDescent="0.25">
      <c r="A183" s="11" t="s">
        <v>51</v>
      </c>
      <c r="B183" s="76" t="s">
        <v>17</v>
      </c>
      <c r="C183" s="11" t="s">
        <v>19</v>
      </c>
      <c r="D183" s="11" t="s">
        <v>44</v>
      </c>
      <c r="E183" s="11" t="s">
        <v>38</v>
      </c>
      <c r="F183" s="11" t="s">
        <v>2</v>
      </c>
      <c r="G183" s="11" t="s">
        <v>7</v>
      </c>
      <c r="H183" s="86">
        <v>567.99794428104508</v>
      </c>
      <c r="I183" s="77">
        <v>366.38023815189297</v>
      </c>
      <c r="J183" s="77">
        <v>196.05524382770176</v>
      </c>
      <c r="K183" s="77">
        <v>136.6409508626376</v>
      </c>
      <c r="L183" s="77">
        <v>127.03902455183915</v>
      </c>
      <c r="M183" s="77">
        <v>114.83321629759318</v>
      </c>
      <c r="N183" s="77">
        <v>103.80013237482716</v>
      </c>
      <c r="O183" s="77">
        <v>93.827098364199216</v>
      </c>
      <c r="P183" s="78">
        <v>84.812265514798924</v>
      </c>
      <c r="AC183" s="4"/>
      <c r="AD183" s="4"/>
      <c r="AE183" s="4"/>
      <c r="AF183" s="4"/>
      <c r="AG183" s="4"/>
      <c r="AH183" s="4"/>
      <c r="AI183" s="4"/>
    </row>
    <row r="184" spans="1:35" x14ac:dyDescent="0.25">
      <c r="A184" s="11" t="s">
        <v>51</v>
      </c>
      <c r="B184" s="76" t="s">
        <v>17</v>
      </c>
      <c r="C184" s="11" t="s">
        <v>19</v>
      </c>
      <c r="D184" s="11" t="s">
        <v>44</v>
      </c>
      <c r="E184" s="11" t="s">
        <v>38</v>
      </c>
      <c r="F184" s="11" t="s">
        <v>2</v>
      </c>
      <c r="G184" s="11" t="s">
        <v>8</v>
      </c>
      <c r="H184" s="86">
        <v>499.37075066263844</v>
      </c>
      <c r="I184" s="77">
        <v>314.33699878550988</v>
      </c>
      <c r="J184" s="77">
        <v>177.66515239081647</v>
      </c>
      <c r="K184" s="77">
        <v>116.25714189458564</v>
      </c>
      <c r="L184" s="77">
        <v>108.66071352853633</v>
      </c>
      <c r="M184" s="77">
        <v>98.220678753571079</v>
      </c>
      <c r="N184" s="77">
        <v>88.783714201164784</v>
      </c>
      <c r="O184" s="77">
        <v>80.253445683580324</v>
      </c>
      <c r="P184" s="78">
        <v>72.54275856824745</v>
      </c>
      <c r="AC184" s="4"/>
      <c r="AD184" s="4"/>
      <c r="AE184" s="4"/>
      <c r="AF184" s="4"/>
      <c r="AG184" s="4"/>
      <c r="AH184" s="4"/>
      <c r="AI184" s="4"/>
    </row>
    <row r="185" spans="1:35" x14ac:dyDescent="0.25">
      <c r="A185" s="68" t="s">
        <v>51</v>
      </c>
      <c r="B185" s="79" t="s">
        <v>17</v>
      </c>
      <c r="C185" s="68" t="s">
        <v>19</v>
      </c>
      <c r="D185" s="68" t="s">
        <v>44</v>
      </c>
      <c r="E185" s="68" t="s">
        <v>38</v>
      </c>
      <c r="F185" s="68" t="s">
        <v>2</v>
      </c>
      <c r="G185" s="68" t="s">
        <v>1</v>
      </c>
      <c r="H185" s="87">
        <v>460.98296490282485</v>
      </c>
      <c r="I185" s="69">
        <v>301.2145348094711</v>
      </c>
      <c r="J185" s="69">
        <v>163.96189380839499</v>
      </c>
      <c r="K185" s="69">
        <v>112.56662817392238</v>
      </c>
      <c r="L185" s="69">
        <v>105.65789920242979</v>
      </c>
      <c r="M185" s="69">
        <v>95.5063724352744</v>
      </c>
      <c r="N185" s="69">
        <v>86.330196271170777</v>
      </c>
      <c r="O185" s="69">
        <v>78.035659801337061</v>
      </c>
      <c r="P185" s="80">
        <v>70.538055786438321</v>
      </c>
      <c r="AC185" s="4"/>
      <c r="AD185" s="4"/>
      <c r="AE185" s="4"/>
      <c r="AF185" s="4"/>
      <c r="AG185" s="4"/>
      <c r="AH185" s="4"/>
      <c r="AI185" s="4"/>
    </row>
    <row r="186" spans="1:35" x14ac:dyDescent="0.25">
      <c r="A186" s="2" t="s">
        <v>51</v>
      </c>
      <c r="B186" s="1" t="s">
        <v>16</v>
      </c>
      <c r="C186" s="2" t="s">
        <v>3</v>
      </c>
      <c r="D186" s="2" t="s">
        <v>44</v>
      </c>
      <c r="E186" s="2" t="s">
        <v>38</v>
      </c>
      <c r="F186" s="2" t="s">
        <v>0</v>
      </c>
      <c r="G186" s="2" t="s">
        <v>4</v>
      </c>
      <c r="H186" s="127">
        <v>943.29886066443567</v>
      </c>
      <c r="I186" s="128">
        <v>565.95054339502167</v>
      </c>
      <c r="J186" s="128">
        <v>333.29455497655806</v>
      </c>
      <c r="K186" s="128">
        <v>262.33444601182799</v>
      </c>
      <c r="L186" s="128">
        <v>232.69301384060856</v>
      </c>
      <c r="M186" s="128">
        <v>215.75680241820504</v>
      </c>
      <c r="N186" s="128">
        <v>200.05326769979931</v>
      </c>
      <c r="O186" s="128">
        <v>185.49269116342199</v>
      </c>
      <c r="P186" s="129">
        <v>171.99188431493519</v>
      </c>
      <c r="AC186" s="4"/>
      <c r="AD186" s="4"/>
      <c r="AE186" s="4"/>
      <c r="AF186" s="4"/>
      <c r="AG186" s="4"/>
      <c r="AH186" s="4"/>
      <c r="AI186" s="4"/>
    </row>
    <row r="187" spans="1:35" x14ac:dyDescent="0.25">
      <c r="A187" s="2" t="s">
        <v>51</v>
      </c>
      <c r="B187" s="1" t="s">
        <v>16</v>
      </c>
      <c r="C187" s="2" t="s">
        <v>3</v>
      </c>
      <c r="D187" s="2" t="s">
        <v>44</v>
      </c>
      <c r="E187" s="2" t="s">
        <v>38</v>
      </c>
      <c r="F187" s="2" t="s">
        <v>0</v>
      </c>
      <c r="G187" s="2" t="s">
        <v>5</v>
      </c>
      <c r="H187" s="60">
        <v>644.89756206667084</v>
      </c>
      <c r="I187" s="27">
        <v>430.08746950602716</v>
      </c>
      <c r="J187" s="27">
        <v>259.67629107313479</v>
      </c>
      <c r="K187" s="27">
        <v>175.27151595512046</v>
      </c>
      <c r="L187" s="27">
        <v>161.05155772137036</v>
      </c>
      <c r="M187" s="27">
        <v>149.32966205094459</v>
      </c>
      <c r="N187" s="27">
        <v>138.46092694631764</v>
      </c>
      <c r="O187" s="27">
        <v>128.38325639746697</v>
      </c>
      <c r="P187" s="61">
        <v>119.03907395916856</v>
      </c>
      <c r="AC187" s="4"/>
      <c r="AD187" s="4"/>
      <c r="AE187" s="4"/>
      <c r="AF187" s="4"/>
      <c r="AG187" s="4"/>
      <c r="AH187" s="4"/>
      <c r="AI187" s="4"/>
    </row>
    <row r="188" spans="1:35" x14ac:dyDescent="0.25">
      <c r="A188" s="2" t="s">
        <v>51</v>
      </c>
      <c r="B188" s="1" t="s">
        <v>16</v>
      </c>
      <c r="C188" s="2" t="s">
        <v>3</v>
      </c>
      <c r="D188" s="2" t="s">
        <v>44</v>
      </c>
      <c r="E188" s="2" t="s">
        <v>38</v>
      </c>
      <c r="F188" s="2" t="s">
        <v>2</v>
      </c>
      <c r="G188" s="2" t="s">
        <v>6</v>
      </c>
      <c r="H188" s="60">
        <v>550.24128413648543</v>
      </c>
      <c r="I188" s="27">
        <v>370.06484753560972</v>
      </c>
      <c r="J188" s="27">
        <v>226.76171128329491</v>
      </c>
      <c r="K188" s="27">
        <v>152.32590290047057</v>
      </c>
      <c r="L188" s="27">
        <v>140.01867785146035</v>
      </c>
      <c r="M188" s="27">
        <v>129.82762874329029</v>
      </c>
      <c r="N188" s="27">
        <v>120.37831983377652</v>
      </c>
      <c r="O188" s="27">
        <v>111.6167646769248</v>
      </c>
      <c r="P188" s="61">
        <v>103.49290614910524</v>
      </c>
      <c r="AC188" s="4"/>
      <c r="AD188" s="4"/>
      <c r="AE188" s="4"/>
      <c r="AF188" s="4"/>
      <c r="AG188" s="4"/>
      <c r="AH188" s="4"/>
      <c r="AI188" s="4"/>
    </row>
    <row r="189" spans="1:35" x14ac:dyDescent="0.25">
      <c r="A189" s="2" t="s">
        <v>51</v>
      </c>
      <c r="B189" s="1" t="s">
        <v>16</v>
      </c>
      <c r="C189" s="2" t="s">
        <v>3</v>
      </c>
      <c r="D189" s="2" t="s">
        <v>44</v>
      </c>
      <c r="E189" s="2" t="s">
        <v>38</v>
      </c>
      <c r="F189" s="2" t="s">
        <v>2</v>
      </c>
      <c r="G189" s="2" t="s">
        <v>7</v>
      </c>
      <c r="H189" s="60">
        <v>498.52507744021835</v>
      </c>
      <c r="I189" s="27">
        <v>323.73412976172193</v>
      </c>
      <c r="J189" s="27">
        <v>201.69965692594624</v>
      </c>
      <c r="K189" s="27">
        <v>135.12988878509105</v>
      </c>
      <c r="L189" s="27">
        <v>124.1178096491962</v>
      </c>
      <c r="M189" s="27">
        <v>115.08408134421013</v>
      </c>
      <c r="N189" s="27">
        <v>106.7078593819396</v>
      </c>
      <c r="O189" s="27">
        <v>98.941288151044986</v>
      </c>
      <c r="P189" s="61">
        <v>91.739995138961376</v>
      </c>
      <c r="AC189" s="4"/>
      <c r="AD189" s="4"/>
      <c r="AE189" s="4"/>
      <c r="AF189" s="4"/>
      <c r="AG189" s="4"/>
      <c r="AH189" s="4"/>
      <c r="AI189" s="4"/>
    </row>
    <row r="190" spans="1:35" x14ac:dyDescent="0.25">
      <c r="A190" s="2" t="s">
        <v>51</v>
      </c>
      <c r="B190" s="1" t="s">
        <v>16</v>
      </c>
      <c r="C190" s="2" t="s">
        <v>3</v>
      </c>
      <c r="D190" s="2" t="s">
        <v>44</v>
      </c>
      <c r="E190" s="2" t="s">
        <v>38</v>
      </c>
      <c r="F190" s="2" t="s">
        <v>2</v>
      </c>
      <c r="G190" s="2" t="s">
        <v>8</v>
      </c>
      <c r="H190" s="60">
        <v>438.29180132083724</v>
      </c>
      <c r="I190" s="27">
        <v>278.05639413504429</v>
      </c>
      <c r="J190" s="27">
        <v>179.929915608898</v>
      </c>
      <c r="K190" s="27">
        <v>114.04370505071586</v>
      </c>
      <c r="L190" s="27">
        <v>104.5855064295616</v>
      </c>
      <c r="M190" s="27">
        <v>96.973407469755699</v>
      </c>
      <c r="N190" s="27">
        <v>89.915343696583449</v>
      </c>
      <c r="O190" s="27">
        <v>83.370990491349161</v>
      </c>
      <c r="P190" s="61">
        <v>77.302958202146542</v>
      </c>
      <c r="AC190" s="4"/>
      <c r="AD190" s="4"/>
      <c r="AE190" s="4"/>
      <c r="AF190" s="4"/>
      <c r="AG190" s="4"/>
      <c r="AH190" s="4"/>
      <c r="AI190" s="4"/>
    </row>
    <row r="191" spans="1:35" x14ac:dyDescent="0.25">
      <c r="A191" s="2" t="s">
        <v>51</v>
      </c>
      <c r="B191" s="1" t="s">
        <v>16</v>
      </c>
      <c r="C191" s="2" t="s">
        <v>3</v>
      </c>
      <c r="D191" s="2" t="s">
        <v>44</v>
      </c>
      <c r="E191" s="2" t="s">
        <v>38</v>
      </c>
      <c r="F191" s="2" t="s">
        <v>2</v>
      </c>
      <c r="G191" s="2" t="s">
        <v>1</v>
      </c>
      <c r="H191" s="60">
        <v>404.59929580852776</v>
      </c>
      <c r="I191" s="27">
        <v>266.53896271521455</v>
      </c>
      <c r="J191" s="27">
        <v>164.50132827764003</v>
      </c>
      <c r="K191" s="27">
        <v>109.95750097731033</v>
      </c>
      <c r="L191" s="27">
        <v>101.08323137814854</v>
      </c>
      <c r="M191" s="27">
        <v>93.726040246262087</v>
      </c>
      <c r="N191" s="27">
        <v>86.904331217718934</v>
      </c>
      <c r="O191" s="27">
        <v>80.579130032117149</v>
      </c>
      <c r="P191" s="61">
        <v>74.714299112044543</v>
      </c>
      <c r="AC191" s="4"/>
      <c r="AD191" s="4"/>
      <c r="AE191" s="4"/>
      <c r="AF191" s="4"/>
      <c r="AG191" s="4"/>
      <c r="AH191" s="4"/>
      <c r="AI191" s="4"/>
    </row>
    <row r="192" spans="1:35" x14ac:dyDescent="0.25">
      <c r="A192" s="2" t="s">
        <v>51</v>
      </c>
      <c r="B192" s="1" t="s">
        <v>16</v>
      </c>
      <c r="C192" s="2" t="s">
        <v>11</v>
      </c>
      <c r="D192" s="2" t="s">
        <v>44</v>
      </c>
      <c r="E192" s="2" t="s">
        <v>38</v>
      </c>
      <c r="F192" s="2" t="s">
        <v>0</v>
      </c>
      <c r="G192" s="2" t="s">
        <v>4</v>
      </c>
      <c r="H192" s="60">
        <v>943.29886066443567</v>
      </c>
      <c r="I192" s="27">
        <v>588.6181920690027</v>
      </c>
      <c r="J192" s="27">
        <v>375.77410892093036</v>
      </c>
      <c r="K192" s="27">
        <v>310.75538149933237</v>
      </c>
      <c r="L192" s="27">
        <v>263.17372755532847</v>
      </c>
      <c r="M192" s="27">
        <v>256.65984965277016</v>
      </c>
      <c r="N192" s="27">
        <v>250.30719835031204</v>
      </c>
      <c r="O192" s="27">
        <v>244.11178308857168</v>
      </c>
      <c r="P192" s="61">
        <v>238.06971207948715</v>
      </c>
      <c r="AC192" s="4"/>
      <c r="AD192" s="4"/>
      <c r="AE192" s="4"/>
      <c r="AF192" s="4"/>
      <c r="AG192" s="4"/>
      <c r="AH192" s="4"/>
      <c r="AI192" s="4"/>
    </row>
    <row r="193" spans="1:35" x14ac:dyDescent="0.25">
      <c r="A193" s="2" t="s">
        <v>51</v>
      </c>
      <c r="B193" s="1" t="s">
        <v>16</v>
      </c>
      <c r="C193" s="2" t="s">
        <v>11</v>
      </c>
      <c r="D193" s="2" t="s">
        <v>44</v>
      </c>
      <c r="E193" s="2" t="s">
        <v>38</v>
      </c>
      <c r="F193" s="2" t="s">
        <v>0</v>
      </c>
      <c r="G193" s="2" t="s">
        <v>5</v>
      </c>
      <c r="H193" s="60">
        <v>644.89756206667084</v>
      </c>
      <c r="I193" s="27">
        <v>452.49679924131937</v>
      </c>
      <c r="J193" s="27">
        <v>294.92984866000597</v>
      </c>
      <c r="K193" s="27">
        <v>240.27100086754317</v>
      </c>
      <c r="L193" s="27">
        <v>207.84427522285432</v>
      </c>
      <c r="M193" s="27">
        <v>202.69987025460853</v>
      </c>
      <c r="N193" s="27">
        <v>197.68279572377281</v>
      </c>
      <c r="O193" s="27">
        <v>192.78990004325578</v>
      </c>
      <c r="P193" s="61">
        <v>188.01810963167611</v>
      </c>
      <c r="AC193" s="4"/>
      <c r="AD193" s="4"/>
      <c r="AE193" s="4"/>
      <c r="AF193" s="4"/>
      <c r="AG193" s="4"/>
      <c r="AH193" s="4"/>
      <c r="AI193" s="4"/>
    </row>
    <row r="194" spans="1:35" x14ac:dyDescent="0.25">
      <c r="A194" s="2" t="s">
        <v>51</v>
      </c>
      <c r="B194" s="1" t="s">
        <v>16</v>
      </c>
      <c r="C194" s="2" t="s">
        <v>11</v>
      </c>
      <c r="D194" s="2" t="s">
        <v>44</v>
      </c>
      <c r="E194" s="2" t="s">
        <v>38</v>
      </c>
      <c r="F194" s="2" t="s">
        <v>2</v>
      </c>
      <c r="G194" s="2" t="s">
        <v>6</v>
      </c>
      <c r="H194" s="60">
        <v>550.24128413648543</v>
      </c>
      <c r="I194" s="27">
        <v>392.38499264148675</v>
      </c>
      <c r="J194" s="27">
        <v>257.54882719251958</v>
      </c>
      <c r="K194" s="27">
        <v>211.73106554563381</v>
      </c>
      <c r="L194" s="27">
        <v>184.5118222305814</v>
      </c>
      <c r="M194" s="27">
        <v>179.94492456661959</v>
      </c>
      <c r="N194" s="27">
        <v>175.49106331420563</v>
      </c>
      <c r="O194" s="27">
        <v>171.14744068121107</v>
      </c>
      <c r="P194" s="61">
        <v>166.91132812435117</v>
      </c>
      <c r="AC194" s="4"/>
      <c r="AD194" s="4"/>
      <c r="AE194" s="4"/>
      <c r="AF194" s="4"/>
      <c r="AG194" s="4"/>
      <c r="AH194" s="4"/>
      <c r="AI194" s="4"/>
    </row>
    <row r="195" spans="1:35" x14ac:dyDescent="0.25">
      <c r="A195" s="2" t="s">
        <v>51</v>
      </c>
      <c r="B195" s="1" t="s">
        <v>16</v>
      </c>
      <c r="C195" s="2" t="s">
        <v>11</v>
      </c>
      <c r="D195" s="2" t="s">
        <v>44</v>
      </c>
      <c r="E195" s="2" t="s">
        <v>38</v>
      </c>
      <c r="F195" s="2" t="s">
        <v>2</v>
      </c>
      <c r="G195" s="2" t="s">
        <v>7</v>
      </c>
      <c r="H195" s="60">
        <v>498.52507744021835</v>
      </c>
      <c r="I195" s="27">
        <v>345.98762725476371</v>
      </c>
      <c r="J195" s="27">
        <v>229.08676247645258</v>
      </c>
      <c r="K195" s="27">
        <v>189.96940169192612</v>
      </c>
      <c r="L195" s="27">
        <v>166.95680131686811</v>
      </c>
      <c r="M195" s="27">
        <v>162.82441230949226</v>
      </c>
      <c r="N195" s="27">
        <v>158.79430508263442</v>
      </c>
      <c r="O195" s="27">
        <v>154.86394803469386</v>
      </c>
      <c r="P195" s="61">
        <v>151.03087222436602</v>
      </c>
      <c r="AC195" s="4"/>
      <c r="AD195" s="4"/>
      <c r="AE195" s="4"/>
      <c r="AF195" s="4"/>
      <c r="AG195" s="4"/>
      <c r="AH195" s="4"/>
      <c r="AI195" s="4"/>
    </row>
    <row r="196" spans="1:35" x14ac:dyDescent="0.25">
      <c r="A196" s="2" t="s">
        <v>51</v>
      </c>
      <c r="B196" s="1" t="s">
        <v>16</v>
      </c>
      <c r="C196" s="2" t="s">
        <v>11</v>
      </c>
      <c r="D196" s="2" t="s">
        <v>44</v>
      </c>
      <c r="E196" s="2" t="s">
        <v>38</v>
      </c>
      <c r="F196" s="2" t="s">
        <v>2</v>
      </c>
      <c r="G196" s="2" t="s">
        <v>8</v>
      </c>
      <c r="H196" s="60">
        <v>438.29180132083724</v>
      </c>
      <c r="I196" s="27">
        <v>310.61683654131582</v>
      </c>
      <c r="J196" s="27">
        <v>203.97250976680246</v>
      </c>
      <c r="K196" s="27">
        <v>171.57650826783129</v>
      </c>
      <c r="L196" s="27">
        <v>152.45138648054819</v>
      </c>
      <c r="M196" s="27">
        <v>148.67802457685571</v>
      </c>
      <c r="N196" s="27">
        <v>144.99805808520202</v>
      </c>
      <c r="O196" s="27">
        <v>141.40917535268647</v>
      </c>
      <c r="P196" s="61">
        <v>137.9091219427001</v>
      </c>
      <c r="AC196" s="4"/>
      <c r="AD196" s="4"/>
      <c r="AE196" s="4"/>
      <c r="AF196" s="4"/>
      <c r="AG196" s="4"/>
      <c r="AH196" s="4"/>
      <c r="AI196" s="4"/>
    </row>
    <row r="197" spans="1:35" x14ac:dyDescent="0.25">
      <c r="A197" s="2" t="s">
        <v>51</v>
      </c>
      <c r="B197" s="1" t="s">
        <v>16</v>
      </c>
      <c r="C197" s="2" t="s">
        <v>11</v>
      </c>
      <c r="D197" s="2" t="s">
        <v>44</v>
      </c>
      <c r="E197" s="2" t="s">
        <v>38</v>
      </c>
      <c r="F197" s="2" t="s">
        <v>2</v>
      </c>
      <c r="G197" s="2" t="s">
        <v>1</v>
      </c>
      <c r="H197" s="60">
        <v>404.59929580852776</v>
      </c>
      <c r="I197" s="27">
        <v>288.50836599298441</v>
      </c>
      <c r="J197" s="27">
        <v>186.55695168368391</v>
      </c>
      <c r="K197" s="27">
        <v>157.99973498599988</v>
      </c>
      <c r="L197" s="27">
        <v>141.4183755086338</v>
      </c>
      <c r="M197" s="27">
        <v>137.91809438331623</v>
      </c>
      <c r="N197" s="27">
        <v>134.50444958027424</v>
      </c>
      <c r="O197" s="27">
        <v>131.17529674250656</v>
      </c>
      <c r="P197" s="61">
        <v>127.92854458852148</v>
      </c>
      <c r="AC197" s="4"/>
      <c r="AD197" s="4"/>
      <c r="AE197" s="4"/>
      <c r="AF197" s="4"/>
      <c r="AG197" s="4"/>
      <c r="AH197" s="4"/>
      <c r="AI197" s="4"/>
    </row>
    <row r="198" spans="1:35" x14ac:dyDescent="0.25">
      <c r="A198" s="2" t="s">
        <v>51</v>
      </c>
      <c r="B198" s="1" t="s">
        <v>16</v>
      </c>
      <c r="C198" s="2" t="s">
        <v>19</v>
      </c>
      <c r="D198" s="2" t="s">
        <v>44</v>
      </c>
      <c r="E198" s="2" t="s">
        <v>38</v>
      </c>
      <c r="F198" s="2" t="s">
        <v>0</v>
      </c>
      <c r="G198" s="2" t="s">
        <v>4</v>
      </c>
      <c r="H198" s="60">
        <v>943.29886066443567</v>
      </c>
      <c r="I198" s="27">
        <v>563.78401512951757</v>
      </c>
      <c r="J198" s="27">
        <v>291.02890049211658</v>
      </c>
      <c r="K198" s="27">
        <v>238.45298971056783</v>
      </c>
      <c r="L198" s="27">
        <v>211.92527233207497</v>
      </c>
      <c r="M198" s="27">
        <v>191.56366102846616</v>
      </c>
      <c r="N198" s="27">
        <v>173.15837711477621</v>
      </c>
      <c r="O198" s="27">
        <v>156.52145821418338</v>
      </c>
      <c r="P198" s="61">
        <v>141.48300122526251</v>
      </c>
      <c r="AC198" s="4"/>
      <c r="AD198" s="4"/>
      <c r="AE198" s="4"/>
      <c r="AF198" s="4"/>
      <c r="AG198" s="4"/>
      <c r="AH198" s="4"/>
      <c r="AI198" s="4"/>
    </row>
    <row r="199" spans="1:35" x14ac:dyDescent="0.25">
      <c r="A199" s="2" t="s">
        <v>51</v>
      </c>
      <c r="B199" s="1" t="s">
        <v>16</v>
      </c>
      <c r="C199" s="2" t="s">
        <v>19</v>
      </c>
      <c r="D199" s="2" t="s">
        <v>44</v>
      </c>
      <c r="E199" s="2" t="s">
        <v>38</v>
      </c>
      <c r="F199" s="2" t="s">
        <v>0</v>
      </c>
      <c r="G199" s="2" t="s">
        <v>5</v>
      </c>
      <c r="H199" s="60">
        <v>644.89756206667084</v>
      </c>
      <c r="I199" s="27">
        <v>427.92094124052306</v>
      </c>
      <c r="J199" s="27">
        <v>217.14246199293453</v>
      </c>
      <c r="K199" s="27">
        <v>153.9582423413037</v>
      </c>
      <c r="L199" s="27">
        <v>142.0073748500885</v>
      </c>
      <c r="M199" s="27">
        <v>128.36341942596826</v>
      </c>
      <c r="N199" s="27">
        <v>116.0303643674938</v>
      </c>
      <c r="O199" s="27">
        <v>104.8822594120593</v>
      </c>
      <c r="P199" s="61">
        <v>94.805255497932933</v>
      </c>
      <c r="AC199" s="4"/>
      <c r="AD199" s="4"/>
      <c r="AE199" s="4"/>
      <c r="AF199" s="4"/>
      <c r="AG199" s="4"/>
      <c r="AH199" s="4"/>
      <c r="AI199" s="4"/>
    </row>
    <row r="200" spans="1:35" x14ac:dyDescent="0.25">
      <c r="A200" s="2" t="s">
        <v>51</v>
      </c>
      <c r="B200" s="1" t="s">
        <v>16</v>
      </c>
      <c r="C200" s="2" t="s">
        <v>19</v>
      </c>
      <c r="D200" s="2" t="s">
        <v>44</v>
      </c>
      <c r="E200" s="2" t="s">
        <v>38</v>
      </c>
      <c r="F200" s="2" t="s">
        <v>2</v>
      </c>
      <c r="G200" s="2" t="s">
        <v>6</v>
      </c>
      <c r="H200" s="60">
        <v>550.24128413648543</v>
      </c>
      <c r="I200" s="27">
        <v>367.89831927010567</v>
      </c>
      <c r="J200" s="27">
        <v>191.38339716656577</v>
      </c>
      <c r="K200" s="27">
        <v>134.53814306795925</v>
      </c>
      <c r="L200" s="27">
        <v>124.65548388523877</v>
      </c>
      <c r="M200" s="27">
        <v>112.67868431903456</v>
      </c>
      <c r="N200" s="27">
        <v>101.85260611203736</v>
      </c>
      <c r="O200" s="27">
        <v>92.066688872949342</v>
      </c>
      <c r="P200" s="61">
        <v>83.220994764774062</v>
      </c>
      <c r="AC200" s="4"/>
      <c r="AD200" s="4"/>
      <c r="AE200" s="4"/>
      <c r="AF200" s="4"/>
      <c r="AG200" s="4"/>
      <c r="AH200" s="4"/>
      <c r="AI200" s="4"/>
    </row>
    <row r="201" spans="1:35" x14ac:dyDescent="0.25">
      <c r="A201" s="2" t="s">
        <v>51</v>
      </c>
      <c r="B201" s="1" t="s">
        <v>16</v>
      </c>
      <c r="C201" s="2" t="s">
        <v>19</v>
      </c>
      <c r="D201" s="2" t="s">
        <v>44</v>
      </c>
      <c r="E201" s="2" t="s">
        <v>38</v>
      </c>
      <c r="F201" s="2" t="s">
        <v>2</v>
      </c>
      <c r="G201" s="2" t="s">
        <v>7</v>
      </c>
      <c r="H201" s="60">
        <v>498.52507744021835</v>
      </c>
      <c r="I201" s="27">
        <v>321.56760149621789</v>
      </c>
      <c r="J201" s="27">
        <v>172.07536857458234</v>
      </c>
      <c r="K201" s="27">
        <v>119.92814638884725</v>
      </c>
      <c r="L201" s="27">
        <v>111.50064923703087</v>
      </c>
      <c r="M201" s="27">
        <v>100.78775570205424</v>
      </c>
      <c r="N201" s="27">
        <v>91.10414844188459</v>
      </c>
      <c r="O201" s="27">
        <v>82.350934451373774</v>
      </c>
      <c r="P201" s="61">
        <v>74.438722286510355</v>
      </c>
      <c r="AC201" s="4"/>
      <c r="AD201" s="4"/>
      <c r="AE201" s="4"/>
      <c r="AF201" s="4"/>
      <c r="AG201" s="4"/>
      <c r="AH201" s="4"/>
      <c r="AI201" s="4"/>
    </row>
    <row r="202" spans="1:35" x14ac:dyDescent="0.25">
      <c r="A202" s="2" t="s">
        <v>51</v>
      </c>
      <c r="B202" s="1" t="s">
        <v>16</v>
      </c>
      <c r="C202" s="2" t="s">
        <v>19</v>
      </c>
      <c r="D202" s="2" t="s">
        <v>44</v>
      </c>
      <c r="E202" s="2" t="s">
        <v>38</v>
      </c>
      <c r="F202" s="2" t="s">
        <v>2</v>
      </c>
      <c r="G202" s="2" t="s">
        <v>8</v>
      </c>
      <c r="H202" s="60">
        <v>438.29180132083724</v>
      </c>
      <c r="I202" s="27">
        <v>275.8898658695403</v>
      </c>
      <c r="J202" s="27">
        <v>155.93460283763864</v>
      </c>
      <c r="K202" s="27">
        <v>102.03751835640379</v>
      </c>
      <c r="L202" s="27">
        <v>95.370223029750306</v>
      </c>
      <c r="M202" s="27">
        <v>86.207127992045585</v>
      </c>
      <c r="N202" s="27">
        <v>77.924415824409408</v>
      </c>
      <c r="O202" s="27">
        <v>70.437500042174662</v>
      </c>
      <c r="P202" s="61">
        <v>63.669921162722559</v>
      </c>
      <c r="AC202" s="4"/>
      <c r="AD202" s="4"/>
      <c r="AE202" s="4"/>
      <c r="AF202" s="4"/>
      <c r="AG202" s="4"/>
      <c r="AH202" s="4"/>
      <c r="AI202" s="4"/>
    </row>
    <row r="203" spans="1:35" x14ac:dyDescent="0.25">
      <c r="A203" s="10" t="s">
        <v>51</v>
      </c>
      <c r="B203" s="81" t="s">
        <v>16</v>
      </c>
      <c r="C203" s="10" t="s">
        <v>19</v>
      </c>
      <c r="D203" s="10" t="s">
        <v>44</v>
      </c>
      <c r="E203" s="10" t="s">
        <v>38</v>
      </c>
      <c r="F203" s="10" t="s">
        <v>2</v>
      </c>
      <c r="G203" s="10" t="s">
        <v>1</v>
      </c>
      <c r="H203" s="62">
        <v>404.59929580852776</v>
      </c>
      <c r="I203" s="63">
        <v>264.37243444971057</v>
      </c>
      <c r="J203" s="63">
        <v>143.90741486140047</v>
      </c>
      <c r="K203" s="63">
        <v>98.798398115015218</v>
      </c>
      <c r="L203" s="63">
        <v>92.734688412885291</v>
      </c>
      <c r="M203" s="63">
        <v>83.824813441174982</v>
      </c>
      <c r="N203" s="63">
        <v>75.770992157358222</v>
      </c>
      <c r="O203" s="63">
        <v>68.490975605205776</v>
      </c>
      <c r="P203" s="64">
        <v>61.910417242666966</v>
      </c>
      <c r="AC203" s="4"/>
      <c r="AD203" s="4"/>
      <c r="AE203" s="4"/>
      <c r="AF203" s="4"/>
      <c r="AG203" s="4"/>
      <c r="AH203" s="4"/>
      <c r="AI203" s="4"/>
    </row>
    <row r="204" spans="1:35" x14ac:dyDescent="0.25">
      <c r="A204" s="72" t="s">
        <v>51</v>
      </c>
      <c r="B204" s="82" t="s">
        <v>18</v>
      </c>
      <c r="C204" s="72" t="s">
        <v>3</v>
      </c>
      <c r="D204" s="72" t="s">
        <v>44</v>
      </c>
      <c r="E204" s="72" t="s">
        <v>38</v>
      </c>
      <c r="F204" s="72" t="s">
        <v>0</v>
      </c>
      <c r="G204" s="72" t="s">
        <v>4</v>
      </c>
      <c r="H204" s="88">
        <v>1444.5618080619229</v>
      </c>
      <c r="I204" s="73">
        <v>866.69302204444364</v>
      </c>
      <c r="J204" s="73">
        <v>510.40513778952231</v>
      </c>
      <c r="K204" s="73">
        <v>401.73728332592344</v>
      </c>
      <c r="L204" s="73">
        <v>356.34458474825198</v>
      </c>
      <c r="M204" s="73">
        <v>330.40857950720522</v>
      </c>
      <c r="N204" s="73">
        <v>306.36028744226536</v>
      </c>
      <c r="O204" s="73">
        <v>284.06231418594479</v>
      </c>
      <c r="P204" s="83">
        <v>263.38726541337695</v>
      </c>
      <c r="AC204" s="4"/>
      <c r="AD204" s="4"/>
      <c r="AE204" s="4"/>
      <c r="AF204" s="4"/>
      <c r="AG204" s="4"/>
      <c r="AH204" s="4"/>
      <c r="AI204" s="4"/>
    </row>
    <row r="205" spans="1:35" x14ac:dyDescent="0.25">
      <c r="A205" s="11" t="s">
        <v>51</v>
      </c>
      <c r="B205" s="76" t="s">
        <v>18</v>
      </c>
      <c r="C205" s="11" t="s">
        <v>3</v>
      </c>
      <c r="D205" s="11" t="s">
        <v>44</v>
      </c>
      <c r="E205" s="11" t="s">
        <v>38</v>
      </c>
      <c r="F205" s="11" t="s">
        <v>0</v>
      </c>
      <c r="G205" s="11" t="s">
        <v>5</v>
      </c>
      <c r="H205" s="89">
        <v>987.59197866258933</v>
      </c>
      <c r="I205" s="74">
        <v>658.63318454215494</v>
      </c>
      <c r="J205" s="74">
        <v>397.66660194967039</v>
      </c>
      <c r="K205" s="74">
        <v>268.40967221304817</v>
      </c>
      <c r="L205" s="74">
        <v>246.63331963456409</v>
      </c>
      <c r="M205" s="74">
        <v>228.68248399838376</v>
      </c>
      <c r="N205" s="74">
        <v>212.03817296526441</v>
      </c>
      <c r="O205" s="74">
        <v>196.60529310484989</v>
      </c>
      <c r="P205" s="84">
        <v>182.29567221924742</v>
      </c>
      <c r="AC205" s="4"/>
      <c r="AD205" s="4"/>
      <c r="AE205" s="4"/>
      <c r="AF205" s="4"/>
      <c r="AG205" s="4"/>
      <c r="AH205" s="4"/>
      <c r="AI205" s="4"/>
    </row>
    <row r="206" spans="1:35" x14ac:dyDescent="0.25">
      <c r="A206" s="11" t="s">
        <v>51</v>
      </c>
      <c r="B206" s="76" t="s">
        <v>18</v>
      </c>
      <c r="C206" s="11" t="s">
        <v>3</v>
      </c>
      <c r="D206" s="11" t="s">
        <v>44</v>
      </c>
      <c r="E206" s="11" t="s">
        <v>38</v>
      </c>
      <c r="F206" s="11" t="s">
        <v>2</v>
      </c>
      <c r="G206" s="11" t="s">
        <v>6</v>
      </c>
      <c r="H206" s="89">
        <v>842.63596345556721</v>
      </c>
      <c r="I206" s="74">
        <v>566.71492731333797</v>
      </c>
      <c r="J206" s="74">
        <v>347.26142616124793</v>
      </c>
      <c r="K206" s="74">
        <v>233.27090796396715</v>
      </c>
      <c r="L206" s="74">
        <v>214.42370268217513</v>
      </c>
      <c r="M206" s="74">
        <v>198.81719562525311</v>
      </c>
      <c r="N206" s="74">
        <v>184.34658473778944</v>
      </c>
      <c r="O206" s="74">
        <v>170.92919552362144</v>
      </c>
      <c r="P206" s="84">
        <v>158.48837082558228</v>
      </c>
      <c r="AC206" s="4"/>
      <c r="AD206" s="4"/>
      <c r="AE206" s="4"/>
      <c r="AF206" s="4"/>
      <c r="AG206" s="4"/>
      <c r="AH206" s="4"/>
      <c r="AI206" s="4"/>
    </row>
    <row r="207" spans="1:35" x14ac:dyDescent="0.25">
      <c r="A207" s="11" t="s">
        <v>51</v>
      </c>
      <c r="B207" s="76" t="s">
        <v>18</v>
      </c>
      <c r="C207" s="11" t="s">
        <v>3</v>
      </c>
      <c r="D207" s="11" t="s">
        <v>44</v>
      </c>
      <c r="E207" s="11" t="s">
        <v>38</v>
      </c>
      <c r="F207" s="11" t="s">
        <v>2</v>
      </c>
      <c r="G207" s="11" t="s">
        <v>7</v>
      </c>
      <c r="H207" s="89">
        <v>763.43809715194232</v>
      </c>
      <c r="I207" s="74">
        <v>495.76436410677172</v>
      </c>
      <c r="J207" s="74">
        <v>308.88155731385336</v>
      </c>
      <c r="K207" s="74">
        <v>206.93704254990973</v>
      </c>
      <c r="L207" s="74">
        <v>190.07321538927442</v>
      </c>
      <c r="M207" s="74">
        <v>176.23902196663113</v>
      </c>
      <c r="N207" s="74">
        <v>163.41172952823828</v>
      </c>
      <c r="O207" s="74">
        <v>151.51805229869063</v>
      </c>
      <c r="P207" s="84">
        <v>140.49003849764375</v>
      </c>
      <c r="AC207" s="4"/>
      <c r="AD207" s="4"/>
      <c r="AE207" s="4"/>
      <c r="AF207" s="4"/>
      <c r="AG207" s="4"/>
      <c r="AH207" s="4"/>
      <c r="AI207" s="4"/>
    </row>
    <row r="208" spans="1:35" x14ac:dyDescent="0.25">
      <c r="A208" s="11" t="s">
        <v>51</v>
      </c>
      <c r="B208" s="76" t="s">
        <v>18</v>
      </c>
      <c r="C208" s="11" t="s">
        <v>3</v>
      </c>
      <c r="D208" s="11" t="s">
        <v>44</v>
      </c>
      <c r="E208" s="11" t="s">
        <v>38</v>
      </c>
      <c r="F208" s="11" t="s">
        <v>2</v>
      </c>
      <c r="G208" s="11" t="s">
        <v>8</v>
      </c>
      <c r="H208" s="89">
        <v>671.19724551429897</v>
      </c>
      <c r="I208" s="74">
        <v>425.81377356055788</v>
      </c>
      <c r="J208" s="74">
        <v>275.54351548070139</v>
      </c>
      <c r="K208" s="74">
        <v>174.64579640232137</v>
      </c>
      <c r="L208" s="74">
        <v>160.16157186762879</v>
      </c>
      <c r="M208" s="74">
        <v>148.50445248048345</v>
      </c>
      <c r="N208" s="74">
        <v>137.69577901467602</v>
      </c>
      <c r="O208" s="74">
        <v>127.67379860849793</v>
      </c>
      <c r="P208" s="84">
        <v>118.38125298950465</v>
      </c>
      <c r="AC208" s="4"/>
      <c r="AD208" s="4"/>
      <c r="AE208" s="4"/>
      <c r="AF208" s="4"/>
      <c r="AG208" s="4"/>
      <c r="AH208" s="4"/>
      <c r="AI208" s="4"/>
    </row>
    <row r="209" spans="1:35" x14ac:dyDescent="0.25">
      <c r="A209" s="11" t="s">
        <v>51</v>
      </c>
      <c r="B209" s="76" t="s">
        <v>18</v>
      </c>
      <c r="C209" s="11" t="s">
        <v>3</v>
      </c>
      <c r="D209" s="11" t="s">
        <v>44</v>
      </c>
      <c r="E209" s="11" t="s">
        <v>38</v>
      </c>
      <c r="F209" s="11" t="s">
        <v>2</v>
      </c>
      <c r="G209" s="11" t="s">
        <v>1</v>
      </c>
      <c r="H209" s="89">
        <v>619.60075927799039</v>
      </c>
      <c r="I209" s="74">
        <v>408.17605316265627</v>
      </c>
      <c r="J209" s="74">
        <v>251.91627607601839</v>
      </c>
      <c r="K209" s="74">
        <v>168.38820976617203</v>
      </c>
      <c r="L209" s="74">
        <v>154.79821038001307</v>
      </c>
      <c r="M209" s="74">
        <v>143.53145520101393</v>
      </c>
      <c r="N209" s="74">
        <v>133.08473387093252</v>
      </c>
      <c r="O209" s="74">
        <v>123.39836145806609</v>
      </c>
      <c r="P209" s="84">
        <v>114.41699710879718</v>
      </c>
      <c r="AC209" s="4"/>
      <c r="AD209" s="4"/>
      <c r="AE209" s="4"/>
      <c r="AF209" s="4"/>
      <c r="AG209" s="4"/>
      <c r="AH209" s="4"/>
      <c r="AI209" s="4"/>
    </row>
    <row r="210" spans="1:35" x14ac:dyDescent="0.25">
      <c r="A210" s="11" t="s">
        <v>51</v>
      </c>
      <c r="B210" s="76" t="s">
        <v>18</v>
      </c>
      <c r="C210" s="11" t="s">
        <v>11</v>
      </c>
      <c r="D210" s="11" t="s">
        <v>44</v>
      </c>
      <c r="E210" s="11" t="s">
        <v>38</v>
      </c>
      <c r="F210" s="11" t="s">
        <v>0</v>
      </c>
      <c r="G210" s="11" t="s">
        <v>4</v>
      </c>
      <c r="H210" s="89">
        <v>1444.5618080619229</v>
      </c>
      <c r="I210" s="74">
        <v>901.40611342879436</v>
      </c>
      <c r="J210" s="74">
        <v>575.45805347768817</v>
      </c>
      <c r="K210" s="74">
        <v>475.88879249514912</v>
      </c>
      <c r="L210" s="74">
        <v>403.02255368350455</v>
      </c>
      <c r="M210" s="74">
        <v>393.04724295983181</v>
      </c>
      <c r="N210" s="74">
        <v>383.31883361456664</v>
      </c>
      <c r="O210" s="74">
        <v>373.83121453073761</v>
      </c>
      <c r="P210" s="84">
        <v>364.57842584913806</v>
      </c>
      <c r="AC210" s="4"/>
      <c r="AD210" s="4"/>
      <c r="AE210" s="4"/>
      <c r="AF210" s="4"/>
      <c r="AG210" s="4"/>
      <c r="AH210" s="4"/>
      <c r="AI210" s="4"/>
    </row>
    <row r="211" spans="1:35" x14ac:dyDescent="0.25">
      <c r="A211" s="11" t="s">
        <v>51</v>
      </c>
      <c r="B211" s="76" t="s">
        <v>18</v>
      </c>
      <c r="C211" s="11" t="s">
        <v>11</v>
      </c>
      <c r="D211" s="11" t="s">
        <v>44</v>
      </c>
      <c r="E211" s="11" t="s">
        <v>38</v>
      </c>
      <c r="F211" s="11" t="s">
        <v>0</v>
      </c>
      <c r="G211" s="11" t="s">
        <v>5</v>
      </c>
      <c r="H211" s="89">
        <v>987.59197866258933</v>
      </c>
      <c r="I211" s="74">
        <v>692.95068796526698</v>
      </c>
      <c r="J211" s="74">
        <v>451.65367329250529</v>
      </c>
      <c r="K211" s="74">
        <v>367.94946534080117</v>
      </c>
      <c r="L211" s="74">
        <v>318.29138625245685</v>
      </c>
      <c r="M211" s="74">
        <v>310.41327757214168</v>
      </c>
      <c r="N211" s="74">
        <v>302.73016190470571</v>
      </c>
      <c r="O211" s="74">
        <v>295.23721292994759</v>
      </c>
      <c r="P211" s="84">
        <v>287.92972378510888</v>
      </c>
      <c r="AC211" s="4"/>
      <c r="AD211" s="4"/>
      <c r="AE211" s="4"/>
      <c r="AF211" s="4"/>
      <c r="AG211" s="4"/>
      <c r="AH211" s="4"/>
      <c r="AI211" s="4"/>
    </row>
    <row r="212" spans="1:35" x14ac:dyDescent="0.25">
      <c r="A212" s="11" t="s">
        <v>51</v>
      </c>
      <c r="B212" s="76" t="s">
        <v>18</v>
      </c>
      <c r="C212" s="11" t="s">
        <v>11</v>
      </c>
      <c r="D212" s="11" t="s">
        <v>44</v>
      </c>
      <c r="E212" s="11" t="s">
        <v>38</v>
      </c>
      <c r="F212" s="11" t="s">
        <v>2</v>
      </c>
      <c r="G212" s="11" t="s">
        <v>6</v>
      </c>
      <c r="H212" s="89">
        <v>842.63596345556721</v>
      </c>
      <c r="I212" s="74">
        <v>600.89585396858615</v>
      </c>
      <c r="J212" s="74">
        <v>394.40861744643121</v>
      </c>
      <c r="K212" s="74">
        <v>324.2435919534974</v>
      </c>
      <c r="L212" s="74">
        <v>282.56021781099753</v>
      </c>
      <c r="M212" s="74">
        <v>275.56650010202077</v>
      </c>
      <c r="N212" s="74">
        <v>268.7458856266548</v>
      </c>
      <c r="O212" s="74">
        <v>262.09408986402912</v>
      </c>
      <c r="P212" s="84">
        <v>255.60693434050711</v>
      </c>
      <c r="AC212" s="4"/>
      <c r="AD212" s="4"/>
      <c r="AE212" s="4"/>
      <c r="AF212" s="4"/>
      <c r="AG212" s="4"/>
      <c r="AH212" s="4"/>
      <c r="AI212" s="4"/>
    </row>
    <row r="213" spans="1:35" x14ac:dyDescent="0.25">
      <c r="A213" s="11" t="s">
        <v>51</v>
      </c>
      <c r="B213" s="76" t="s">
        <v>18</v>
      </c>
      <c r="C213" s="11" t="s">
        <v>11</v>
      </c>
      <c r="D213" s="11" t="s">
        <v>44</v>
      </c>
      <c r="E213" s="11" t="s">
        <v>38</v>
      </c>
      <c r="F213" s="11" t="s">
        <v>2</v>
      </c>
      <c r="G213" s="11" t="s">
        <v>7</v>
      </c>
      <c r="H213" s="89">
        <v>763.43809715194232</v>
      </c>
      <c r="I213" s="74">
        <v>529.84322703639157</v>
      </c>
      <c r="J213" s="74">
        <v>350.82199460406213</v>
      </c>
      <c r="K213" s="74">
        <v>290.91791989575211</v>
      </c>
      <c r="L213" s="74">
        <v>255.67657169505071</v>
      </c>
      <c r="M213" s="74">
        <v>249.34825774807391</v>
      </c>
      <c r="N213" s="74">
        <v>243.176577461921</v>
      </c>
      <c r="O213" s="74">
        <v>237.15765395818352</v>
      </c>
      <c r="P213" s="84">
        <v>231.2877063160276</v>
      </c>
      <c r="AC213" s="4"/>
      <c r="AD213" s="4"/>
      <c r="AE213" s="4"/>
      <c r="AF213" s="4"/>
      <c r="AG213" s="4"/>
      <c r="AH213" s="4"/>
      <c r="AI213" s="4"/>
    </row>
    <row r="214" spans="1:35" x14ac:dyDescent="0.25">
      <c r="A214" s="11" t="s">
        <v>51</v>
      </c>
      <c r="B214" s="76" t="s">
        <v>18</v>
      </c>
      <c r="C214" s="11" t="s">
        <v>11</v>
      </c>
      <c r="D214" s="11" t="s">
        <v>44</v>
      </c>
      <c r="E214" s="11" t="s">
        <v>38</v>
      </c>
      <c r="F214" s="11" t="s">
        <v>2</v>
      </c>
      <c r="G214" s="11" t="s">
        <v>8</v>
      </c>
      <c r="H214" s="89">
        <v>671.19724551429897</v>
      </c>
      <c r="I214" s="74">
        <v>475.67662563754334</v>
      </c>
      <c r="J214" s="74">
        <v>312.36218953568522</v>
      </c>
      <c r="K214" s="74">
        <v>262.75116120647976</v>
      </c>
      <c r="L214" s="74">
        <v>233.46307271140611</v>
      </c>
      <c r="M214" s="74">
        <v>227.68457056180048</v>
      </c>
      <c r="N214" s="74">
        <v>222.0490935454855</v>
      </c>
      <c r="O214" s="74">
        <v>216.55310161207734</v>
      </c>
      <c r="P214" s="84">
        <v>211.19314233185312</v>
      </c>
      <c r="AC214" s="4"/>
      <c r="AD214" s="4"/>
      <c r="AE214" s="4"/>
      <c r="AF214" s="4"/>
      <c r="AG214" s="4"/>
      <c r="AH214" s="4"/>
      <c r="AI214" s="4"/>
    </row>
    <row r="215" spans="1:35" x14ac:dyDescent="0.25">
      <c r="A215" s="11" t="s">
        <v>51</v>
      </c>
      <c r="B215" s="76" t="s">
        <v>18</v>
      </c>
      <c r="C215" s="11" t="s">
        <v>11</v>
      </c>
      <c r="D215" s="11" t="s">
        <v>44</v>
      </c>
      <c r="E215" s="11" t="s">
        <v>38</v>
      </c>
      <c r="F215" s="11" t="s">
        <v>2</v>
      </c>
      <c r="G215" s="11" t="s">
        <v>1</v>
      </c>
      <c r="H215" s="89">
        <v>619.60075927799039</v>
      </c>
      <c r="I215" s="74">
        <v>441.81985603826092</v>
      </c>
      <c r="J215" s="74">
        <v>285.69211590150672</v>
      </c>
      <c r="K215" s="74">
        <v>241.9597779264929</v>
      </c>
      <c r="L215" s="74">
        <v>216.56719067172097</v>
      </c>
      <c r="M215" s="74">
        <v>211.20688266970325</v>
      </c>
      <c r="N215" s="74">
        <v>205.97924897438625</v>
      </c>
      <c r="O215" s="74">
        <v>200.88100573125047</v>
      </c>
      <c r="P215" s="84">
        <v>195.90895036527024</v>
      </c>
      <c r="AC215" s="4"/>
      <c r="AD215" s="4"/>
      <c r="AE215" s="4"/>
      <c r="AF215" s="4"/>
      <c r="AG215" s="4"/>
      <c r="AH215" s="4"/>
      <c r="AI215" s="4"/>
    </row>
    <row r="216" spans="1:35" x14ac:dyDescent="0.25">
      <c r="A216" s="11" t="s">
        <v>51</v>
      </c>
      <c r="B216" s="76" t="s">
        <v>18</v>
      </c>
      <c r="C216" s="11" t="s">
        <v>19</v>
      </c>
      <c r="D216" s="11" t="s">
        <v>44</v>
      </c>
      <c r="E216" s="11" t="s">
        <v>38</v>
      </c>
      <c r="F216" s="11" t="s">
        <v>0</v>
      </c>
      <c r="G216" s="11" t="s">
        <v>4</v>
      </c>
      <c r="H216" s="89">
        <v>1444.5618080619229</v>
      </c>
      <c r="I216" s="74">
        <v>863.37521459344191</v>
      </c>
      <c r="J216" s="74">
        <v>445.67978635852461</v>
      </c>
      <c r="K216" s="74">
        <v>365.16537474818961</v>
      </c>
      <c r="L216" s="74">
        <v>324.54099897714389</v>
      </c>
      <c r="M216" s="74">
        <v>293.35935838968783</v>
      </c>
      <c r="N216" s="74">
        <v>265.17362498434335</v>
      </c>
      <c r="O216" s="74">
        <v>239.69595438619197</v>
      </c>
      <c r="P216" s="84">
        <v>216.66615807850306</v>
      </c>
      <c r="AC216" s="4"/>
      <c r="AD216" s="4"/>
      <c r="AE216" s="4"/>
      <c r="AF216" s="4"/>
      <c r="AG216" s="4"/>
      <c r="AH216" s="4"/>
      <c r="AI216" s="4"/>
    </row>
    <row r="217" spans="1:35" x14ac:dyDescent="0.25">
      <c r="A217" s="11" t="s">
        <v>51</v>
      </c>
      <c r="B217" s="76" t="s">
        <v>18</v>
      </c>
      <c r="C217" s="11" t="s">
        <v>19</v>
      </c>
      <c r="D217" s="11" t="s">
        <v>44</v>
      </c>
      <c r="E217" s="11" t="s">
        <v>38</v>
      </c>
      <c r="F217" s="11" t="s">
        <v>0</v>
      </c>
      <c r="G217" s="11" t="s">
        <v>5</v>
      </c>
      <c r="H217" s="89">
        <v>987.59197866258933</v>
      </c>
      <c r="I217" s="74">
        <v>655.31537709115321</v>
      </c>
      <c r="J217" s="74">
        <v>332.53056966758732</v>
      </c>
      <c r="K217" s="74">
        <v>235.77066208469174</v>
      </c>
      <c r="L217" s="74">
        <v>217.46918047486753</v>
      </c>
      <c r="M217" s="74">
        <v>196.57491489428523</v>
      </c>
      <c r="N217" s="74">
        <v>177.68815370213446</v>
      </c>
      <c r="O217" s="74">
        <v>160.61601747635422</v>
      </c>
      <c r="P217" s="84">
        <v>145.18415849606882</v>
      </c>
      <c r="AC217" s="4"/>
      <c r="AD217" s="4"/>
      <c r="AE217" s="4"/>
      <c r="AF217" s="4"/>
      <c r="AG217" s="4"/>
      <c r="AH217" s="4"/>
      <c r="AI217" s="4"/>
    </row>
    <row r="218" spans="1:35" x14ac:dyDescent="0.25">
      <c r="A218" s="11" t="s">
        <v>51</v>
      </c>
      <c r="B218" s="76" t="s">
        <v>18</v>
      </c>
      <c r="C218" s="11" t="s">
        <v>19</v>
      </c>
      <c r="D218" s="11" t="s">
        <v>44</v>
      </c>
      <c r="E218" s="11" t="s">
        <v>38</v>
      </c>
      <c r="F218" s="11" t="s">
        <v>2</v>
      </c>
      <c r="G218" s="11" t="s">
        <v>6</v>
      </c>
      <c r="H218" s="89">
        <v>842.63596345556721</v>
      </c>
      <c r="I218" s="74">
        <v>563.39711986233635</v>
      </c>
      <c r="J218" s="74">
        <v>293.08330347100423</v>
      </c>
      <c r="K218" s="74">
        <v>206.03084696471555</v>
      </c>
      <c r="L218" s="74">
        <v>190.89660625610836</v>
      </c>
      <c r="M218" s="74">
        <v>172.55541243343728</v>
      </c>
      <c r="N218" s="74">
        <v>155.97642589898521</v>
      </c>
      <c r="O218" s="74">
        <v>140.99033518062683</v>
      </c>
      <c r="P218" s="84">
        <v>127.44409611757128</v>
      </c>
      <c r="AC218" s="4"/>
      <c r="AD218" s="4"/>
      <c r="AE218" s="4"/>
      <c r="AF218" s="4"/>
      <c r="AG218" s="4"/>
      <c r="AH218" s="4"/>
      <c r="AI218" s="4"/>
    </row>
    <row r="219" spans="1:35" x14ac:dyDescent="0.25">
      <c r="A219" s="11" t="s">
        <v>51</v>
      </c>
      <c r="B219" s="76" t="s">
        <v>18</v>
      </c>
      <c r="C219" s="11" t="s">
        <v>19</v>
      </c>
      <c r="D219" s="11" t="s">
        <v>44</v>
      </c>
      <c r="E219" s="11" t="s">
        <v>38</v>
      </c>
      <c r="F219" s="11" t="s">
        <v>2</v>
      </c>
      <c r="G219" s="11" t="s">
        <v>7</v>
      </c>
      <c r="H219" s="89">
        <v>763.43809715194232</v>
      </c>
      <c r="I219" s="74">
        <v>492.44655665577011</v>
      </c>
      <c r="J219" s="74">
        <v>263.51511267164216</v>
      </c>
      <c r="K219" s="74">
        <v>183.6571920196742</v>
      </c>
      <c r="L219" s="74">
        <v>170.7513770858053</v>
      </c>
      <c r="M219" s="74">
        <v>154.34572083009837</v>
      </c>
      <c r="N219" s="74">
        <v>139.51630695541286</v>
      </c>
      <c r="O219" s="74">
        <v>126.11169134973015</v>
      </c>
      <c r="P219" s="84">
        <v>113.99498053064373</v>
      </c>
      <c r="AC219" s="4"/>
      <c r="AD219" s="4"/>
      <c r="AE219" s="4"/>
      <c r="AF219" s="4"/>
      <c r="AG219" s="4"/>
      <c r="AH219" s="4"/>
      <c r="AI219" s="4"/>
    </row>
    <row r="220" spans="1:35" x14ac:dyDescent="0.25">
      <c r="A220" s="11" t="s">
        <v>51</v>
      </c>
      <c r="B220" s="76" t="s">
        <v>18</v>
      </c>
      <c r="C220" s="11" t="s">
        <v>19</v>
      </c>
      <c r="D220" s="11" t="s">
        <v>44</v>
      </c>
      <c r="E220" s="11" t="s">
        <v>38</v>
      </c>
      <c r="F220" s="11" t="s">
        <v>2</v>
      </c>
      <c r="G220" s="11" t="s">
        <v>8</v>
      </c>
      <c r="H220" s="89">
        <v>671.19724551429897</v>
      </c>
      <c r="I220" s="74">
        <v>422.49596610955632</v>
      </c>
      <c r="J220" s="74">
        <v>238.7972478371189</v>
      </c>
      <c r="K220" s="74">
        <v>156.25959932067963</v>
      </c>
      <c r="L220" s="74">
        <v>146.04934614050583</v>
      </c>
      <c r="M220" s="74">
        <v>132.01704133544501</v>
      </c>
      <c r="N220" s="74">
        <v>119.33294919511397</v>
      </c>
      <c r="O220" s="74">
        <v>107.86753452094132</v>
      </c>
      <c r="P220" s="84">
        <v>97.503707753020777</v>
      </c>
      <c r="AC220" s="4"/>
      <c r="AD220" s="4"/>
      <c r="AE220" s="4"/>
      <c r="AF220" s="4"/>
      <c r="AG220" s="4"/>
      <c r="AH220" s="4"/>
      <c r="AI220" s="4"/>
    </row>
    <row r="221" spans="1:35" x14ac:dyDescent="0.25">
      <c r="A221" s="68" t="s">
        <v>51</v>
      </c>
      <c r="B221" s="79" t="s">
        <v>18</v>
      </c>
      <c r="C221" s="68" t="s">
        <v>19</v>
      </c>
      <c r="D221" s="68" t="s">
        <v>44</v>
      </c>
      <c r="E221" s="68" t="s">
        <v>38</v>
      </c>
      <c r="F221" s="68" t="s">
        <v>2</v>
      </c>
      <c r="G221" s="68" t="s">
        <v>1</v>
      </c>
      <c r="H221" s="90">
        <v>619.60075927799039</v>
      </c>
      <c r="I221" s="75">
        <v>404.85824571165472</v>
      </c>
      <c r="J221" s="75">
        <v>220.37888952741264</v>
      </c>
      <c r="K221" s="75">
        <v>151.29923141656235</v>
      </c>
      <c r="L221" s="75">
        <v>142.01330537960993</v>
      </c>
      <c r="M221" s="75">
        <v>128.36878015493872</v>
      </c>
      <c r="N221" s="75">
        <v>116.03521004189621</v>
      </c>
      <c r="O221" s="75">
        <v>104.88663951792616</v>
      </c>
      <c r="P221" s="85">
        <v>94.809214766718171</v>
      </c>
      <c r="AC221" s="4"/>
      <c r="AD221" s="4"/>
      <c r="AE221" s="4"/>
      <c r="AF221" s="4"/>
      <c r="AG221" s="4"/>
      <c r="AH221" s="4"/>
      <c r="AI221" s="4"/>
    </row>
    <row r="222" spans="1:35" x14ac:dyDescent="0.25">
      <c r="A222" s="2" t="s">
        <v>51</v>
      </c>
      <c r="B222" s="1" t="s">
        <v>17</v>
      </c>
      <c r="C222" s="2" t="s">
        <v>3</v>
      </c>
      <c r="D222" s="2" t="s">
        <v>43</v>
      </c>
      <c r="E222" s="2" t="s">
        <v>32</v>
      </c>
      <c r="F222" s="2" t="s">
        <v>0</v>
      </c>
      <c r="G222" s="2" t="s">
        <v>4</v>
      </c>
      <c r="H222" s="136">
        <v>425.40362587930929</v>
      </c>
      <c r="I222" s="137">
        <v>237.62304254839108</v>
      </c>
      <c r="J222" s="137">
        <v>153.29504676942926</v>
      </c>
      <c r="K222" s="137">
        <v>118.21435403306945</v>
      </c>
      <c r="L222" s="137">
        <v>116.97185893177175</v>
      </c>
      <c r="M222" s="137">
        <v>108.4582379139227</v>
      </c>
      <c r="N222" s="137">
        <v>100.56426801128623</v>
      </c>
      <c r="O222" s="137">
        <v>93.244848848384123</v>
      </c>
      <c r="P222" s="138">
        <v>86.458162612810099</v>
      </c>
      <c r="AC222" s="4"/>
      <c r="AD222" s="4"/>
      <c r="AE222" s="4"/>
      <c r="AF222" s="4"/>
      <c r="AG222" s="4"/>
      <c r="AH222" s="4"/>
      <c r="AI222" s="4"/>
    </row>
    <row r="223" spans="1:35" x14ac:dyDescent="0.25">
      <c r="A223" s="2" t="s">
        <v>51</v>
      </c>
      <c r="B223" s="1" t="s">
        <v>17</v>
      </c>
      <c r="C223" s="2" t="s">
        <v>3</v>
      </c>
      <c r="D223" s="2" t="s">
        <v>43</v>
      </c>
      <c r="E223" s="2" t="s">
        <v>32</v>
      </c>
      <c r="F223" s="2" t="s">
        <v>0</v>
      </c>
      <c r="G223" s="2" t="s">
        <v>5</v>
      </c>
      <c r="H223" s="139">
        <v>329.26174680891791</v>
      </c>
      <c r="I223" s="140">
        <v>207.57900872699591</v>
      </c>
      <c r="J223" s="140">
        <v>137.3460637220897</v>
      </c>
      <c r="K223" s="140">
        <v>107.23724556387985</v>
      </c>
      <c r="L223" s="140">
        <v>105.99839891265763</v>
      </c>
      <c r="M223" s="140">
        <v>98.283464696150688</v>
      </c>
      <c r="N223" s="140">
        <v>91.130050375940229</v>
      </c>
      <c r="O223" s="140">
        <v>84.497286569982506</v>
      </c>
      <c r="P223" s="141">
        <v>78.347278512805076</v>
      </c>
      <c r="AC223" s="4"/>
      <c r="AD223" s="4"/>
      <c r="AE223" s="4"/>
      <c r="AF223" s="4"/>
      <c r="AG223" s="4"/>
      <c r="AH223" s="4"/>
      <c r="AI223" s="4"/>
    </row>
    <row r="224" spans="1:35" x14ac:dyDescent="0.25">
      <c r="A224" s="2" t="s">
        <v>51</v>
      </c>
      <c r="B224" s="1" t="s">
        <v>17</v>
      </c>
      <c r="C224" s="2" t="s">
        <v>3</v>
      </c>
      <c r="D224" s="2" t="s">
        <v>43</v>
      </c>
      <c r="E224" s="2" t="s">
        <v>32</v>
      </c>
      <c r="F224" s="2" t="s">
        <v>2</v>
      </c>
      <c r="G224" s="2" t="s">
        <v>6</v>
      </c>
      <c r="H224" s="139">
        <v>322.68332391093611</v>
      </c>
      <c r="I224" s="140">
        <v>191.50910271718624</v>
      </c>
      <c r="J224" s="140">
        <v>128.75119075204336</v>
      </c>
      <c r="K224" s="140">
        <v>101.32703698097953</v>
      </c>
      <c r="L224" s="140">
        <v>100.09024872668546</v>
      </c>
      <c r="M224" s="140">
        <v>92.805330345262746</v>
      </c>
      <c r="N224" s="140">
        <v>86.050633803620926</v>
      </c>
      <c r="O224" s="140">
        <v>79.78756770173861</v>
      </c>
      <c r="P224" s="141">
        <v>73.980349456666573</v>
      </c>
      <c r="AC224" s="4"/>
      <c r="AD224" s="4"/>
      <c r="AE224" s="4"/>
      <c r="AF224" s="4"/>
      <c r="AG224" s="4"/>
      <c r="AH224" s="4"/>
      <c r="AI224" s="4"/>
    </row>
    <row r="225" spans="1:35" x14ac:dyDescent="0.25">
      <c r="A225" s="2" t="s">
        <v>51</v>
      </c>
      <c r="B225" s="1" t="s">
        <v>17</v>
      </c>
      <c r="C225" s="2" t="s">
        <v>3</v>
      </c>
      <c r="D225" s="2" t="s">
        <v>43</v>
      </c>
      <c r="E225" s="2" t="s">
        <v>32</v>
      </c>
      <c r="F225" s="2" t="s">
        <v>2</v>
      </c>
      <c r="G225" s="2" t="s">
        <v>7</v>
      </c>
      <c r="H225" s="139">
        <v>307.32434876488787</v>
      </c>
      <c r="I225" s="140">
        <v>191.31687002215995</v>
      </c>
      <c r="J225" s="140">
        <v>120.85930271496407</v>
      </c>
      <c r="K225" s="140">
        <v>95.904951260579082</v>
      </c>
      <c r="L225" s="140">
        <v>94.67002042129306</v>
      </c>
      <c r="M225" s="140">
        <v>87.779605213913641</v>
      </c>
      <c r="N225" s="140">
        <v>81.390698525480389</v>
      </c>
      <c r="O225" s="140">
        <v>75.466798811890953</v>
      </c>
      <c r="P225" s="141">
        <v>69.974061239091839</v>
      </c>
      <c r="AC225" s="4"/>
      <c r="AD225" s="4"/>
      <c r="AE225" s="4"/>
      <c r="AF225" s="4"/>
      <c r="AG225" s="4"/>
      <c r="AH225" s="4"/>
      <c r="AI225" s="4"/>
    </row>
    <row r="226" spans="1:35" x14ac:dyDescent="0.25">
      <c r="A226" s="2" t="s">
        <v>51</v>
      </c>
      <c r="B226" s="1" t="s">
        <v>17</v>
      </c>
      <c r="C226" s="2" t="s">
        <v>3</v>
      </c>
      <c r="D226" s="2" t="s">
        <v>43</v>
      </c>
      <c r="E226" s="2" t="s">
        <v>32</v>
      </c>
      <c r="F226" s="2" t="s">
        <v>2</v>
      </c>
      <c r="G226" s="2" t="s">
        <v>8</v>
      </c>
      <c r="H226" s="139">
        <v>299.59655665821379</v>
      </c>
      <c r="I226" s="140">
        <v>175.82880127319879</v>
      </c>
      <c r="J226" s="140">
        <v>119.21086171881507</v>
      </c>
      <c r="K226" s="140">
        <v>94.88383143862373</v>
      </c>
      <c r="L226" s="140">
        <v>93.653557364142856</v>
      </c>
      <c r="M226" s="140">
        <v>86.837123893278957</v>
      </c>
      <c r="N226" s="140">
        <v>80.516814291816559</v>
      </c>
      <c r="O226" s="140">
        <v>74.656518929280722</v>
      </c>
      <c r="P226" s="141">
        <v>69.222756360400737</v>
      </c>
      <c r="AC226" s="4"/>
      <c r="AD226" s="4"/>
      <c r="AE226" s="4"/>
      <c r="AF226" s="4"/>
      <c r="AG226" s="4"/>
      <c r="AH226" s="4"/>
      <c r="AI226" s="4"/>
    </row>
    <row r="227" spans="1:35" x14ac:dyDescent="0.25">
      <c r="A227" s="2" t="s">
        <v>51</v>
      </c>
      <c r="B227" s="1" t="s">
        <v>17</v>
      </c>
      <c r="C227" s="2" t="s">
        <v>3</v>
      </c>
      <c r="D227" s="2" t="s">
        <v>43</v>
      </c>
      <c r="E227" s="2" t="s">
        <v>32</v>
      </c>
      <c r="F227" s="2" t="s">
        <v>2</v>
      </c>
      <c r="G227" s="2" t="s">
        <v>1</v>
      </c>
      <c r="H227" s="139">
        <v>289.60831110071013</v>
      </c>
      <c r="I227" s="140">
        <v>175.11152276910744</v>
      </c>
      <c r="J227" s="140">
        <v>118.24822427716158</v>
      </c>
      <c r="K227" s="140">
        <v>90.177723277254415</v>
      </c>
      <c r="L227" s="140">
        <v>88.948584585892945</v>
      </c>
      <c r="M227" s="140">
        <v>82.474595490104605</v>
      </c>
      <c r="N227" s="140">
        <v>76.471805964354544</v>
      </c>
      <c r="O227" s="140">
        <v>70.905920455851557</v>
      </c>
      <c r="P227" s="141">
        <v>65.745139562089904</v>
      </c>
      <c r="AC227" s="4"/>
      <c r="AD227" s="4"/>
      <c r="AE227" s="4"/>
      <c r="AF227" s="4"/>
      <c r="AG227" s="4"/>
      <c r="AH227" s="4"/>
      <c r="AI227" s="4"/>
    </row>
    <row r="228" spans="1:35" x14ac:dyDescent="0.25">
      <c r="A228" s="2" t="s">
        <v>51</v>
      </c>
      <c r="B228" s="1" t="s">
        <v>17</v>
      </c>
      <c r="C228" s="2" t="s">
        <v>11</v>
      </c>
      <c r="D228" s="2" t="s">
        <v>43</v>
      </c>
      <c r="E228" s="2" t="s">
        <v>32</v>
      </c>
      <c r="F228" s="2" t="s">
        <v>0</v>
      </c>
      <c r="G228" s="2" t="s">
        <v>4</v>
      </c>
      <c r="H228" s="139">
        <v>425.40362587930929</v>
      </c>
      <c r="I228" s="140">
        <v>238.43918869540664</v>
      </c>
      <c r="J228" s="140">
        <v>177.1003383010387</v>
      </c>
      <c r="K228" s="140">
        <v>146.25578381929205</v>
      </c>
      <c r="L228" s="140">
        <v>126.14420234519486</v>
      </c>
      <c r="M228" s="140">
        <v>123.02197605070479</v>
      </c>
      <c r="N228" s="140">
        <v>119.97702875003903</v>
      </c>
      <c r="O228" s="140">
        <v>117.00744769174293</v>
      </c>
      <c r="P228" s="141">
        <v>114.1113674673453</v>
      </c>
      <c r="AC228" s="4"/>
      <c r="AD228" s="4"/>
      <c r="AE228" s="4"/>
      <c r="AF228" s="4"/>
      <c r="AG228" s="4"/>
      <c r="AH228" s="4"/>
      <c r="AI228" s="4"/>
    </row>
    <row r="229" spans="1:35" x14ac:dyDescent="0.25">
      <c r="A229" s="2" t="s">
        <v>51</v>
      </c>
      <c r="B229" s="1" t="s">
        <v>17</v>
      </c>
      <c r="C229" s="2" t="s">
        <v>11</v>
      </c>
      <c r="D229" s="2" t="s">
        <v>43</v>
      </c>
      <c r="E229" s="2" t="s">
        <v>32</v>
      </c>
      <c r="F229" s="2" t="s">
        <v>0</v>
      </c>
      <c r="G229" s="2" t="s">
        <v>5</v>
      </c>
      <c r="H229" s="139">
        <v>329.26174680891791</v>
      </c>
      <c r="I229" s="140">
        <v>208.3951548740115</v>
      </c>
      <c r="J229" s="140">
        <v>159.22992685915543</v>
      </c>
      <c r="K229" s="140">
        <v>132.43764764219767</v>
      </c>
      <c r="L229" s="140">
        <v>115.15739934992841</v>
      </c>
      <c r="M229" s="140">
        <v>112.30711012877551</v>
      </c>
      <c r="N229" s="140">
        <v>109.52736911980942</v>
      </c>
      <c r="O229" s="140">
        <v>106.8164301668135</v>
      </c>
      <c r="P229" s="141">
        <v>104.1725903331147</v>
      </c>
      <c r="AC229" s="4"/>
      <c r="AD229" s="4"/>
      <c r="AE229" s="4"/>
      <c r="AF229" s="4"/>
      <c r="AG229" s="4"/>
      <c r="AH229" s="4"/>
      <c r="AI229" s="4"/>
    </row>
    <row r="230" spans="1:35" x14ac:dyDescent="0.25">
      <c r="A230" s="2" t="s">
        <v>51</v>
      </c>
      <c r="B230" s="1" t="s">
        <v>17</v>
      </c>
      <c r="C230" s="2" t="s">
        <v>11</v>
      </c>
      <c r="D230" s="2" t="s">
        <v>43</v>
      </c>
      <c r="E230" s="2" t="s">
        <v>32</v>
      </c>
      <c r="F230" s="2" t="s">
        <v>2</v>
      </c>
      <c r="G230" s="2" t="s">
        <v>6</v>
      </c>
      <c r="H230" s="139">
        <v>322.68332391093611</v>
      </c>
      <c r="I230" s="140">
        <v>192.32524886420194</v>
      </c>
      <c r="J230" s="140">
        <v>149.58833934631235</v>
      </c>
      <c r="K230" s="140">
        <v>124.98843900557716</v>
      </c>
      <c r="L230" s="140">
        <v>109.24178403176526</v>
      </c>
      <c r="M230" s="140">
        <v>106.53791366578824</v>
      </c>
      <c r="N230" s="140">
        <v>103.90096746276596</v>
      </c>
      <c r="O230" s="140">
        <v>101.32928896621902</v>
      </c>
      <c r="P230" s="141">
        <v>98.821262719031253</v>
      </c>
      <c r="AC230" s="4"/>
      <c r="AD230" s="4"/>
      <c r="AE230" s="4"/>
      <c r="AF230" s="4"/>
      <c r="AG230" s="4"/>
      <c r="AH230" s="4"/>
      <c r="AI230" s="4"/>
    </row>
    <row r="231" spans="1:35" x14ac:dyDescent="0.25">
      <c r="A231" s="2" t="s">
        <v>51</v>
      </c>
      <c r="B231" s="1" t="s">
        <v>17</v>
      </c>
      <c r="C231" s="2" t="s">
        <v>11</v>
      </c>
      <c r="D231" s="2" t="s">
        <v>43</v>
      </c>
      <c r="E231" s="2" t="s">
        <v>32</v>
      </c>
      <c r="F231" s="2" t="s">
        <v>2</v>
      </c>
      <c r="G231" s="2" t="s">
        <v>7</v>
      </c>
      <c r="H231" s="139">
        <v>307.32434876488787</v>
      </c>
      <c r="I231" s="140">
        <v>192.13301616917556</v>
      </c>
      <c r="J231" s="140">
        <v>155.60096287450727</v>
      </c>
      <c r="K231" s="140">
        <v>118.14566242548</v>
      </c>
      <c r="L231" s="140">
        <v>103.81491439206218</v>
      </c>
      <c r="M231" s="140">
        <v>101.24536581631284</v>
      </c>
      <c r="N231" s="140">
        <v>98.739416771727207</v>
      </c>
      <c r="O231" s="140">
        <v>96.295493090608119</v>
      </c>
      <c r="P231" s="141">
        <v>93.912059567871708</v>
      </c>
      <c r="AC231" s="4"/>
      <c r="AD231" s="4"/>
      <c r="AE231" s="4"/>
      <c r="AF231" s="4"/>
      <c r="AG231" s="4"/>
      <c r="AH231" s="4"/>
      <c r="AI231" s="4"/>
    </row>
    <row r="232" spans="1:35" x14ac:dyDescent="0.25">
      <c r="A232" s="2" t="s">
        <v>51</v>
      </c>
      <c r="B232" s="1" t="s">
        <v>17</v>
      </c>
      <c r="C232" s="2" t="s">
        <v>11</v>
      </c>
      <c r="D232" s="2" t="s">
        <v>43</v>
      </c>
      <c r="E232" s="2" t="s">
        <v>32</v>
      </c>
      <c r="F232" s="2" t="s">
        <v>2</v>
      </c>
      <c r="G232" s="2" t="s">
        <v>8</v>
      </c>
      <c r="H232" s="139">
        <v>299.59655665821379</v>
      </c>
      <c r="I232" s="140">
        <v>176.64494742021441</v>
      </c>
      <c r="J232" s="140">
        <v>138.5818458673437</v>
      </c>
      <c r="K232" s="140">
        <v>116.65922758122127</v>
      </c>
      <c r="L232" s="140">
        <v>102.78101643835652</v>
      </c>
      <c r="M232" s="140">
        <v>100.23705812610613</v>
      </c>
      <c r="N232" s="140">
        <v>97.75606595408992</v>
      </c>
      <c r="O232" s="140">
        <v>95.336481431825973</v>
      </c>
      <c r="P232" s="141">
        <v>92.976784643415073</v>
      </c>
      <c r="AC232" s="4"/>
      <c r="AD232" s="4"/>
      <c r="AE232" s="4"/>
      <c r="AF232" s="4"/>
      <c r="AG232" s="4"/>
      <c r="AH232" s="4"/>
      <c r="AI232" s="4"/>
    </row>
    <row r="233" spans="1:35" x14ac:dyDescent="0.25">
      <c r="A233" s="2" t="s">
        <v>51</v>
      </c>
      <c r="B233" s="1" t="s">
        <v>17</v>
      </c>
      <c r="C233" s="2" t="s">
        <v>11</v>
      </c>
      <c r="D233" s="2" t="s">
        <v>43</v>
      </c>
      <c r="E233" s="2" t="s">
        <v>32</v>
      </c>
      <c r="F233" s="2" t="s">
        <v>2</v>
      </c>
      <c r="G233" s="2" t="s">
        <v>1</v>
      </c>
      <c r="H233" s="139">
        <v>289.60831110071013</v>
      </c>
      <c r="I233" s="140">
        <v>175.92766891612303</v>
      </c>
      <c r="J233" s="140">
        <v>137.34549687929655</v>
      </c>
      <c r="K233" s="140">
        <v>110.76144665535298</v>
      </c>
      <c r="L233" s="140">
        <v>98.072137000409697</v>
      </c>
      <c r="M233" s="140">
        <v>95.644729325647262</v>
      </c>
      <c r="N233" s="140">
        <v>93.277403017516733</v>
      </c>
      <c r="O233" s="140">
        <v>90.968670987279822</v>
      </c>
      <c r="P233" s="141">
        <v>88.717082953498732</v>
      </c>
      <c r="AC233" s="4"/>
      <c r="AD233" s="4"/>
      <c r="AE233" s="4"/>
      <c r="AF233" s="4"/>
      <c r="AG233" s="4"/>
      <c r="AH233" s="4"/>
      <c r="AI233" s="4"/>
    </row>
    <row r="234" spans="1:35" x14ac:dyDescent="0.25">
      <c r="A234" s="2" t="s">
        <v>51</v>
      </c>
      <c r="B234" s="1" t="s">
        <v>17</v>
      </c>
      <c r="C234" s="2" t="s">
        <v>19</v>
      </c>
      <c r="D234" s="2" t="s">
        <v>43</v>
      </c>
      <c r="E234" s="2" t="s">
        <v>32</v>
      </c>
      <c r="F234" s="2" t="s">
        <v>0</v>
      </c>
      <c r="G234" s="2" t="s">
        <v>4</v>
      </c>
      <c r="H234" s="139">
        <v>425.40362587930929</v>
      </c>
      <c r="I234" s="140">
        <v>237.62304254839108</v>
      </c>
      <c r="J234" s="140">
        <v>135.0975187137864</v>
      </c>
      <c r="K234" s="140">
        <v>106.06375278017492</v>
      </c>
      <c r="L234" s="140">
        <v>102.32208101144698</v>
      </c>
      <c r="M234" s="140">
        <v>92.491056998101286</v>
      </c>
      <c r="N234" s="140">
        <v>83.604589938597911</v>
      </c>
      <c r="O234" s="140">
        <v>75.571927553434676</v>
      </c>
      <c r="P234" s="141">
        <v>68.311036969812534</v>
      </c>
      <c r="AC234" s="4"/>
      <c r="AD234" s="4"/>
      <c r="AE234" s="4"/>
      <c r="AF234" s="4"/>
      <c r="AG234" s="4"/>
      <c r="AH234" s="4"/>
      <c r="AI234" s="4"/>
    </row>
    <row r="235" spans="1:35" x14ac:dyDescent="0.25">
      <c r="A235" s="2" t="s">
        <v>51</v>
      </c>
      <c r="B235" s="1" t="s">
        <v>17</v>
      </c>
      <c r="C235" s="2" t="s">
        <v>19</v>
      </c>
      <c r="D235" s="2" t="s">
        <v>43</v>
      </c>
      <c r="E235" s="2" t="s">
        <v>32</v>
      </c>
      <c r="F235" s="2" t="s">
        <v>0</v>
      </c>
      <c r="G235" s="2" t="s">
        <v>5</v>
      </c>
      <c r="H235" s="139">
        <v>329.26174680891791</v>
      </c>
      <c r="I235" s="140">
        <v>207.57900872699591</v>
      </c>
      <c r="J235" s="140">
        <v>122.62921230533271</v>
      </c>
      <c r="K235" s="140">
        <v>96.792376199979444</v>
      </c>
      <c r="L235" s="140">
        <v>93.317838042403523</v>
      </c>
      <c r="M235" s="140">
        <v>84.351934518942727</v>
      </c>
      <c r="N235" s="140">
        <v>76.24746786198412</v>
      </c>
      <c r="O235" s="140">
        <v>68.921671903787058</v>
      </c>
      <c r="P235" s="141">
        <v>62.29973258405937</v>
      </c>
      <c r="AC235" s="4"/>
      <c r="AD235" s="4"/>
      <c r="AE235" s="4"/>
      <c r="AF235" s="4"/>
      <c r="AG235" s="4"/>
      <c r="AH235" s="4"/>
      <c r="AI235" s="4"/>
    </row>
    <row r="236" spans="1:35" x14ac:dyDescent="0.25">
      <c r="A236" s="2" t="s">
        <v>51</v>
      </c>
      <c r="B236" s="1" t="s">
        <v>17</v>
      </c>
      <c r="C236" s="2" t="s">
        <v>19</v>
      </c>
      <c r="D236" s="2" t="s">
        <v>43</v>
      </c>
      <c r="E236" s="2" t="s">
        <v>32</v>
      </c>
      <c r="F236" s="2" t="s">
        <v>2</v>
      </c>
      <c r="G236" s="2" t="s">
        <v>6</v>
      </c>
      <c r="H236" s="139">
        <v>322.68332391093611</v>
      </c>
      <c r="I236" s="140">
        <v>191.50910271718624</v>
      </c>
      <c r="J236" s="140">
        <v>115.92271726153071</v>
      </c>
      <c r="K236" s="140">
        <v>91.809807801779428</v>
      </c>
      <c r="L236" s="140">
        <v>88.480654651791866</v>
      </c>
      <c r="M236" s="140">
        <v>79.979503854233315</v>
      </c>
      <c r="N236" s="140">
        <v>72.29513685158723</v>
      </c>
      <c r="O236" s="140">
        <v>65.349077707651759</v>
      </c>
      <c r="P236" s="141">
        <v>59.070390391645695</v>
      </c>
      <c r="AC236" s="4"/>
      <c r="AD236" s="4"/>
      <c r="AE236" s="4"/>
      <c r="AF236" s="4"/>
      <c r="AG236" s="4"/>
      <c r="AH236" s="4"/>
      <c r="AI236" s="4"/>
    </row>
    <row r="237" spans="1:35" x14ac:dyDescent="0.25">
      <c r="A237" s="2" t="s">
        <v>51</v>
      </c>
      <c r="B237" s="1" t="s">
        <v>17</v>
      </c>
      <c r="C237" s="2" t="s">
        <v>19</v>
      </c>
      <c r="D237" s="2" t="s">
        <v>43</v>
      </c>
      <c r="E237" s="2" t="s">
        <v>32</v>
      </c>
      <c r="F237" s="2" t="s">
        <v>2</v>
      </c>
      <c r="G237" s="2" t="s">
        <v>7</v>
      </c>
      <c r="H237" s="139">
        <v>307.32434876488787</v>
      </c>
      <c r="I237" s="140">
        <v>191.31687002215995</v>
      </c>
      <c r="J237" s="140">
        <v>109.77801780786969</v>
      </c>
      <c r="K237" s="140">
        <v>87.247998460989663</v>
      </c>
      <c r="L237" s="140">
        <v>84.053643943399933</v>
      </c>
      <c r="M237" s="140">
        <v>75.977836807261539</v>
      </c>
      <c r="N237" s="140">
        <v>68.677946785960202</v>
      </c>
      <c r="O237" s="140">
        <v>62.079424381353135</v>
      </c>
      <c r="P237" s="141">
        <v>56.114882751678067</v>
      </c>
      <c r="AC237" s="4"/>
      <c r="AD237" s="4"/>
      <c r="AE237" s="4"/>
      <c r="AF237" s="4"/>
      <c r="AG237" s="4"/>
      <c r="AH237" s="4"/>
      <c r="AI237" s="4"/>
    </row>
    <row r="238" spans="1:35" x14ac:dyDescent="0.25">
      <c r="A238" s="2" t="s">
        <v>51</v>
      </c>
      <c r="B238" s="1" t="s">
        <v>17</v>
      </c>
      <c r="C238" s="2" t="s">
        <v>19</v>
      </c>
      <c r="D238" s="2" t="s">
        <v>43</v>
      </c>
      <c r="E238" s="2" t="s">
        <v>32</v>
      </c>
      <c r="F238" s="2" t="s">
        <v>2</v>
      </c>
      <c r="G238" s="2" t="s">
        <v>8</v>
      </c>
      <c r="H238" s="139">
        <v>299.59655665821379</v>
      </c>
      <c r="I238" s="140">
        <v>175.82880127319879</v>
      </c>
      <c r="J238" s="140">
        <v>108.98511247159681</v>
      </c>
      <c r="K238" s="140">
        <v>86.695748653068463</v>
      </c>
      <c r="L238" s="140">
        <v>83.574402925620191</v>
      </c>
      <c r="M238" s="140">
        <v>75.544640884610843</v>
      </c>
      <c r="N238" s="140">
        <v>68.28637198238728</v>
      </c>
      <c r="O238" s="140">
        <v>61.72547177290069</v>
      </c>
      <c r="P238" s="141">
        <v>55.794937627816296</v>
      </c>
      <c r="AC238" s="4"/>
      <c r="AD238" s="4"/>
      <c r="AE238" s="4"/>
      <c r="AF238" s="4"/>
      <c r="AG238" s="4"/>
      <c r="AH238" s="4"/>
      <c r="AI238" s="4"/>
    </row>
    <row r="239" spans="1:35" x14ac:dyDescent="0.25">
      <c r="A239" s="10" t="s">
        <v>51</v>
      </c>
      <c r="B239" s="81" t="s">
        <v>17</v>
      </c>
      <c r="C239" s="10" t="s">
        <v>19</v>
      </c>
      <c r="D239" s="10" t="s">
        <v>43</v>
      </c>
      <c r="E239" s="10" t="s">
        <v>32</v>
      </c>
      <c r="F239" s="10" t="s">
        <v>2</v>
      </c>
      <c r="G239" s="10" t="s">
        <v>1</v>
      </c>
      <c r="H239" s="142">
        <v>289.60831110071013</v>
      </c>
      <c r="I239" s="143">
        <v>175.11152276910744</v>
      </c>
      <c r="J239" s="143">
        <v>108.50134000047257</v>
      </c>
      <c r="K239" s="143">
        <v>82.6780781609408</v>
      </c>
      <c r="L239" s="143">
        <v>79.665149587878417</v>
      </c>
      <c r="M239" s="143">
        <v>72.010985492666236</v>
      </c>
      <c r="N239" s="143">
        <v>65.092227384884097</v>
      </c>
      <c r="O239" s="143">
        <v>58.838218043231201</v>
      </c>
      <c r="P239" s="144">
        <v>53.185088935929677</v>
      </c>
      <c r="AC239" s="4"/>
      <c r="AD239" s="4"/>
      <c r="AE239" s="4"/>
      <c r="AF239" s="4"/>
      <c r="AG239" s="4"/>
      <c r="AH239" s="4"/>
      <c r="AI239" s="4"/>
    </row>
    <row r="240" spans="1:35" x14ac:dyDescent="0.25">
      <c r="A240" s="72" t="s">
        <v>51</v>
      </c>
      <c r="B240" s="82" t="s">
        <v>16</v>
      </c>
      <c r="C240" s="72" t="s">
        <v>3</v>
      </c>
      <c r="D240" s="72" t="s">
        <v>43</v>
      </c>
      <c r="E240" s="72" t="s">
        <v>32</v>
      </c>
      <c r="F240" s="72" t="s">
        <v>0</v>
      </c>
      <c r="G240" s="72" t="s">
        <v>4</v>
      </c>
      <c r="H240" s="133">
        <v>373.37173077847979</v>
      </c>
      <c r="I240" s="134">
        <v>208.55893384959595</v>
      </c>
      <c r="J240" s="134">
        <v>134.54524938230821</v>
      </c>
      <c r="K240" s="134">
        <v>103.75534030053005</v>
      </c>
      <c r="L240" s="134">
        <v>102.66481704629966</v>
      </c>
      <c r="M240" s="134">
        <v>95.192512577676766</v>
      </c>
      <c r="N240" s="134">
        <v>88.264068563669213</v>
      </c>
      <c r="O240" s="134">
        <v>81.839900938165087</v>
      </c>
      <c r="P240" s="135">
        <v>75.883306701834655</v>
      </c>
      <c r="AC240" s="4"/>
      <c r="AD240" s="4"/>
      <c r="AE240" s="4"/>
      <c r="AF240" s="4"/>
      <c r="AG240" s="4"/>
      <c r="AH240" s="4"/>
      <c r="AI240" s="4"/>
    </row>
    <row r="241" spans="1:35" x14ac:dyDescent="0.25">
      <c r="A241" s="11" t="s">
        <v>51</v>
      </c>
      <c r="B241" s="76" t="s">
        <v>16</v>
      </c>
      <c r="C241" s="11" t="s">
        <v>3</v>
      </c>
      <c r="D241" s="11" t="s">
        <v>43</v>
      </c>
      <c r="E241" s="11" t="s">
        <v>32</v>
      </c>
      <c r="F241" s="11" t="s">
        <v>0</v>
      </c>
      <c r="G241" s="11" t="s">
        <v>5</v>
      </c>
      <c r="H241" s="86">
        <v>288.98914068040779</v>
      </c>
      <c r="I241" s="77">
        <v>182.18964072409722</v>
      </c>
      <c r="J241" s="77">
        <v>120.54701560554378</v>
      </c>
      <c r="K241" s="77">
        <v>94.120862033889182</v>
      </c>
      <c r="L241" s="77">
        <v>93.033540981136341</v>
      </c>
      <c r="M241" s="77">
        <v>86.262234471218278</v>
      </c>
      <c r="N241" s="77">
        <v>79.983767332646465</v>
      </c>
      <c r="O241" s="77">
        <v>74.162268992202399</v>
      </c>
      <c r="P241" s="78">
        <v>68.764479662448537</v>
      </c>
      <c r="AC241" s="4"/>
      <c r="AD241" s="4"/>
      <c r="AE241" s="4"/>
      <c r="AF241" s="4"/>
      <c r="AG241" s="4"/>
      <c r="AH241" s="4"/>
      <c r="AI241" s="4"/>
    </row>
    <row r="242" spans="1:35" x14ac:dyDescent="0.25">
      <c r="A242" s="11" t="s">
        <v>51</v>
      </c>
      <c r="B242" s="76" t="s">
        <v>16</v>
      </c>
      <c r="C242" s="11" t="s">
        <v>3</v>
      </c>
      <c r="D242" s="11" t="s">
        <v>43</v>
      </c>
      <c r="E242" s="11" t="s">
        <v>32</v>
      </c>
      <c r="F242" s="11" t="s">
        <v>2</v>
      </c>
      <c r="G242" s="11" t="s">
        <v>6</v>
      </c>
      <c r="H242" s="86">
        <v>283.21533671215229</v>
      </c>
      <c r="I242" s="77">
        <v>168.0852742934444</v>
      </c>
      <c r="J242" s="77">
        <v>113.00339725952193</v>
      </c>
      <c r="K242" s="77">
        <v>88.933541866370476</v>
      </c>
      <c r="L242" s="77">
        <v>87.848027444254853</v>
      </c>
      <c r="M242" s="77">
        <v>81.454140746581416</v>
      </c>
      <c r="N242" s="77">
        <v>75.525623486242566</v>
      </c>
      <c r="O242" s="77">
        <v>70.028604447896939</v>
      </c>
      <c r="P242" s="78">
        <v>64.931677681724835</v>
      </c>
      <c r="AC242" s="4"/>
      <c r="AD242" s="4"/>
      <c r="AE242" s="4"/>
      <c r="AF242" s="4"/>
      <c r="AG242" s="4"/>
      <c r="AH242" s="4"/>
      <c r="AI242" s="4"/>
    </row>
    <row r="243" spans="1:35" x14ac:dyDescent="0.25">
      <c r="A243" s="11" t="s">
        <v>51</v>
      </c>
      <c r="B243" s="76" t="s">
        <v>16</v>
      </c>
      <c r="C243" s="11" t="s">
        <v>3</v>
      </c>
      <c r="D243" s="11" t="s">
        <v>43</v>
      </c>
      <c r="E243" s="11" t="s">
        <v>32</v>
      </c>
      <c r="F243" s="11" t="s">
        <v>2</v>
      </c>
      <c r="G243" s="11" t="s">
        <v>7</v>
      </c>
      <c r="H243" s="86">
        <v>269.73494589176318</v>
      </c>
      <c r="I243" s="77">
        <v>167.91655393073987</v>
      </c>
      <c r="J243" s="77">
        <v>106.07678047428971</v>
      </c>
      <c r="K243" s="77">
        <v>84.174641361771705</v>
      </c>
      <c r="L243" s="77">
        <v>83.090757170839211</v>
      </c>
      <c r="M243" s="77">
        <v>77.043121242857012</v>
      </c>
      <c r="N243" s="77">
        <v>71.435653410132659</v>
      </c>
      <c r="O243" s="77">
        <v>66.236316699146244</v>
      </c>
      <c r="P243" s="78">
        <v>61.41540589936421</v>
      </c>
      <c r="AC243" s="4"/>
      <c r="AD243" s="4"/>
      <c r="AE243" s="4"/>
      <c r="AF243" s="4"/>
      <c r="AG243" s="4"/>
      <c r="AH243" s="4"/>
      <c r="AI243" s="4"/>
    </row>
    <row r="244" spans="1:35" x14ac:dyDescent="0.25">
      <c r="A244" s="11" t="s">
        <v>51</v>
      </c>
      <c r="B244" s="76" t="s">
        <v>16</v>
      </c>
      <c r="C244" s="11" t="s">
        <v>3</v>
      </c>
      <c r="D244" s="11" t="s">
        <v>43</v>
      </c>
      <c r="E244" s="11" t="s">
        <v>32</v>
      </c>
      <c r="F244" s="11" t="s">
        <v>2</v>
      </c>
      <c r="G244" s="11" t="s">
        <v>8</v>
      </c>
      <c r="H244" s="86">
        <v>262.95235416372793</v>
      </c>
      <c r="I244" s="77">
        <v>154.32285918198767</v>
      </c>
      <c r="J244" s="77">
        <v>104.62996330965893</v>
      </c>
      <c r="K244" s="77">
        <v>83.278416571802822</v>
      </c>
      <c r="L244" s="77">
        <v>82.198619568259787</v>
      </c>
      <c r="M244" s="77">
        <v>76.215916535364457</v>
      </c>
      <c r="N244" s="77">
        <v>70.668655554511034</v>
      </c>
      <c r="O244" s="77">
        <v>65.525143630134821</v>
      </c>
      <c r="P244" s="78">
        <v>60.755994493738818</v>
      </c>
      <c r="AC244" s="4"/>
      <c r="AD244" s="4"/>
      <c r="AE244" s="4"/>
      <c r="AF244" s="4"/>
      <c r="AG244" s="4"/>
      <c r="AH244" s="4"/>
      <c r="AI244" s="4"/>
    </row>
    <row r="245" spans="1:35" x14ac:dyDescent="0.25">
      <c r="A245" s="11" t="s">
        <v>51</v>
      </c>
      <c r="B245" s="76" t="s">
        <v>16</v>
      </c>
      <c r="C245" s="11" t="s">
        <v>3</v>
      </c>
      <c r="D245" s="11" t="s">
        <v>43</v>
      </c>
      <c r="E245" s="11" t="s">
        <v>32</v>
      </c>
      <c r="F245" s="11" t="s">
        <v>2</v>
      </c>
      <c r="G245" s="11" t="s">
        <v>1</v>
      </c>
      <c r="H245" s="86">
        <v>254.18578917844587</v>
      </c>
      <c r="I245" s="77">
        <v>153.69331232288596</v>
      </c>
      <c r="J245" s="77">
        <v>103.78506781315392</v>
      </c>
      <c r="K245" s="77">
        <v>79.147921102213886</v>
      </c>
      <c r="L245" s="77">
        <v>78.069120611005502</v>
      </c>
      <c r="M245" s="77">
        <v>72.386976955696653</v>
      </c>
      <c r="N245" s="77">
        <v>67.118399589682156</v>
      </c>
      <c r="O245" s="77">
        <v>62.233287711923488</v>
      </c>
      <c r="P245" s="78">
        <v>57.703731362963318</v>
      </c>
      <c r="AC245" s="4"/>
      <c r="AD245" s="4"/>
      <c r="AE245" s="4"/>
      <c r="AF245" s="4"/>
      <c r="AG245" s="4"/>
      <c r="AH245" s="4"/>
      <c r="AI245" s="4"/>
    </row>
    <row r="246" spans="1:35" x14ac:dyDescent="0.25">
      <c r="A246" s="11" t="s">
        <v>51</v>
      </c>
      <c r="B246" s="76" t="s">
        <v>16</v>
      </c>
      <c r="C246" s="11" t="s">
        <v>11</v>
      </c>
      <c r="D246" s="11" t="s">
        <v>43</v>
      </c>
      <c r="E246" s="11" t="s">
        <v>32</v>
      </c>
      <c r="F246" s="11" t="s">
        <v>0</v>
      </c>
      <c r="G246" s="11" t="s">
        <v>4</v>
      </c>
      <c r="H246" s="86">
        <v>373.37173077847979</v>
      </c>
      <c r="I246" s="77">
        <v>209.27525566948998</v>
      </c>
      <c r="J246" s="77">
        <v>155.43887219163747</v>
      </c>
      <c r="K246" s="77">
        <v>128.3669715510722</v>
      </c>
      <c r="L246" s="77">
        <v>110.71527437017775</v>
      </c>
      <c r="M246" s="77">
        <v>107.97493328106215</v>
      </c>
      <c r="N246" s="77">
        <v>105.30241905077351</v>
      </c>
      <c r="O246" s="77">
        <v>102.69605287998405</v>
      </c>
      <c r="P246" s="78">
        <v>100.15419752174259</v>
      </c>
      <c r="AC246" s="4"/>
      <c r="AD246" s="4"/>
      <c r="AE246" s="4"/>
      <c r="AF246" s="4"/>
      <c r="AG246" s="4"/>
      <c r="AH246" s="4"/>
      <c r="AI246" s="4"/>
    </row>
    <row r="247" spans="1:35" x14ac:dyDescent="0.25">
      <c r="A247" s="11" t="s">
        <v>51</v>
      </c>
      <c r="B247" s="76" t="s">
        <v>16</v>
      </c>
      <c r="C247" s="11" t="s">
        <v>11</v>
      </c>
      <c r="D247" s="11" t="s">
        <v>43</v>
      </c>
      <c r="E247" s="11" t="s">
        <v>32</v>
      </c>
      <c r="F247" s="11" t="s">
        <v>0</v>
      </c>
      <c r="G247" s="11" t="s">
        <v>5</v>
      </c>
      <c r="H247" s="86">
        <v>288.98914068040779</v>
      </c>
      <c r="I247" s="77">
        <v>182.90596254399128</v>
      </c>
      <c r="J247" s="77">
        <v>139.75422343955444</v>
      </c>
      <c r="K247" s="77">
        <v>116.23895686875683</v>
      </c>
      <c r="L247" s="77">
        <v>101.07228733266567</v>
      </c>
      <c r="M247" s="77">
        <v>98.570622196358087</v>
      </c>
      <c r="N247" s="77">
        <v>96.130876391445653</v>
      </c>
      <c r="O247" s="77">
        <v>93.751517337270471</v>
      </c>
      <c r="P247" s="78">
        <v>91.431050386456874</v>
      </c>
      <c r="AC247" s="4"/>
      <c r="AD247" s="4"/>
      <c r="AE247" s="4"/>
      <c r="AF247" s="4"/>
      <c r="AG247" s="4"/>
      <c r="AH247" s="4"/>
      <c r="AI247" s="4"/>
    </row>
    <row r="248" spans="1:35" x14ac:dyDescent="0.25">
      <c r="A248" s="11" t="s">
        <v>51</v>
      </c>
      <c r="B248" s="76" t="s">
        <v>16</v>
      </c>
      <c r="C248" s="11" t="s">
        <v>11</v>
      </c>
      <c r="D248" s="11" t="s">
        <v>43</v>
      </c>
      <c r="E248" s="11" t="s">
        <v>32</v>
      </c>
      <c r="F248" s="11" t="s">
        <v>2</v>
      </c>
      <c r="G248" s="11" t="s">
        <v>6</v>
      </c>
      <c r="H248" s="86">
        <v>283.21533671215229</v>
      </c>
      <c r="I248" s="77">
        <v>168.80159611333852</v>
      </c>
      <c r="J248" s="77">
        <v>131.29191611981446</v>
      </c>
      <c r="K248" s="77">
        <v>109.70087455731438</v>
      </c>
      <c r="L248" s="77">
        <v>95.88022173755742</v>
      </c>
      <c r="M248" s="77">
        <v>93.507066698601776</v>
      </c>
      <c r="N248" s="77">
        <v>91.19265020589539</v>
      </c>
      <c r="O248" s="77">
        <v>88.93551840717879</v>
      </c>
      <c r="P248" s="78">
        <v>86.734253434848668</v>
      </c>
      <c r="AC248" s="4"/>
      <c r="AD248" s="4"/>
      <c r="AE248" s="4"/>
      <c r="AF248" s="4"/>
      <c r="AG248" s="4"/>
      <c r="AH248" s="4"/>
      <c r="AI248" s="4"/>
    </row>
    <row r="249" spans="1:35" x14ac:dyDescent="0.25">
      <c r="A249" s="11" t="s">
        <v>51</v>
      </c>
      <c r="B249" s="76" t="s">
        <v>16</v>
      </c>
      <c r="C249" s="11" t="s">
        <v>11</v>
      </c>
      <c r="D249" s="11" t="s">
        <v>43</v>
      </c>
      <c r="E249" s="11" t="s">
        <v>32</v>
      </c>
      <c r="F249" s="11" t="s">
        <v>2</v>
      </c>
      <c r="G249" s="11" t="s">
        <v>7</v>
      </c>
      <c r="H249" s="86">
        <v>269.73494589176318</v>
      </c>
      <c r="I249" s="77">
        <v>168.63287575063393</v>
      </c>
      <c r="J249" s="77">
        <v>136.56912467345867</v>
      </c>
      <c r="K249" s="77">
        <v>103.69505048903017</v>
      </c>
      <c r="L249" s="77">
        <v>91.117122443570707</v>
      </c>
      <c r="M249" s="77">
        <v>88.861860051145555</v>
      </c>
      <c r="N249" s="77">
        <v>86.662418214970273</v>
      </c>
      <c r="O249" s="77">
        <v>84.517415306676241</v>
      </c>
      <c r="P249" s="78">
        <v>82.425503894919657</v>
      </c>
      <c r="AC249" s="4"/>
      <c r="AD249" s="4"/>
      <c r="AE249" s="4"/>
      <c r="AF249" s="4"/>
      <c r="AG249" s="4"/>
      <c r="AH249" s="4"/>
      <c r="AI249" s="4"/>
    </row>
    <row r="250" spans="1:35" x14ac:dyDescent="0.25">
      <c r="A250" s="11" t="s">
        <v>51</v>
      </c>
      <c r="B250" s="76" t="s">
        <v>16</v>
      </c>
      <c r="C250" s="11" t="s">
        <v>11</v>
      </c>
      <c r="D250" s="11" t="s">
        <v>43</v>
      </c>
      <c r="E250" s="11" t="s">
        <v>32</v>
      </c>
      <c r="F250" s="11" t="s">
        <v>2</v>
      </c>
      <c r="G250" s="11" t="s">
        <v>8</v>
      </c>
      <c r="H250" s="86">
        <v>262.95235416372793</v>
      </c>
      <c r="I250" s="77">
        <v>155.03918100188176</v>
      </c>
      <c r="J250" s="77">
        <v>121.63164697765515</v>
      </c>
      <c r="K250" s="77">
        <v>102.39042420771169</v>
      </c>
      <c r="L250" s="77">
        <v>90.209682438503776</v>
      </c>
      <c r="M250" s="77">
        <v>87.976880317671117</v>
      </c>
      <c r="N250" s="77">
        <v>85.799342833361194</v>
      </c>
      <c r="O250" s="77">
        <v>83.675702116911793</v>
      </c>
      <c r="P250" s="78">
        <v>81.604624156115662</v>
      </c>
      <c r="AC250" s="4"/>
      <c r="AD250" s="4"/>
      <c r="AE250" s="4"/>
      <c r="AF250" s="4"/>
      <c r="AG250" s="4"/>
      <c r="AH250" s="4"/>
      <c r="AI250" s="4"/>
    </row>
    <row r="251" spans="1:35" x14ac:dyDescent="0.25">
      <c r="A251" s="11" t="s">
        <v>51</v>
      </c>
      <c r="B251" s="76" t="s">
        <v>16</v>
      </c>
      <c r="C251" s="11" t="s">
        <v>11</v>
      </c>
      <c r="D251" s="11" t="s">
        <v>43</v>
      </c>
      <c r="E251" s="11" t="s">
        <v>32</v>
      </c>
      <c r="F251" s="11" t="s">
        <v>2</v>
      </c>
      <c r="G251" s="11" t="s">
        <v>1</v>
      </c>
      <c r="H251" s="86">
        <v>254.18578917844587</v>
      </c>
      <c r="I251" s="77">
        <v>154.40963414278002</v>
      </c>
      <c r="J251" s="77">
        <v>120.54651809432883</v>
      </c>
      <c r="K251" s="77">
        <v>97.214011647776218</v>
      </c>
      <c r="L251" s="77">
        <v>86.076754652241306</v>
      </c>
      <c r="M251" s="77">
        <v>83.946247647375898</v>
      </c>
      <c r="N251" s="77">
        <v>81.868473347363491</v>
      </c>
      <c r="O251" s="77">
        <v>79.842126552007713</v>
      </c>
      <c r="P251" s="78">
        <v>77.865934366444463</v>
      </c>
      <c r="AC251" s="4"/>
      <c r="AD251" s="4"/>
      <c r="AE251" s="4"/>
      <c r="AF251" s="4"/>
      <c r="AG251" s="4"/>
      <c r="AH251" s="4"/>
      <c r="AI251" s="4"/>
    </row>
    <row r="252" spans="1:35" x14ac:dyDescent="0.25">
      <c r="A252" s="11" t="s">
        <v>51</v>
      </c>
      <c r="B252" s="76" t="s">
        <v>16</v>
      </c>
      <c r="C252" s="11" t="s">
        <v>19</v>
      </c>
      <c r="D252" s="11" t="s">
        <v>43</v>
      </c>
      <c r="E252" s="11" t="s">
        <v>32</v>
      </c>
      <c r="F252" s="11" t="s">
        <v>0</v>
      </c>
      <c r="G252" s="11" t="s">
        <v>4</v>
      </c>
      <c r="H252" s="86">
        <v>373.37173077847979</v>
      </c>
      <c r="I252" s="77">
        <v>208.55893384959595</v>
      </c>
      <c r="J252" s="77">
        <v>118.57349424744962</v>
      </c>
      <c r="K252" s="77">
        <v>93.090901297653531</v>
      </c>
      <c r="L252" s="77">
        <v>89.806880242573769</v>
      </c>
      <c r="M252" s="77">
        <v>81.178306746989435</v>
      </c>
      <c r="N252" s="77">
        <v>73.378759717613491</v>
      </c>
      <c r="O252" s="77">
        <v>66.32858695214091</v>
      </c>
      <c r="P252" s="78">
        <v>59.955789168397295</v>
      </c>
      <c r="AC252" s="4"/>
      <c r="AD252" s="4"/>
      <c r="AE252" s="4"/>
      <c r="AF252" s="4"/>
      <c r="AG252" s="4"/>
      <c r="AH252" s="4"/>
      <c r="AI252" s="4"/>
    </row>
    <row r="253" spans="1:35" x14ac:dyDescent="0.25">
      <c r="A253" s="11" t="s">
        <v>51</v>
      </c>
      <c r="B253" s="76" t="s">
        <v>16</v>
      </c>
      <c r="C253" s="11" t="s">
        <v>19</v>
      </c>
      <c r="D253" s="11" t="s">
        <v>43</v>
      </c>
      <c r="E253" s="11" t="s">
        <v>32</v>
      </c>
      <c r="F253" s="11" t="s">
        <v>0</v>
      </c>
      <c r="G253" s="11" t="s">
        <v>5</v>
      </c>
      <c r="H253" s="86">
        <v>288.98914068040779</v>
      </c>
      <c r="I253" s="77">
        <v>182.18964072409722</v>
      </c>
      <c r="J253" s="77">
        <v>107.63020918734175</v>
      </c>
      <c r="K253" s="77">
        <v>84.953523734659385</v>
      </c>
      <c r="L253" s="77">
        <v>81.903962690442881</v>
      </c>
      <c r="M253" s="77">
        <v>74.034695216222588</v>
      </c>
      <c r="N253" s="77">
        <v>66.921500690693051</v>
      </c>
      <c r="O253" s="77">
        <v>60.491736227383001</v>
      </c>
      <c r="P253" s="78">
        <v>54.679738410471465</v>
      </c>
      <c r="AC253" s="4"/>
      <c r="AD253" s="4"/>
      <c r="AE253" s="4"/>
      <c r="AF253" s="4"/>
      <c r="AG253" s="4"/>
      <c r="AH253" s="4"/>
      <c r="AI253" s="4"/>
    </row>
    <row r="254" spans="1:35" x14ac:dyDescent="0.25">
      <c r="A254" s="11" t="s">
        <v>51</v>
      </c>
      <c r="B254" s="76" t="s">
        <v>16</v>
      </c>
      <c r="C254" s="11" t="s">
        <v>19</v>
      </c>
      <c r="D254" s="11" t="s">
        <v>43</v>
      </c>
      <c r="E254" s="11" t="s">
        <v>32</v>
      </c>
      <c r="F254" s="11" t="s">
        <v>2</v>
      </c>
      <c r="G254" s="11" t="s">
        <v>6</v>
      </c>
      <c r="H254" s="86">
        <v>283.21533671215229</v>
      </c>
      <c r="I254" s="77">
        <v>168.0852742934444</v>
      </c>
      <c r="J254" s="77">
        <v>101.74399781153166</v>
      </c>
      <c r="K254" s="77">
        <v>80.580382385163944</v>
      </c>
      <c r="L254" s="77">
        <v>77.658424042500116</v>
      </c>
      <c r="M254" s="77">
        <v>70.197064538728966</v>
      </c>
      <c r="N254" s="77">
        <v>63.452586510868898</v>
      </c>
      <c r="O254" s="77">
        <v>57.356112557925535</v>
      </c>
      <c r="P254" s="78">
        <v>51.845382964710531</v>
      </c>
      <c r="AC254" s="4"/>
      <c r="AD254" s="4"/>
      <c r="AE254" s="4"/>
      <c r="AF254" s="4"/>
      <c r="AG254" s="4"/>
      <c r="AH254" s="4"/>
      <c r="AI254" s="4"/>
    </row>
    <row r="255" spans="1:35" x14ac:dyDescent="0.25">
      <c r="A255" s="11" t="s">
        <v>51</v>
      </c>
      <c r="B255" s="76" t="s">
        <v>16</v>
      </c>
      <c r="C255" s="11" t="s">
        <v>19</v>
      </c>
      <c r="D255" s="11" t="s">
        <v>43</v>
      </c>
      <c r="E255" s="11" t="s">
        <v>32</v>
      </c>
      <c r="F255" s="11" t="s">
        <v>2</v>
      </c>
      <c r="G255" s="11" t="s">
        <v>7</v>
      </c>
      <c r="H255" s="86">
        <v>269.73494589176318</v>
      </c>
      <c r="I255" s="77">
        <v>167.91655393073987</v>
      </c>
      <c r="J255" s="77">
        <v>96.350867780294237</v>
      </c>
      <c r="K255" s="77">
        <v>76.576536283637438</v>
      </c>
      <c r="L255" s="77">
        <v>73.772889106236775</v>
      </c>
      <c r="M255" s="77">
        <v>66.684848703147566</v>
      </c>
      <c r="N255" s="77">
        <v>60.277821574236583</v>
      </c>
      <c r="O255" s="77">
        <v>54.486376506752151</v>
      </c>
      <c r="P255" s="78">
        <v>49.2513688667282</v>
      </c>
      <c r="AC255" s="4"/>
      <c r="AD255" s="4"/>
      <c r="AE255" s="4"/>
      <c r="AF255" s="4"/>
      <c r="AG255" s="4"/>
      <c r="AH255" s="4"/>
      <c r="AI255" s="4"/>
    </row>
    <row r="256" spans="1:35" x14ac:dyDescent="0.25">
      <c r="A256" s="11" t="s">
        <v>51</v>
      </c>
      <c r="B256" s="76" t="s">
        <v>16</v>
      </c>
      <c r="C256" s="11" t="s">
        <v>19</v>
      </c>
      <c r="D256" s="11" t="s">
        <v>43</v>
      </c>
      <c r="E256" s="11" t="s">
        <v>32</v>
      </c>
      <c r="F256" s="11" t="s">
        <v>2</v>
      </c>
      <c r="G256" s="11" t="s">
        <v>8</v>
      </c>
      <c r="H256" s="86">
        <v>262.95235416372793</v>
      </c>
      <c r="I256" s="77">
        <v>154.32285918198767</v>
      </c>
      <c r="J256" s="77">
        <v>95.654944145097744</v>
      </c>
      <c r="K256" s="77">
        <v>76.091833159211973</v>
      </c>
      <c r="L256" s="77">
        <v>73.352264933373647</v>
      </c>
      <c r="M256" s="77">
        <v>66.304637765659791</v>
      </c>
      <c r="N256" s="77">
        <v>59.934141000670557</v>
      </c>
      <c r="O256" s="77">
        <v>54.175716488849666</v>
      </c>
      <c r="P256" s="78">
        <v>48.970556815811889</v>
      </c>
      <c r="AC256" s="4"/>
      <c r="AD256" s="4"/>
      <c r="AE256" s="4"/>
      <c r="AF256" s="4"/>
      <c r="AG256" s="4"/>
      <c r="AH256" s="4"/>
      <c r="AI256" s="4"/>
    </row>
    <row r="257" spans="1:35" x14ac:dyDescent="0.25">
      <c r="A257" s="68" t="s">
        <v>51</v>
      </c>
      <c r="B257" s="79" t="s">
        <v>16</v>
      </c>
      <c r="C257" s="68" t="s">
        <v>19</v>
      </c>
      <c r="D257" s="68" t="s">
        <v>43</v>
      </c>
      <c r="E257" s="68" t="s">
        <v>32</v>
      </c>
      <c r="F257" s="68" t="s">
        <v>2</v>
      </c>
      <c r="G257" s="68" t="s">
        <v>1</v>
      </c>
      <c r="H257" s="87">
        <v>254.18578917844587</v>
      </c>
      <c r="I257" s="69">
        <v>153.69331232288596</v>
      </c>
      <c r="J257" s="69">
        <v>95.230342769231981</v>
      </c>
      <c r="K257" s="69">
        <v>72.565571289105307</v>
      </c>
      <c r="L257" s="69">
        <v>69.921159517318017</v>
      </c>
      <c r="M257" s="69">
        <v>63.203190224073992</v>
      </c>
      <c r="N257" s="69">
        <v>57.130678067646919</v>
      </c>
      <c r="O257" s="69">
        <v>51.641608040631674</v>
      </c>
      <c r="P257" s="80">
        <v>46.679923488121069</v>
      </c>
      <c r="AC257" s="4"/>
      <c r="AD257" s="4"/>
      <c r="AE257" s="4"/>
      <c r="AF257" s="4"/>
      <c r="AG257" s="4"/>
      <c r="AH257" s="4"/>
      <c r="AI257" s="4"/>
    </row>
    <row r="258" spans="1:35" x14ac:dyDescent="0.25">
      <c r="A258" s="2" t="s">
        <v>51</v>
      </c>
      <c r="B258" s="1" t="s">
        <v>18</v>
      </c>
      <c r="C258" s="2" t="s">
        <v>3</v>
      </c>
      <c r="D258" s="2" t="s">
        <v>43</v>
      </c>
      <c r="E258" s="2" t="s">
        <v>32</v>
      </c>
      <c r="F258" s="2" t="s">
        <v>0</v>
      </c>
      <c r="G258" s="2" t="s">
        <v>4</v>
      </c>
      <c r="H258" s="151">
        <v>571.77906704208237</v>
      </c>
      <c r="I258" s="152">
        <v>319.38580987686976</v>
      </c>
      <c r="J258" s="152">
        <v>206.04172952880276</v>
      </c>
      <c r="K258" s="152">
        <v>158.89026079713636</v>
      </c>
      <c r="L258" s="152">
        <v>157.2202404996932</v>
      </c>
      <c r="M258" s="152">
        <v>145.77720149720793</v>
      </c>
      <c r="N258" s="145">
        <v>135.16702689689009</v>
      </c>
      <c r="O258" s="145">
        <v>125.3290979144948</v>
      </c>
      <c r="P258" s="146">
        <v>116.20720781291679</v>
      </c>
      <c r="AC258" s="4"/>
      <c r="AD258" s="4"/>
      <c r="AE258" s="4"/>
      <c r="AF258" s="4"/>
      <c r="AG258" s="4"/>
      <c r="AH258" s="4"/>
      <c r="AI258" s="4"/>
    </row>
    <row r="259" spans="1:35" x14ac:dyDescent="0.25">
      <c r="A259" s="2" t="s">
        <v>51</v>
      </c>
      <c r="B259" s="1" t="s">
        <v>18</v>
      </c>
      <c r="C259" s="2" t="s">
        <v>3</v>
      </c>
      <c r="D259" s="2" t="s">
        <v>43</v>
      </c>
      <c r="E259" s="2" t="s">
        <v>32</v>
      </c>
      <c r="F259" s="2" t="s">
        <v>0</v>
      </c>
      <c r="G259" s="2" t="s">
        <v>5</v>
      </c>
      <c r="H259" s="151">
        <v>442.55611130230903</v>
      </c>
      <c r="I259" s="152">
        <v>279.00404398789772</v>
      </c>
      <c r="J259" s="152">
        <v>184.60492435764743</v>
      </c>
      <c r="K259" s="152">
        <v>144.13608274715034</v>
      </c>
      <c r="L259" s="152">
        <v>142.47096628045381</v>
      </c>
      <c r="M259" s="152">
        <v>132.1014310432133</v>
      </c>
      <c r="N259" s="147">
        <v>122.48662684938203</v>
      </c>
      <c r="O259" s="147">
        <v>113.57162173384746</v>
      </c>
      <c r="P259" s="148">
        <v>105.30548187204984</v>
      </c>
      <c r="AC259" s="4"/>
      <c r="AD259" s="4"/>
      <c r="AE259" s="4"/>
      <c r="AF259" s="4"/>
      <c r="AG259" s="4"/>
      <c r="AH259" s="4"/>
      <c r="AI259" s="4"/>
    </row>
    <row r="260" spans="1:35" x14ac:dyDescent="0.25">
      <c r="A260" s="2" t="s">
        <v>51</v>
      </c>
      <c r="B260" s="1" t="s">
        <v>18</v>
      </c>
      <c r="C260" s="2" t="s">
        <v>3</v>
      </c>
      <c r="D260" s="2" t="s">
        <v>43</v>
      </c>
      <c r="E260" s="2" t="s">
        <v>32</v>
      </c>
      <c r="F260" s="2" t="s">
        <v>2</v>
      </c>
      <c r="G260" s="2" t="s">
        <v>6</v>
      </c>
      <c r="H260" s="151">
        <v>433.71414504158082</v>
      </c>
      <c r="I260" s="152">
        <v>257.40470795320732</v>
      </c>
      <c r="J260" s="152">
        <v>173.05267574199377</v>
      </c>
      <c r="K260" s="152">
        <v>136.19225400669291</v>
      </c>
      <c r="L260" s="152">
        <v>134.52990420253423</v>
      </c>
      <c r="M260" s="152">
        <v>124.73834723825638</v>
      </c>
      <c r="N260" s="147">
        <v>115.6594540371249</v>
      </c>
      <c r="O260" s="147">
        <v>107.24135443782072</v>
      </c>
      <c r="P260" s="148">
        <v>99.435953570788413</v>
      </c>
      <c r="AC260" s="4"/>
      <c r="AD260" s="4"/>
      <c r="AE260" s="4"/>
      <c r="AF260" s="4"/>
      <c r="AG260" s="4"/>
      <c r="AH260" s="4"/>
      <c r="AI260" s="4"/>
    </row>
    <row r="261" spans="1:35" x14ac:dyDescent="0.25">
      <c r="A261" s="2" t="s">
        <v>51</v>
      </c>
      <c r="B261" s="1" t="s">
        <v>18</v>
      </c>
      <c r="C261" s="2" t="s">
        <v>3</v>
      </c>
      <c r="D261" s="2" t="s">
        <v>43</v>
      </c>
      <c r="E261" s="2" t="s">
        <v>32</v>
      </c>
      <c r="F261" s="2" t="s">
        <v>2</v>
      </c>
      <c r="G261" s="2" t="s">
        <v>7</v>
      </c>
      <c r="H261" s="151">
        <v>413.0703612431289</v>
      </c>
      <c r="I261" s="152">
        <v>257.14633067494617</v>
      </c>
      <c r="J261" s="152">
        <v>162.44529934806999</v>
      </c>
      <c r="K261" s="152">
        <v>128.90450438249877</v>
      </c>
      <c r="L261" s="152">
        <v>127.24465110388853</v>
      </c>
      <c r="M261" s="152">
        <v>117.98334034128179</v>
      </c>
      <c r="N261" s="147">
        <v>109.39610016865645</v>
      </c>
      <c r="O261" s="147">
        <v>101.43386937082118</v>
      </c>
      <c r="P261" s="148">
        <v>94.051157579424512</v>
      </c>
      <c r="AC261" s="4"/>
      <c r="AD261" s="4"/>
      <c r="AE261" s="4"/>
      <c r="AF261" s="4"/>
      <c r="AG261" s="4"/>
      <c r="AH261" s="4"/>
      <c r="AI261" s="4"/>
    </row>
    <row r="262" spans="1:35" x14ac:dyDescent="0.25">
      <c r="A262" s="2" t="s">
        <v>51</v>
      </c>
      <c r="B262" s="1" t="s">
        <v>18</v>
      </c>
      <c r="C262" s="2" t="s">
        <v>3</v>
      </c>
      <c r="D262" s="2" t="s">
        <v>43</v>
      </c>
      <c r="E262" s="2" t="s">
        <v>32</v>
      </c>
      <c r="F262" s="2" t="s">
        <v>2</v>
      </c>
      <c r="G262" s="2" t="s">
        <v>8</v>
      </c>
      <c r="H262" s="151">
        <v>402.68354389544862</v>
      </c>
      <c r="I262" s="152">
        <v>236.32903396935322</v>
      </c>
      <c r="J262" s="152">
        <v>160.22965284786972</v>
      </c>
      <c r="K262" s="152">
        <v>127.53203150352651</v>
      </c>
      <c r="L262" s="152">
        <v>125.8784373173963</v>
      </c>
      <c r="M262" s="152">
        <v>116.71656437268678</v>
      </c>
      <c r="N262" s="147">
        <v>108.22152458577496</v>
      </c>
      <c r="O262" s="147">
        <v>100.34478350709776</v>
      </c>
      <c r="P262" s="148">
        <v>93.041339194087016</v>
      </c>
      <c r="AC262" s="4"/>
      <c r="AD262" s="4"/>
      <c r="AE262" s="4"/>
      <c r="AF262" s="4"/>
      <c r="AG262" s="4"/>
      <c r="AH262" s="4"/>
      <c r="AI262" s="4"/>
    </row>
    <row r="263" spans="1:35" x14ac:dyDescent="0.25">
      <c r="A263" s="2" t="s">
        <v>51</v>
      </c>
      <c r="B263" s="1" t="s">
        <v>18</v>
      </c>
      <c r="C263" s="2" t="s">
        <v>3</v>
      </c>
      <c r="D263" s="2" t="s">
        <v>43</v>
      </c>
      <c r="E263" s="2" t="s">
        <v>32</v>
      </c>
      <c r="F263" s="2" t="s">
        <v>2</v>
      </c>
      <c r="G263" s="2" t="s">
        <v>1</v>
      </c>
      <c r="H263" s="151">
        <v>389.25848266224483</v>
      </c>
      <c r="I263" s="152">
        <v>235.36494995847772</v>
      </c>
      <c r="J263" s="152">
        <v>158.93578531876557</v>
      </c>
      <c r="K263" s="152">
        <v>121.20661730813765</v>
      </c>
      <c r="L263" s="152">
        <v>119.55454917458729</v>
      </c>
      <c r="M263" s="152">
        <v>110.85295092755996</v>
      </c>
      <c r="N263" s="147">
        <v>102.78468543596041</v>
      </c>
      <c r="O263" s="147">
        <v>95.303656526682218</v>
      </c>
      <c r="P263" s="148">
        <v>88.367123067325139</v>
      </c>
      <c r="AC263" s="4"/>
      <c r="AD263" s="4"/>
      <c r="AE263" s="4"/>
      <c r="AF263" s="4"/>
      <c r="AG263" s="4"/>
      <c r="AH263" s="4"/>
      <c r="AI263" s="4"/>
    </row>
    <row r="264" spans="1:35" x14ac:dyDescent="0.25">
      <c r="A264" s="2" t="s">
        <v>51</v>
      </c>
      <c r="B264" s="1" t="s">
        <v>18</v>
      </c>
      <c r="C264" s="2" t="s">
        <v>11</v>
      </c>
      <c r="D264" s="2" t="s">
        <v>43</v>
      </c>
      <c r="E264" s="2" t="s">
        <v>32</v>
      </c>
      <c r="F264" s="2" t="s">
        <v>0</v>
      </c>
      <c r="G264" s="2" t="s">
        <v>4</v>
      </c>
      <c r="H264" s="151">
        <v>571.77906704208237</v>
      </c>
      <c r="I264" s="152">
        <v>320.48278050457884</v>
      </c>
      <c r="J264" s="152">
        <v>238.03808911429934</v>
      </c>
      <c r="K264" s="152">
        <v>196.58035459582266</v>
      </c>
      <c r="L264" s="152">
        <v>169.54865906612213</v>
      </c>
      <c r="M264" s="152">
        <v>165.3521183477215</v>
      </c>
      <c r="N264" s="147">
        <v>161.25944724467612</v>
      </c>
      <c r="O264" s="147">
        <v>157.26807485449319</v>
      </c>
      <c r="P264" s="148">
        <v>153.37549390772219</v>
      </c>
      <c r="AC264" s="4"/>
      <c r="AD264" s="4"/>
      <c r="AE264" s="4"/>
      <c r="AF264" s="4"/>
      <c r="AG264" s="4"/>
      <c r="AH264" s="4"/>
      <c r="AI264" s="4"/>
    </row>
    <row r="265" spans="1:35" x14ac:dyDescent="0.25">
      <c r="A265" s="2" t="s">
        <v>51</v>
      </c>
      <c r="B265" s="1" t="s">
        <v>18</v>
      </c>
      <c r="C265" s="2" t="s">
        <v>11</v>
      </c>
      <c r="D265" s="2" t="s">
        <v>43</v>
      </c>
      <c r="E265" s="2" t="s">
        <v>32</v>
      </c>
      <c r="F265" s="2" t="s">
        <v>0</v>
      </c>
      <c r="G265" s="2" t="s">
        <v>5</v>
      </c>
      <c r="H265" s="151">
        <v>442.55611130230903</v>
      </c>
      <c r="I265" s="152">
        <v>280.10101461560686</v>
      </c>
      <c r="J265" s="152">
        <v>214.01871889671429</v>
      </c>
      <c r="K265" s="152">
        <v>178.00759091693234</v>
      </c>
      <c r="L265" s="152">
        <v>154.7814507391511</v>
      </c>
      <c r="M265" s="152">
        <v>150.95041683975205</v>
      </c>
      <c r="N265" s="147">
        <v>147.21420580619548</v>
      </c>
      <c r="O265" s="147">
        <v>143.57047065431925</v>
      </c>
      <c r="P265" s="148">
        <v>140.0169224907456</v>
      </c>
      <c r="AC265" s="4"/>
      <c r="AD265" s="4"/>
      <c r="AE265" s="4"/>
      <c r="AF265" s="4"/>
      <c r="AG265" s="4"/>
      <c r="AH265" s="4"/>
      <c r="AI265" s="4"/>
    </row>
    <row r="266" spans="1:35" x14ac:dyDescent="0.25">
      <c r="A266" s="2" t="s">
        <v>51</v>
      </c>
      <c r="B266" s="1" t="s">
        <v>18</v>
      </c>
      <c r="C266" s="2" t="s">
        <v>11</v>
      </c>
      <c r="D266" s="2" t="s">
        <v>43</v>
      </c>
      <c r="E266" s="2" t="s">
        <v>32</v>
      </c>
      <c r="F266" s="2" t="s">
        <v>2</v>
      </c>
      <c r="G266" s="2" t="s">
        <v>6</v>
      </c>
      <c r="H266" s="151">
        <v>433.71414504158082</v>
      </c>
      <c r="I266" s="152">
        <v>258.50167858091658</v>
      </c>
      <c r="J266" s="152">
        <v>201.05959589558111</v>
      </c>
      <c r="K266" s="152">
        <v>167.99521371717361</v>
      </c>
      <c r="L266" s="152">
        <v>146.83035488140493</v>
      </c>
      <c r="M266" s="152">
        <v>143.19612051853258</v>
      </c>
      <c r="N266" s="147">
        <v>139.65183798758866</v>
      </c>
      <c r="O266" s="147">
        <v>136.19528086857395</v>
      </c>
      <c r="P266" s="148">
        <v>132.82427784816031</v>
      </c>
      <c r="AC266" s="4"/>
      <c r="AD266" s="4"/>
      <c r="AE266" s="4"/>
      <c r="AF266" s="4"/>
      <c r="AG266" s="4"/>
      <c r="AH266" s="4"/>
      <c r="AI266" s="4"/>
    </row>
    <row r="267" spans="1:35" x14ac:dyDescent="0.25">
      <c r="A267" s="2" t="s">
        <v>51</v>
      </c>
      <c r="B267" s="1" t="s">
        <v>18</v>
      </c>
      <c r="C267" s="2" t="s">
        <v>11</v>
      </c>
      <c r="D267" s="2" t="s">
        <v>43</v>
      </c>
      <c r="E267" s="2" t="s">
        <v>32</v>
      </c>
      <c r="F267" s="2" t="s">
        <v>2</v>
      </c>
      <c r="G267" s="2" t="s">
        <v>7</v>
      </c>
      <c r="H267" s="151">
        <v>413.0703612431289</v>
      </c>
      <c r="I267" s="152">
        <v>258.24330130265531</v>
      </c>
      <c r="J267" s="152">
        <v>209.14107913240227</v>
      </c>
      <c r="K267" s="152">
        <v>158.79793336758064</v>
      </c>
      <c r="L267" s="152">
        <v>139.53617525814809</v>
      </c>
      <c r="M267" s="152">
        <v>136.08248093590436</v>
      </c>
      <c r="N267" s="147">
        <v>132.71426985447206</v>
      </c>
      <c r="O267" s="147">
        <v>129.42942619705394</v>
      </c>
      <c r="P267" s="148">
        <v>126.22588651595659</v>
      </c>
      <c r="AC267" s="4"/>
      <c r="AD267" s="4"/>
      <c r="AE267" s="4"/>
      <c r="AF267" s="4"/>
      <c r="AG267" s="4"/>
      <c r="AH267" s="4"/>
      <c r="AI267" s="4"/>
    </row>
    <row r="268" spans="1:35" x14ac:dyDescent="0.25">
      <c r="A268" s="2" t="s">
        <v>51</v>
      </c>
      <c r="B268" s="1" t="s">
        <v>18</v>
      </c>
      <c r="C268" s="2" t="s">
        <v>11</v>
      </c>
      <c r="D268" s="2" t="s">
        <v>43</v>
      </c>
      <c r="E268" s="2" t="s">
        <v>32</v>
      </c>
      <c r="F268" s="2" t="s">
        <v>2</v>
      </c>
      <c r="G268" s="2" t="s">
        <v>8</v>
      </c>
      <c r="H268" s="151">
        <v>402.68354389544862</v>
      </c>
      <c r="I268" s="152">
        <v>237.42600459706239</v>
      </c>
      <c r="J268" s="152">
        <v>186.26592186470927</v>
      </c>
      <c r="K268" s="152">
        <v>156.80003707153398</v>
      </c>
      <c r="L268" s="152">
        <v>138.14652747090929</v>
      </c>
      <c r="M268" s="152">
        <v>134.72722866412116</v>
      </c>
      <c r="N268" s="147">
        <v>131.39256176624991</v>
      </c>
      <c r="O268" s="147">
        <v>128.14043203202419</v>
      </c>
      <c r="P268" s="148">
        <v>124.96879656372995</v>
      </c>
      <c r="AC268" s="4"/>
      <c r="AD268" s="4"/>
      <c r="AE268" s="4"/>
      <c r="AF268" s="4"/>
      <c r="AG268" s="4"/>
      <c r="AH268" s="4"/>
      <c r="AI268" s="4"/>
    </row>
    <row r="269" spans="1:35" x14ac:dyDescent="0.25">
      <c r="A269" s="2" t="s">
        <v>51</v>
      </c>
      <c r="B269" s="1" t="s">
        <v>18</v>
      </c>
      <c r="C269" s="2" t="s">
        <v>11</v>
      </c>
      <c r="D269" s="2" t="s">
        <v>43</v>
      </c>
      <c r="E269" s="2" t="s">
        <v>32</v>
      </c>
      <c r="F269" s="2" t="s">
        <v>2</v>
      </c>
      <c r="G269" s="2" t="s">
        <v>1</v>
      </c>
      <c r="H269" s="151">
        <v>389.25848266224483</v>
      </c>
      <c r="I269" s="152">
        <v>236.46192058618686</v>
      </c>
      <c r="J269" s="152">
        <v>184.60416247217279</v>
      </c>
      <c r="K269" s="152">
        <v>148.87291217117337</v>
      </c>
      <c r="L269" s="152">
        <v>131.81738844141088</v>
      </c>
      <c r="M269" s="152">
        <v>128.55474371726783</v>
      </c>
      <c r="N269" s="147">
        <v>125.37285351816766</v>
      </c>
      <c r="O269" s="147">
        <v>122.2697190689245</v>
      </c>
      <c r="P269" s="148">
        <v>119.24339106653055</v>
      </c>
      <c r="AC269" s="4"/>
      <c r="AD269" s="4"/>
      <c r="AE269" s="4"/>
      <c r="AF269" s="4"/>
      <c r="AG269" s="4"/>
      <c r="AH269" s="4"/>
      <c r="AI269" s="4"/>
    </row>
    <row r="270" spans="1:35" x14ac:dyDescent="0.25">
      <c r="A270" s="2" t="s">
        <v>51</v>
      </c>
      <c r="B270" s="1" t="s">
        <v>18</v>
      </c>
      <c r="C270" s="2" t="s">
        <v>19</v>
      </c>
      <c r="D270" s="2" t="s">
        <v>43</v>
      </c>
      <c r="E270" s="2" t="s">
        <v>32</v>
      </c>
      <c r="F270" s="2" t="s">
        <v>0</v>
      </c>
      <c r="G270" s="2" t="s">
        <v>4</v>
      </c>
      <c r="H270" s="151">
        <v>571.77906704208237</v>
      </c>
      <c r="I270" s="152">
        <v>319.38580987686976</v>
      </c>
      <c r="J270" s="152">
        <v>181.58268644326128</v>
      </c>
      <c r="K270" s="152">
        <v>142.5588075002351</v>
      </c>
      <c r="L270" s="152">
        <v>137.52967877882659</v>
      </c>
      <c r="M270" s="152">
        <v>124.31593682540496</v>
      </c>
      <c r="N270" s="147">
        <v>112.37176067015849</v>
      </c>
      <c r="O270" s="147">
        <v>101.57517144278854</v>
      </c>
      <c r="P270" s="148">
        <v>91.815909905662025</v>
      </c>
      <c r="AC270" s="4"/>
      <c r="AD270" s="4"/>
      <c r="AE270" s="4"/>
      <c r="AF270" s="4"/>
      <c r="AG270" s="4"/>
      <c r="AH270" s="4"/>
      <c r="AI270" s="4"/>
    </row>
    <row r="271" spans="1:35" x14ac:dyDescent="0.25">
      <c r="A271" s="2" t="s">
        <v>51</v>
      </c>
      <c r="B271" s="1" t="s">
        <v>18</v>
      </c>
      <c r="C271" s="2" t="s">
        <v>19</v>
      </c>
      <c r="D271" s="2" t="s">
        <v>43</v>
      </c>
      <c r="E271" s="2" t="s">
        <v>32</v>
      </c>
      <c r="F271" s="2" t="s">
        <v>0</v>
      </c>
      <c r="G271" s="2" t="s">
        <v>5</v>
      </c>
      <c r="H271" s="151">
        <v>442.55611130230903</v>
      </c>
      <c r="I271" s="152">
        <v>279.00404398789772</v>
      </c>
      <c r="J271" s="152">
        <v>164.82421008781279</v>
      </c>
      <c r="K271" s="152">
        <v>130.09727983868206</v>
      </c>
      <c r="L271" s="152">
        <v>125.42720166989722</v>
      </c>
      <c r="M271" s="152">
        <v>113.37625607384776</v>
      </c>
      <c r="N271" s="147">
        <v>102.48315572847328</v>
      </c>
      <c r="O271" s="147">
        <v>92.636655784660036</v>
      </c>
      <c r="P271" s="148">
        <v>83.736199709757216</v>
      </c>
      <c r="AC271" s="4"/>
      <c r="AD271" s="4"/>
      <c r="AE271" s="4"/>
      <c r="AF271" s="4"/>
      <c r="AG271" s="4"/>
      <c r="AH271" s="4"/>
      <c r="AI271" s="4"/>
    </row>
    <row r="272" spans="1:35" x14ac:dyDescent="0.25">
      <c r="A272" s="2" t="s">
        <v>51</v>
      </c>
      <c r="B272" s="1" t="s">
        <v>18</v>
      </c>
      <c r="C272" s="2" t="s">
        <v>19</v>
      </c>
      <c r="D272" s="2" t="s">
        <v>43</v>
      </c>
      <c r="E272" s="2" t="s">
        <v>32</v>
      </c>
      <c r="F272" s="2" t="s">
        <v>2</v>
      </c>
      <c r="G272" s="2" t="s">
        <v>6</v>
      </c>
      <c r="H272" s="151">
        <v>433.71414504158082</v>
      </c>
      <c r="I272" s="152">
        <v>257.40470795320732</v>
      </c>
      <c r="J272" s="152">
        <v>155.81010384614342</v>
      </c>
      <c r="K272" s="152">
        <v>123.40027930346697</v>
      </c>
      <c r="L272" s="152">
        <v>118.9256110911181</v>
      </c>
      <c r="M272" s="152">
        <v>107.49933313741037</v>
      </c>
      <c r="N272" s="147">
        <v>97.170882865036603</v>
      </c>
      <c r="O272" s="147">
        <v>87.834781865123333</v>
      </c>
      <c r="P272" s="148">
        <v>79.395686010276478</v>
      </c>
      <c r="AC272" s="4"/>
      <c r="AD272" s="4"/>
      <c r="AE272" s="4"/>
      <c r="AF272" s="4"/>
      <c r="AG272" s="4"/>
      <c r="AH272" s="4"/>
      <c r="AI272" s="4"/>
    </row>
    <row r="273" spans="1:35" x14ac:dyDescent="0.25">
      <c r="A273" s="2" t="s">
        <v>51</v>
      </c>
      <c r="B273" s="1" t="s">
        <v>18</v>
      </c>
      <c r="C273" s="2" t="s">
        <v>19</v>
      </c>
      <c r="D273" s="2" t="s">
        <v>43</v>
      </c>
      <c r="E273" s="2" t="s">
        <v>32</v>
      </c>
      <c r="F273" s="2" t="s">
        <v>2</v>
      </c>
      <c r="G273" s="2" t="s">
        <v>7</v>
      </c>
      <c r="H273" s="151">
        <v>413.0703612431289</v>
      </c>
      <c r="I273" s="152">
        <v>257.14633067494617</v>
      </c>
      <c r="J273" s="152">
        <v>147.55109920412593</v>
      </c>
      <c r="K273" s="152">
        <v>117.26881513573879</v>
      </c>
      <c r="L273" s="152">
        <v>112.97532788091389</v>
      </c>
      <c r="M273" s="152">
        <v>102.12074839685692</v>
      </c>
      <c r="N273" s="147">
        <v>92.30906826069922</v>
      </c>
      <c r="O273" s="147">
        <v>83.440086534076812</v>
      </c>
      <c r="P273" s="148">
        <v>75.423229504943649</v>
      </c>
      <c r="AC273" s="4"/>
      <c r="AD273" s="4"/>
      <c r="AE273" s="4"/>
      <c r="AF273" s="4"/>
      <c r="AG273" s="4"/>
      <c r="AH273" s="4"/>
      <c r="AI273" s="4"/>
    </row>
    <row r="274" spans="1:35" x14ac:dyDescent="0.25">
      <c r="A274" s="2" t="s">
        <v>51</v>
      </c>
      <c r="B274" s="1" t="s">
        <v>18</v>
      </c>
      <c r="C274" s="2" t="s">
        <v>19</v>
      </c>
      <c r="D274" s="2" t="s">
        <v>43</v>
      </c>
      <c r="E274" s="2" t="s">
        <v>32</v>
      </c>
      <c r="F274" s="2" t="s">
        <v>2</v>
      </c>
      <c r="G274" s="2" t="s">
        <v>8</v>
      </c>
      <c r="H274" s="151">
        <v>402.68354389544862</v>
      </c>
      <c r="I274" s="152">
        <v>236.32903396935322</v>
      </c>
      <c r="J274" s="152">
        <v>146.48536622526453</v>
      </c>
      <c r="K274" s="152">
        <v>116.52654388853288</v>
      </c>
      <c r="L274" s="152">
        <v>112.33118672798413</v>
      </c>
      <c r="M274" s="152">
        <v>101.53849581264897</v>
      </c>
      <c r="N274" s="147">
        <v>91.782758040843106</v>
      </c>
      <c r="O274" s="147">
        <v>82.964343780780496</v>
      </c>
      <c r="P274" s="148">
        <v>74.993195736312217</v>
      </c>
      <c r="AC274" s="4"/>
      <c r="AD274" s="4"/>
      <c r="AE274" s="4"/>
      <c r="AF274" s="4"/>
      <c r="AG274" s="4"/>
      <c r="AH274" s="4"/>
      <c r="AI274" s="4"/>
    </row>
    <row r="275" spans="1:35" x14ac:dyDescent="0.25">
      <c r="A275" s="10" t="s">
        <v>51</v>
      </c>
      <c r="B275" s="81" t="s">
        <v>18</v>
      </c>
      <c r="C275" s="10" t="s">
        <v>19</v>
      </c>
      <c r="D275" s="10" t="s">
        <v>43</v>
      </c>
      <c r="E275" s="10" t="s">
        <v>32</v>
      </c>
      <c r="F275" s="10" t="s">
        <v>2</v>
      </c>
      <c r="G275" s="10" t="s">
        <v>1</v>
      </c>
      <c r="H275" s="153">
        <v>389.25848266224483</v>
      </c>
      <c r="I275" s="154">
        <v>235.36494995847772</v>
      </c>
      <c r="J275" s="154">
        <v>145.83513440923733</v>
      </c>
      <c r="K275" s="154">
        <v>111.12644914104946</v>
      </c>
      <c r="L275" s="154">
        <v>107.07681396220217</v>
      </c>
      <c r="M275" s="154">
        <v>96.788958995519124</v>
      </c>
      <c r="N275" s="149">
        <v>87.489552936672155</v>
      </c>
      <c r="O275" s="149">
        <v>79.083626402192465</v>
      </c>
      <c r="P275" s="150">
        <v>71.485334591303314</v>
      </c>
      <c r="AC275" s="4"/>
      <c r="AD275" s="4"/>
      <c r="AE275" s="4"/>
      <c r="AF275" s="4"/>
      <c r="AG275" s="4"/>
      <c r="AH275" s="4"/>
      <c r="AI275" s="4"/>
    </row>
    <row r="276" spans="1:35" x14ac:dyDescent="0.25">
      <c r="A276" s="72" t="s">
        <v>51</v>
      </c>
      <c r="B276" s="82" t="s">
        <v>17</v>
      </c>
      <c r="C276" s="72" t="s">
        <v>3</v>
      </c>
      <c r="D276" s="72" t="s">
        <v>43</v>
      </c>
      <c r="E276" s="72" t="s">
        <v>33</v>
      </c>
      <c r="F276" s="72" t="s">
        <v>0</v>
      </c>
      <c r="G276" s="72" t="s">
        <v>4</v>
      </c>
      <c r="H276" s="133">
        <v>420.80697011320484</v>
      </c>
      <c r="I276" s="134">
        <v>244.7130105247679</v>
      </c>
      <c r="J276" s="134">
        <v>157.46306126974017</v>
      </c>
      <c r="K276" s="134">
        <v>123.30403807050465</v>
      </c>
      <c r="L276" s="134">
        <v>111.8840685568927</v>
      </c>
      <c r="M276" s="134">
        <v>103.74075471775785</v>
      </c>
      <c r="N276" s="134">
        <v>96.190139742169649</v>
      </c>
      <c r="O276" s="134">
        <v>89.189084933795243</v>
      </c>
      <c r="P276" s="135">
        <v>82.697591381504282</v>
      </c>
      <c r="AC276" s="4"/>
      <c r="AD276" s="4"/>
      <c r="AE276" s="4"/>
      <c r="AF276" s="4"/>
      <c r="AG276" s="4"/>
      <c r="AH276" s="4"/>
      <c r="AI276" s="4"/>
    </row>
    <row r="277" spans="1:35" x14ac:dyDescent="0.25">
      <c r="A277" s="11" t="s">
        <v>51</v>
      </c>
      <c r="B277" s="76" t="s">
        <v>17</v>
      </c>
      <c r="C277" s="11" t="s">
        <v>3</v>
      </c>
      <c r="D277" s="11" t="s">
        <v>43</v>
      </c>
      <c r="E277" s="11" t="s">
        <v>33</v>
      </c>
      <c r="F277" s="11" t="s">
        <v>0</v>
      </c>
      <c r="G277" s="11" t="s">
        <v>5</v>
      </c>
      <c r="H277" s="86">
        <v>363.3251584454996</v>
      </c>
      <c r="I277" s="77">
        <v>213.32556916878087</v>
      </c>
      <c r="J277" s="77">
        <v>140.97341056547987</v>
      </c>
      <c r="K277" s="77">
        <v>110.78297301755897</v>
      </c>
      <c r="L277" s="77">
        <v>99.61355592150926</v>
      </c>
      <c r="M277" s="77">
        <v>92.363332909744415</v>
      </c>
      <c r="N277" s="77">
        <v>85.640806487405044</v>
      </c>
      <c r="O277" s="77">
        <v>79.407569051023032</v>
      </c>
      <c r="P277" s="78">
        <v>73.628008436846414</v>
      </c>
      <c r="AC277" s="4"/>
      <c r="AD277" s="4"/>
      <c r="AE277" s="4"/>
      <c r="AF277" s="4"/>
      <c r="AG277" s="4"/>
      <c r="AH277" s="4"/>
      <c r="AI277" s="4"/>
    </row>
    <row r="278" spans="1:35" x14ac:dyDescent="0.25">
      <c r="A278" s="11" t="s">
        <v>51</v>
      </c>
      <c r="B278" s="76" t="s">
        <v>17</v>
      </c>
      <c r="C278" s="11" t="s">
        <v>3</v>
      </c>
      <c r="D278" s="11" t="s">
        <v>43</v>
      </c>
      <c r="E278" s="11" t="s">
        <v>33</v>
      </c>
      <c r="F278" s="11" t="s">
        <v>2</v>
      </c>
      <c r="G278" s="11" t="s">
        <v>6</v>
      </c>
      <c r="H278" s="86">
        <v>332.75358296059284</v>
      </c>
      <c r="I278" s="77">
        <v>196.56499181615436</v>
      </c>
      <c r="J278" s="77">
        <v>132.11402257602933</v>
      </c>
      <c r="K278" s="77">
        <v>104.07531964120381</v>
      </c>
      <c r="L278" s="77">
        <v>93.041947766754816</v>
      </c>
      <c r="M278" s="77">
        <v>86.270029381575583</v>
      </c>
      <c r="N278" s="77">
        <v>79.990994902164218</v>
      </c>
      <c r="O278" s="77">
        <v>74.168970513931242</v>
      </c>
      <c r="P278" s="78">
        <v>68.770693423986501</v>
      </c>
      <c r="AC278" s="4"/>
      <c r="AD278" s="4"/>
      <c r="AE278" s="4"/>
      <c r="AF278" s="4"/>
      <c r="AG278" s="4"/>
      <c r="AH278" s="4"/>
      <c r="AI278" s="4"/>
    </row>
    <row r="279" spans="1:35" x14ac:dyDescent="0.25">
      <c r="A279" s="11" t="s">
        <v>51</v>
      </c>
      <c r="B279" s="76" t="s">
        <v>17</v>
      </c>
      <c r="C279" s="11" t="s">
        <v>3</v>
      </c>
      <c r="D279" s="11" t="s">
        <v>43</v>
      </c>
      <c r="E279" s="11" t="s">
        <v>33</v>
      </c>
      <c r="F279" s="11" t="s">
        <v>2</v>
      </c>
      <c r="G279" s="11" t="s">
        <v>7</v>
      </c>
      <c r="H279" s="86">
        <v>323.93704811236756</v>
      </c>
      <c r="I279" s="77">
        <v>181.30469470593428</v>
      </c>
      <c r="J279" s="77">
        <v>123.99761571105473</v>
      </c>
      <c r="K279" s="77">
        <v>97.94600873935336</v>
      </c>
      <c r="L279" s="77">
        <v>87.038092678751298</v>
      </c>
      <c r="M279" s="77">
        <v>80.703155866166895</v>
      </c>
      <c r="N279" s="77">
        <v>74.829297912095143</v>
      </c>
      <c r="O279" s="77">
        <v>69.382959884528219</v>
      </c>
      <c r="P279" s="78">
        <v>64.333025387906716</v>
      </c>
      <c r="AC279" s="4"/>
      <c r="AD279" s="4"/>
      <c r="AE279" s="4"/>
      <c r="AF279" s="4"/>
      <c r="AG279" s="4"/>
      <c r="AH279" s="4"/>
      <c r="AI279" s="4"/>
    </row>
    <row r="280" spans="1:35" x14ac:dyDescent="0.25">
      <c r="A280" s="11" t="s">
        <v>51</v>
      </c>
      <c r="B280" s="76" t="s">
        <v>17</v>
      </c>
      <c r="C280" s="11" t="s">
        <v>3</v>
      </c>
      <c r="D280" s="11" t="s">
        <v>43</v>
      </c>
      <c r="E280" s="11" t="s">
        <v>33</v>
      </c>
      <c r="F280" s="11" t="s">
        <v>2</v>
      </c>
      <c r="G280" s="11" t="s">
        <v>8</v>
      </c>
      <c r="H280" s="86">
        <v>314.68568458756909</v>
      </c>
      <c r="I280" s="77">
        <v>171.71076157049404</v>
      </c>
      <c r="J280" s="77">
        <v>122.81838462121453</v>
      </c>
      <c r="K280" s="77">
        <v>90.072941353281195</v>
      </c>
      <c r="L280" s="77">
        <v>79.326671364001413</v>
      </c>
      <c r="M280" s="77">
        <v>73.552998766436772</v>
      </c>
      <c r="N280" s="77">
        <v>68.199554254718635</v>
      </c>
      <c r="O280" s="77">
        <v>63.235752158954895</v>
      </c>
      <c r="P280" s="78">
        <v>58.633232941285669</v>
      </c>
      <c r="AC280" s="4"/>
      <c r="AD280" s="4"/>
      <c r="AE280" s="4"/>
      <c r="AF280" s="4"/>
      <c r="AG280" s="4"/>
      <c r="AH280" s="4"/>
      <c r="AI280" s="4"/>
    </row>
    <row r="281" spans="1:35" x14ac:dyDescent="0.25">
      <c r="A281" s="11" t="s">
        <v>51</v>
      </c>
      <c r="B281" s="76" t="s">
        <v>17</v>
      </c>
      <c r="C281" s="11" t="s">
        <v>3</v>
      </c>
      <c r="D281" s="11" t="s">
        <v>43</v>
      </c>
      <c r="E281" s="11" t="s">
        <v>33</v>
      </c>
      <c r="F281" s="11" t="s">
        <v>2</v>
      </c>
      <c r="G281" s="11" t="s">
        <v>1</v>
      </c>
      <c r="H281" s="86">
        <v>303.30536061934458</v>
      </c>
      <c r="I281" s="77">
        <v>174.19808641021288</v>
      </c>
      <c r="J281" s="77">
        <v>115.77041288132629</v>
      </c>
      <c r="K281" s="77">
        <v>92.079050049884245</v>
      </c>
      <c r="L281" s="77">
        <v>75.870789424560783</v>
      </c>
      <c r="M281" s="77">
        <v>70.3486480019601</v>
      </c>
      <c r="N281" s="77">
        <v>65.228427346527965</v>
      </c>
      <c r="O281" s="77">
        <v>60.480874259057948</v>
      </c>
      <c r="P281" s="78">
        <v>56.078864690498861</v>
      </c>
      <c r="AC281" s="4"/>
      <c r="AD281" s="4"/>
      <c r="AE281" s="4"/>
      <c r="AF281" s="4"/>
      <c r="AG281" s="4"/>
      <c r="AH281" s="4"/>
      <c r="AI281" s="4"/>
    </row>
    <row r="282" spans="1:35" x14ac:dyDescent="0.25">
      <c r="A282" s="11" t="s">
        <v>51</v>
      </c>
      <c r="B282" s="76" t="s">
        <v>17</v>
      </c>
      <c r="C282" s="11" t="s">
        <v>11</v>
      </c>
      <c r="D282" s="11" t="s">
        <v>43</v>
      </c>
      <c r="E282" s="11" t="s">
        <v>33</v>
      </c>
      <c r="F282" s="11" t="s">
        <v>0</v>
      </c>
      <c r="G282" s="11" t="s">
        <v>4</v>
      </c>
      <c r="H282" s="86">
        <v>420.80697011320484</v>
      </c>
      <c r="I282" s="77">
        <v>248.84981530267001</v>
      </c>
      <c r="J282" s="77">
        <v>174.1015298024947</v>
      </c>
      <c r="K282" s="77">
        <v>159.1292028751873</v>
      </c>
      <c r="L282" s="77">
        <v>139.14741602227264</v>
      </c>
      <c r="M282" s="77">
        <v>135.70334397585222</v>
      </c>
      <c r="N282" s="77">
        <v>132.34451700691881</v>
      </c>
      <c r="O282" s="77">
        <v>129.06882519351436</v>
      </c>
      <c r="P282" s="78">
        <v>125.87421083688011</v>
      </c>
      <c r="AC282" s="4"/>
      <c r="AD282" s="4"/>
      <c r="AE282" s="4"/>
      <c r="AF282" s="4"/>
      <c r="AG282" s="4"/>
      <c r="AH282" s="4"/>
      <c r="AI282" s="4"/>
    </row>
    <row r="283" spans="1:35" x14ac:dyDescent="0.25">
      <c r="A283" s="11" t="s">
        <v>51</v>
      </c>
      <c r="B283" s="76" t="s">
        <v>17</v>
      </c>
      <c r="C283" s="11" t="s">
        <v>11</v>
      </c>
      <c r="D283" s="11" t="s">
        <v>43</v>
      </c>
      <c r="E283" s="11" t="s">
        <v>33</v>
      </c>
      <c r="F283" s="11" t="s">
        <v>0</v>
      </c>
      <c r="G283" s="11" t="s">
        <v>5</v>
      </c>
      <c r="H283" s="86">
        <v>363.3251584454996</v>
      </c>
      <c r="I283" s="77">
        <v>217.46237394668313</v>
      </c>
      <c r="J283" s="77">
        <v>155.73049347714888</v>
      </c>
      <c r="K283" s="77">
        <v>143.777664924384</v>
      </c>
      <c r="L283" s="77">
        <v>126.52176120517689</v>
      </c>
      <c r="M283" s="77">
        <v>123.39018985813239</v>
      </c>
      <c r="N283" s="77">
        <v>120.33612880661505</v>
      </c>
      <c r="O283" s="77">
        <v>117.35765957416469</v>
      </c>
      <c r="P283" s="78">
        <v>114.45291116900557</v>
      </c>
      <c r="AC283" s="4"/>
      <c r="AD283" s="4"/>
      <c r="AE283" s="4"/>
      <c r="AF283" s="4"/>
      <c r="AG283" s="4"/>
      <c r="AH283" s="4"/>
      <c r="AI283" s="4"/>
    </row>
    <row r="284" spans="1:35" x14ac:dyDescent="0.25">
      <c r="A284" s="11" t="s">
        <v>51</v>
      </c>
      <c r="B284" s="76" t="s">
        <v>17</v>
      </c>
      <c r="C284" s="11" t="s">
        <v>11</v>
      </c>
      <c r="D284" s="11" t="s">
        <v>43</v>
      </c>
      <c r="E284" s="11" t="s">
        <v>33</v>
      </c>
      <c r="F284" s="11" t="s">
        <v>2</v>
      </c>
      <c r="G284" s="11" t="s">
        <v>6</v>
      </c>
      <c r="H284" s="86">
        <v>332.75358296059284</v>
      </c>
      <c r="I284" s="77">
        <v>200.70179659405667</v>
      </c>
      <c r="J284" s="77">
        <v>145.85259007017331</v>
      </c>
      <c r="K284" s="77">
        <v>135.53407472736572</v>
      </c>
      <c r="L284" s="77">
        <v>119.75164367631258</v>
      </c>
      <c r="M284" s="77">
        <v>116.78764117961893</v>
      </c>
      <c r="N284" s="77">
        <v>113.89700144046832</v>
      </c>
      <c r="O284" s="77">
        <v>111.07790863913714</v>
      </c>
      <c r="P284" s="78">
        <v>108.32859189970404</v>
      </c>
      <c r="AC284" s="4"/>
      <c r="AD284" s="4"/>
      <c r="AE284" s="4"/>
      <c r="AF284" s="4"/>
      <c r="AG284" s="4"/>
      <c r="AH284" s="4"/>
      <c r="AI284" s="4"/>
    </row>
    <row r="285" spans="1:35" x14ac:dyDescent="0.25">
      <c r="A285" s="11" t="s">
        <v>51</v>
      </c>
      <c r="B285" s="76" t="s">
        <v>17</v>
      </c>
      <c r="C285" s="11" t="s">
        <v>11</v>
      </c>
      <c r="D285" s="11" t="s">
        <v>43</v>
      </c>
      <c r="E285" s="11" t="s">
        <v>33</v>
      </c>
      <c r="F285" s="11" t="s">
        <v>2</v>
      </c>
      <c r="G285" s="11" t="s">
        <v>7</v>
      </c>
      <c r="H285" s="86">
        <v>323.93704811236756</v>
      </c>
      <c r="I285" s="77">
        <v>185.44149948383651</v>
      </c>
      <c r="J285" s="77">
        <v>136.79720106055274</v>
      </c>
      <c r="K285" s="77">
        <v>127.9852407054359</v>
      </c>
      <c r="L285" s="77">
        <v>113.5608628915424</v>
      </c>
      <c r="M285" s="77">
        <v>110.75008993842094</v>
      </c>
      <c r="N285" s="77">
        <v>108.00888712058055</v>
      </c>
      <c r="O285" s="77">
        <v>105.33553249042754</v>
      </c>
      <c r="P285" s="78">
        <v>102.72834672071821</v>
      </c>
      <c r="AC285" s="4"/>
      <c r="AD285" s="4"/>
      <c r="AE285" s="4"/>
      <c r="AF285" s="4"/>
      <c r="AG285" s="4"/>
      <c r="AH285" s="4"/>
      <c r="AI285" s="4"/>
    </row>
    <row r="286" spans="1:35" x14ac:dyDescent="0.25">
      <c r="A286" s="11" t="s">
        <v>51</v>
      </c>
      <c r="B286" s="76" t="s">
        <v>17</v>
      </c>
      <c r="C286" s="11" t="s">
        <v>11</v>
      </c>
      <c r="D286" s="11" t="s">
        <v>43</v>
      </c>
      <c r="E286" s="11" t="s">
        <v>33</v>
      </c>
      <c r="F286" s="11" t="s">
        <v>2</v>
      </c>
      <c r="G286" s="11" t="s">
        <v>8</v>
      </c>
      <c r="H286" s="86">
        <v>314.68568458756909</v>
      </c>
      <c r="I286" s="77">
        <v>175.8475663483963</v>
      </c>
      <c r="J286" s="77">
        <v>135.26773454713168</v>
      </c>
      <c r="K286" s="77">
        <v>126.99004014428127</v>
      </c>
      <c r="L286" s="77">
        <v>105.60488330298335</v>
      </c>
      <c r="M286" s="77">
        <v>102.99103076481565</v>
      </c>
      <c r="N286" s="77">
        <v>100.44187433612313</v>
      </c>
      <c r="O286" s="77">
        <v>97.955812707528153</v>
      </c>
      <c r="P286" s="78">
        <v>95.531284204056746</v>
      </c>
      <c r="AC286" s="4"/>
      <c r="AD286" s="4"/>
      <c r="AE286" s="4"/>
      <c r="AF286" s="4"/>
      <c r="AG286" s="4"/>
      <c r="AH286" s="4"/>
      <c r="AI286" s="4"/>
    </row>
    <row r="287" spans="1:35" x14ac:dyDescent="0.25">
      <c r="A287" s="11" t="s">
        <v>51</v>
      </c>
      <c r="B287" s="76" t="s">
        <v>17</v>
      </c>
      <c r="C287" s="11" t="s">
        <v>11</v>
      </c>
      <c r="D287" s="11" t="s">
        <v>43</v>
      </c>
      <c r="E287" s="11" t="s">
        <v>33</v>
      </c>
      <c r="F287" s="11" t="s">
        <v>2</v>
      </c>
      <c r="G287" s="11" t="s">
        <v>1</v>
      </c>
      <c r="H287" s="86">
        <v>303.30536061934458</v>
      </c>
      <c r="I287" s="77">
        <v>178.33489118811505</v>
      </c>
      <c r="J287" s="77">
        <v>127.44266475917507</v>
      </c>
      <c r="K287" s="77">
        <v>120.41726316292836</v>
      </c>
      <c r="L287" s="77">
        <v>107.53146759958095</v>
      </c>
      <c r="M287" s="77">
        <v>104.86992969785663</v>
      </c>
      <c r="N287" s="77">
        <v>102.27426817781338</v>
      </c>
      <c r="O287" s="77">
        <v>99.742852516864772</v>
      </c>
      <c r="P287" s="78">
        <v>97.274092549891435</v>
      </c>
      <c r="AC287" s="4"/>
      <c r="AD287" s="4"/>
      <c r="AE287" s="4"/>
      <c r="AF287" s="4"/>
      <c r="AG287" s="4"/>
      <c r="AH287" s="4"/>
      <c r="AI287" s="4"/>
    </row>
    <row r="288" spans="1:35" x14ac:dyDescent="0.25">
      <c r="A288" s="11" t="s">
        <v>51</v>
      </c>
      <c r="B288" s="76" t="s">
        <v>17</v>
      </c>
      <c r="C288" s="11" t="s">
        <v>19</v>
      </c>
      <c r="D288" s="11" t="s">
        <v>43</v>
      </c>
      <c r="E288" s="11" t="s">
        <v>33</v>
      </c>
      <c r="F288" s="11" t="s">
        <v>0</v>
      </c>
      <c r="G288" s="11" t="s">
        <v>4</v>
      </c>
      <c r="H288" s="86">
        <v>420.80697011320484</v>
      </c>
      <c r="I288" s="77">
        <v>242.64460813581675</v>
      </c>
      <c r="J288" s="77">
        <v>139.9237171737453</v>
      </c>
      <c r="K288" s="77">
        <v>112.19698079317753</v>
      </c>
      <c r="L288" s="77">
        <v>100.01901755229827</v>
      </c>
      <c r="M288" s="77">
        <v>90.409270041026616</v>
      </c>
      <c r="N288" s="77">
        <v>81.722819413591125</v>
      </c>
      <c r="O288" s="77">
        <v>73.870956041075786</v>
      </c>
      <c r="P288" s="78">
        <v>66.773493445027</v>
      </c>
      <c r="AC288" s="4"/>
      <c r="AD288" s="4"/>
      <c r="AE288" s="4"/>
      <c r="AF288" s="4"/>
      <c r="AG288" s="4"/>
      <c r="AH288" s="4"/>
      <c r="AI288" s="4"/>
    </row>
    <row r="289" spans="1:35" x14ac:dyDescent="0.25">
      <c r="A289" s="11" t="s">
        <v>51</v>
      </c>
      <c r="B289" s="76" t="s">
        <v>17</v>
      </c>
      <c r="C289" s="11" t="s">
        <v>19</v>
      </c>
      <c r="D289" s="11" t="s">
        <v>43</v>
      </c>
      <c r="E289" s="11" t="s">
        <v>33</v>
      </c>
      <c r="F289" s="11" t="s">
        <v>0</v>
      </c>
      <c r="G289" s="11" t="s">
        <v>5</v>
      </c>
      <c r="H289" s="86">
        <v>363.3251584454996</v>
      </c>
      <c r="I289" s="77">
        <v>211.25716677982982</v>
      </c>
      <c r="J289" s="77">
        <v>126.96930770949781</v>
      </c>
      <c r="K289" s="77">
        <v>101.53163894515204</v>
      </c>
      <c r="L289" s="77">
        <v>89.853310327834222</v>
      </c>
      <c r="M289" s="77">
        <v>81.220275866653566</v>
      </c>
      <c r="N289" s="77">
        <v>73.416696477701294</v>
      </c>
      <c r="O289" s="77">
        <v>66.362878778547497</v>
      </c>
      <c r="P289" s="78">
        <v>59.986786263446447</v>
      </c>
      <c r="AC289" s="4"/>
      <c r="AD289" s="4"/>
      <c r="AE289" s="4"/>
      <c r="AF289" s="4"/>
      <c r="AG289" s="4"/>
      <c r="AH289" s="4"/>
      <c r="AI289" s="4"/>
    </row>
    <row r="290" spans="1:35" x14ac:dyDescent="0.25">
      <c r="A290" s="11" t="s">
        <v>51</v>
      </c>
      <c r="B290" s="76" t="s">
        <v>17</v>
      </c>
      <c r="C290" s="11" t="s">
        <v>19</v>
      </c>
      <c r="D290" s="11" t="s">
        <v>43</v>
      </c>
      <c r="E290" s="11" t="s">
        <v>33</v>
      </c>
      <c r="F290" s="11" t="s">
        <v>2</v>
      </c>
      <c r="G290" s="11" t="s">
        <v>6</v>
      </c>
      <c r="H290" s="86">
        <v>332.75358296059284</v>
      </c>
      <c r="I290" s="77">
        <v>194.49658942720336</v>
      </c>
      <c r="J290" s="77">
        <v>120.01899361586533</v>
      </c>
      <c r="K290" s="77">
        <v>95.826031125462166</v>
      </c>
      <c r="L290" s="77">
        <v>84.417647104133039</v>
      </c>
      <c r="M290" s="77">
        <v>76.306866834349137</v>
      </c>
      <c r="N290" s="77">
        <v>68.975363870216356</v>
      </c>
      <c r="O290" s="77">
        <v>62.348265869135886</v>
      </c>
      <c r="P290" s="78">
        <v>56.357894163527547</v>
      </c>
      <c r="AC290" s="4"/>
      <c r="AD290" s="4"/>
      <c r="AE290" s="4"/>
      <c r="AF290" s="4"/>
      <c r="AG290" s="4"/>
      <c r="AH290" s="4"/>
      <c r="AI290" s="4"/>
    </row>
    <row r="291" spans="1:35" x14ac:dyDescent="0.25">
      <c r="A291" s="11" t="s">
        <v>51</v>
      </c>
      <c r="B291" s="76" t="s">
        <v>17</v>
      </c>
      <c r="C291" s="11" t="s">
        <v>19</v>
      </c>
      <c r="D291" s="11" t="s">
        <v>43</v>
      </c>
      <c r="E291" s="11" t="s">
        <v>33</v>
      </c>
      <c r="F291" s="11" t="s">
        <v>2</v>
      </c>
      <c r="G291" s="11" t="s">
        <v>7</v>
      </c>
      <c r="H291" s="86">
        <v>323.93704811236756</v>
      </c>
      <c r="I291" s="77">
        <v>179.2362923169832</v>
      </c>
      <c r="J291" s="77">
        <v>113.66123628917063</v>
      </c>
      <c r="K291" s="77">
        <v>90.619815466702164</v>
      </c>
      <c r="L291" s="77">
        <v>79.459714064901178</v>
      </c>
      <c r="M291" s="77">
        <v>71.825288051045618</v>
      </c>
      <c r="N291" s="77">
        <v>64.924371605490663</v>
      </c>
      <c r="O291" s="77">
        <v>58.686489713374407</v>
      </c>
      <c r="P291" s="78">
        <v>53.047938543108387</v>
      </c>
      <c r="AC291" s="4"/>
      <c r="AD291" s="4"/>
      <c r="AE291" s="4"/>
      <c r="AF291" s="4"/>
      <c r="AG291" s="4"/>
      <c r="AH291" s="4"/>
      <c r="AI291" s="4"/>
    </row>
    <row r="292" spans="1:35" x14ac:dyDescent="0.25">
      <c r="A292" s="11" t="s">
        <v>51</v>
      </c>
      <c r="B292" s="76" t="s">
        <v>17</v>
      </c>
      <c r="C292" s="11" t="s">
        <v>19</v>
      </c>
      <c r="D292" s="11" t="s">
        <v>43</v>
      </c>
      <c r="E292" s="11" t="s">
        <v>33</v>
      </c>
      <c r="F292" s="11" t="s">
        <v>2</v>
      </c>
      <c r="G292" s="11" t="s">
        <v>8</v>
      </c>
      <c r="H292" s="86">
        <v>314.68568458756909</v>
      </c>
      <c r="I292" s="77">
        <v>169.64235918154299</v>
      </c>
      <c r="J292" s="77">
        <v>113.24520687235471</v>
      </c>
      <c r="K292" s="77">
        <v>83.949902079550085</v>
      </c>
      <c r="L292" s="77">
        <v>73.110455992820903</v>
      </c>
      <c r="M292" s="77">
        <v>66.086061635441993</v>
      </c>
      <c r="N292" s="77">
        <v>59.736565490882626</v>
      </c>
      <c r="O292" s="77">
        <v>53.997123876613998</v>
      </c>
      <c r="P292" s="78">
        <v>48.809123239457222</v>
      </c>
      <c r="AC292" s="4"/>
      <c r="AD292" s="4"/>
      <c r="AE292" s="4"/>
      <c r="AF292" s="4"/>
      <c r="AG292" s="4"/>
      <c r="AH292" s="4"/>
      <c r="AI292" s="4"/>
    </row>
    <row r="293" spans="1:35" x14ac:dyDescent="0.25">
      <c r="A293" s="68" t="s">
        <v>51</v>
      </c>
      <c r="B293" s="79" t="s">
        <v>17</v>
      </c>
      <c r="C293" s="68" t="s">
        <v>19</v>
      </c>
      <c r="D293" s="68" t="s">
        <v>43</v>
      </c>
      <c r="E293" s="68" t="s">
        <v>33</v>
      </c>
      <c r="F293" s="68" t="s">
        <v>2</v>
      </c>
      <c r="G293" s="68" t="s">
        <v>1</v>
      </c>
      <c r="H293" s="87">
        <v>303.30536061934458</v>
      </c>
      <c r="I293" s="69">
        <v>172.12968402126177</v>
      </c>
      <c r="J293" s="69">
        <v>107.61974099367899</v>
      </c>
      <c r="K293" s="69">
        <v>85.912064247996568</v>
      </c>
      <c r="L293" s="69">
        <v>70.277295756264451</v>
      </c>
      <c r="M293" s="69">
        <v>63.525109176951808</v>
      </c>
      <c r="N293" s="69">
        <v>57.421667304037257</v>
      </c>
      <c r="O293" s="69">
        <v>51.904639263049852</v>
      </c>
      <c r="P293" s="80">
        <v>46.917682880272586</v>
      </c>
      <c r="AC293" s="4"/>
      <c r="AD293" s="4"/>
      <c r="AE293" s="4"/>
      <c r="AF293" s="4"/>
      <c r="AG293" s="4"/>
      <c r="AH293" s="4"/>
      <c r="AI293" s="4"/>
    </row>
    <row r="294" spans="1:35" x14ac:dyDescent="0.25">
      <c r="A294" s="2" t="s">
        <v>51</v>
      </c>
      <c r="B294" s="1" t="s">
        <v>16</v>
      </c>
      <c r="C294" s="2" t="s">
        <v>3</v>
      </c>
      <c r="D294" s="2" t="s">
        <v>43</v>
      </c>
      <c r="E294" s="2" t="s">
        <v>33</v>
      </c>
      <c r="F294" s="2" t="s">
        <v>0</v>
      </c>
      <c r="G294" s="2" t="s">
        <v>4</v>
      </c>
      <c r="H294" s="127">
        <v>369.33730038161661</v>
      </c>
      <c r="I294" s="128">
        <v>214.78171488262561</v>
      </c>
      <c r="J294" s="128">
        <v>138.20346641013487</v>
      </c>
      <c r="K294" s="128">
        <v>108.22249577962305</v>
      </c>
      <c r="L294" s="128">
        <v>98.199323612434057</v>
      </c>
      <c r="M294" s="128">
        <v>91.052033374591247</v>
      </c>
      <c r="N294" s="128">
        <v>84.42494791886665</v>
      </c>
      <c r="O294" s="128">
        <v>78.280204921731595</v>
      </c>
      <c r="P294" s="129">
        <v>72.582697811992347</v>
      </c>
      <c r="AC294" s="4"/>
      <c r="AD294" s="4"/>
      <c r="AE294" s="4"/>
      <c r="AF294" s="4"/>
      <c r="AG294" s="4"/>
      <c r="AH294" s="4"/>
      <c r="AI294" s="4"/>
    </row>
    <row r="295" spans="1:35" x14ac:dyDescent="0.25">
      <c r="A295" s="2" t="s">
        <v>51</v>
      </c>
      <c r="B295" s="1" t="s">
        <v>16</v>
      </c>
      <c r="C295" s="2" t="s">
        <v>3</v>
      </c>
      <c r="D295" s="2" t="s">
        <v>43</v>
      </c>
      <c r="E295" s="2" t="s">
        <v>33</v>
      </c>
      <c r="F295" s="2" t="s">
        <v>0</v>
      </c>
      <c r="G295" s="2" t="s">
        <v>5</v>
      </c>
      <c r="H295" s="60">
        <v>318.88619417326782</v>
      </c>
      <c r="I295" s="27">
        <v>187.23332885378215</v>
      </c>
      <c r="J295" s="27">
        <v>123.73069502588488</v>
      </c>
      <c r="K295" s="27">
        <v>97.232905081271511</v>
      </c>
      <c r="L295" s="27">
        <v>87.429639807453697</v>
      </c>
      <c r="M295" s="27">
        <v>81.066204825353637</v>
      </c>
      <c r="N295" s="27">
        <v>75.165922898219748</v>
      </c>
      <c r="O295" s="27">
        <v>69.695084126771562</v>
      </c>
      <c r="P295" s="61">
        <v>64.622432136103114</v>
      </c>
      <c r="AC295" s="4"/>
      <c r="AD295" s="4"/>
      <c r="AE295" s="4"/>
      <c r="AF295" s="4"/>
      <c r="AG295" s="4"/>
      <c r="AH295" s="4"/>
      <c r="AI295" s="4"/>
    </row>
    <row r="296" spans="1:35" x14ac:dyDescent="0.25">
      <c r="A296" s="2" t="s">
        <v>51</v>
      </c>
      <c r="B296" s="1" t="s">
        <v>16</v>
      </c>
      <c r="C296" s="2" t="s">
        <v>3</v>
      </c>
      <c r="D296" s="2" t="s">
        <v>43</v>
      </c>
      <c r="E296" s="2" t="s">
        <v>33</v>
      </c>
      <c r="F296" s="2" t="s">
        <v>2</v>
      </c>
      <c r="G296" s="2" t="s">
        <v>6</v>
      </c>
      <c r="H296" s="60">
        <v>292.05388396944505</v>
      </c>
      <c r="I296" s="27">
        <v>172.52276835476991</v>
      </c>
      <c r="J296" s="27">
        <v>115.95491497600425</v>
      </c>
      <c r="K296" s="27">
        <v>91.345677050680223</v>
      </c>
      <c r="L296" s="27">
        <v>81.661817058724324</v>
      </c>
      <c r="M296" s="27">
        <v>75.718184390011899</v>
      </c>
      <c r="N296" s="27">
        <v>70.207150095582307</v>
      </c>
      <c r="O296" s="27">
        <v>65.097228152684281</v>
      </c>
      <c r="P296" s="61">
        <v>60.359224201429008</v>
      </c>
      <c r="AC296" s="4"/>
      <c r="AD296" s="4"/>
      <c r="AE296" s="4"/>
      <c r="AF296" s="4"/>
      <c r="AG296" s="4"/>
      <c r="AH296" s="4"/>
      <c r="AI296" s="4"/>
    </row>
    <row r="297" spans="1:35" x14ac:dyDescent="0.25">
      <c r="A297" s="2" t="s">
        <v>51</v>
      </c>
      <c r="B297" s="1" t="s">
        <v>16</v>
      </c>
      <c r="C297" s="2" t="s">
        <v>3</v>
      </c>
      <c r="D297" s="2" t="s">
        <v>43</v>
      </c>
      <c r="E297" s="2" t="s">
        <v>33</v>
      </c>
      <c r="F297" s="2" t="s">
        <v>2</v>
      </c>
      <c r="G297" s="2" t="s">
        <v>7</v>
      </c>
      <c r="H297" s="60">
        <v>284.31571561475272</v>
      </c>
      <c r="I297" s="27">
        <v>159.12898607926761</v>
      </c>
      <c r="J297" s="27">
        <v>108.83124067112735</v>
      </c>
      <c r="K297" s="27">
        <v>85.966053369351812</v>
      </c>
      <c r="L297" s="27">
        <v>76.392304461323377</v>
      </c>
      <c r="M297" s="27">
        <v>70.832205350278201</v>
      </c>
      <c r="N297" s="27">
        <v>65.676789699728658</v>
      </c>
      <c r="O297" s="27">
        <v>60.896603231985118</v>
      </c>
      <c r="P297" s="61">
        <v>56.464335454708454</v>
      </c>
      <c r="AC297" s="4"/>
      <c r="AD297" s="4"/>
      <c r="AE297" s="4"/>
      <c r="AF297" s="4"/>
      <c r="AG297" s="4"/>
      <c r="AH297" s="4"/>
      <c r="AI297" s="4"/>
    </row>
    <row r="298" spans="1:35" x14ac:dyDescent="0.25">
      <c r="A298" s="2" t="s">
        <v>51</v>
      </c>
      <c r="B298" s="1" t="s">
        <v>16</v>
      </c>
      <c r="C298" s="2" t="s">
        <v>3</v>
      </c>
      <c r="D298" s="2" t="s">
        <v>43</v>
      </c>
      <c r="E298" s="2" t="s">
        <v>33</v>
      </c>
      <c r="F298" s="2" t="s">
        <v>2</v>
      </c>
      <c r="G298" s="2" t="s">
        <v>8</v>
      </c>
      <c r="H298" s="60">
        <v>276.19590327376693</v>
      </c>
      <c r="I298" s="27">
        <v>150.70850444292017</v>
      </c>
      <c r="J298" s="27">
        <v>107.79624349146921</v>
      </c>
      <c r="K298" s="27">
        <v>79.055955246898691</v>
      </c>
      <c r="L298" s="27">
        <v>69.624081183727057</v>
      </c>
      <c r="M298" s="27">
        <v>64.556597035595729</v>
      </c>
      <c r="N298" s="27">
        <v>59.85794210797215</v>
      </c>
      <c r="O298" s="27">
        <v>55.501271720158002</v>
      </c>
      <c r="P298" s="61">
        <v>51.461695041209076</v>
      </c>
      <c r="AC298" s="4"/>
      <c r="AD298" s="4"/>
      <c r="AE298" s="4"/>
      <c r="AF298" s="4"/>
      <c r="AG298" s="4"/>
      <c r="AH298" s="4"/>
      <c r="AI298" s="4"/>
    </row>
    <row r="299" spans="1:35" x14ac:dyDescent="0.25">
      <c r="A299" s="2" t="s">
        <v>51</v>
      </c>
      <c r="B299" s="1" t="s">
        <v>16</v>
      </c>
      <c r="C299" s="2" t="s">
        <v>3</v>
      </c>
      <c r="D299" s="2" t="s">
        <v>43</v>
      </c>
      <c r="E299" s="2" t="s">
        <v>33</v>
      </c>
      <c r="F299" s="2" t="s">
        <v>2</v>
      </c>
      <c r="G299" s="2" t="s">
        <v>1</v>
      </c>
      <c r="H299" s="60">
        <v>266.20752753283875</v>
      </c>
      <c r="I299" s="27">
        <v>152.89160003477019</v>
      </c>
      <c r="J299" s="27">
        <v>101.6103220584759</v>
      </c>
      <c r="K299" s="27">
        <v>80.816693121739803</v>
      </c>
      <c r="L299" s="27">
        <v>66.590894481502957</v>
      </c>
      <c r="M299" s="27">
        <v>61.744176270537572</v>
      </c>
      <c r="N299" s="27">
        <v>57.250219163014471</v>
      </c>
      <c r="O299" s="27">
        <v>53.083347971995757</v>
      </c>
      <c r="P299" s="61">
        <v>49.219756240451296</v>
      </c>
      <c r="AC299" s="4"/>
      <c r="AD299" s="4"/>
      <c r="AE299" s="4"/>
      <c r="AF299" s="4"/>
      <c r="AG299" s="4"/>
      <c r="AH299" s="4"/>
      <c r="AI299" s="4"/>
    </row>
    <row r="300" spans="1:35" x14ac:dyDescent="0.25">
      <c r="A300" s="2" t="s">
        <v>51</v>
      </c>
      <c r="B300" s="1" t="s">
        <v>16</v>
      </c>
      <c r="C300" s="2" t="s">
        <v>11</v>
      </c>
      <c r="D300" s="2" t="s">
        <v>43</v>
      </c>
      <c r="E300" s="2" t="s">
        <v>33</v>
      </c>
      <c r="F300" s="2" t="s">
        <v>0</v>
      </c>
      <c r="G300" s="2" t="s">
        <v>4</v>
      </c>
      <c r="H300" s="60">
        <v>369.33730038161661</v>
      </c>
      <c r="I300" s="27">
        <v>218.4125395062413</v>
      </c>
      <c r="J300" s="27">
        <v>152.80685344224332</v>
      </c>
      <c r="K300" s="27">
        <v>139.66581919018455</v>
      </c>
      <c r="L300" s="27">
        <v>122.12804121309682</v>
      </c>
      <c r="M300" s="27">
        <v>119.10521991428965</v>
      </c>
      <c r="N300" s="27">
        <v>116.15721721171771</v>
      </c>
      <c r="O300" s="27">
        <v>113.2821812518345</v>
      </c>
      <c r="P300" s="61">
        <v>110.47830601677784</v>
      </c>
      <c r="AC300" s="4"/>
      <c r="AD300" s="4"/>
      <c r="AE300" s="4"/>
      <c r="AF300" s="4"/>
      <c r="AG300" s="4"/>
      <c r="AH300" s="4"/>
      <c r="AI300" s="4"/>
    </row>
    <row r="301" spans="1:35" x14ac:dyDescent="0.25">
      <c r="A301" s="2" t="s">
        <v>51</v>
      </c>
      <c r="B301" s="1" t="s">
        <v>16</v>
      </c>
      <c r="C301" s="2" t="s">
        <v>11</v>
      </c>
      <c r="D301" s="2" t="s">
        <v>43</v>
      </c>
      <c r="E301" s="2" t="s">
        <v>33</v>
      </c>
      <c r="F301" s="2" t="s">
        <v>0</v>
      </c>
      <c r="G301" s="2" t="s">
        <v>5</v>
      </c>
      <c r="H301" s="60">
        <v>318.88619417326782</v>
      </c>
      <c r="I301" s="27">
        <v>190.86415347739796</v>
      </c>
      <c r="J301" s="27">
        <v>136.68281215131483</v>
      </c>
      <c r="K301" s="27">
        <v>126.19195590809511</v>
      </c>
      <c r="L301" s="27">
        <v>111.04665331583401</v>
      </c>
      <c r="M301" s="27">
        <v>108.29811018462425</v>
      </c>
      <c r="N301" s="27">
        <v>105.61759692301024</v>
      </c>
      <c r="O301" s="27">
        <v>103.00342970689452</v>
      </c>
      <c r="P301" s="61">
        <v>100.45396638892559</v>
      </c>
      <c r="AC301" s="4"/>
      <c r="AD301" s="4"/>
      <c r="AE301" s="4"/>
      <c r="AF301" s="4"/>
      <c r="AG301" s="4"/>
      <c r="AH301" s="4"/>
      <c r="AI301" s="4"/>
    </row>
    <row r="302" spans="1:35" x14ac:dyDescent="0.25">
      <c r="A302" s="2" t="s">
        <v>51</v>
      </c>
      <c r="B302" s="1" t="s">
        <v>16</v>
      </c>
      <c r="C302" s="2" t="s">
        <v>11</v>
      </c>
      <c r="D302" s="2" t="s">
        <v>43</v>
      </c>
      <c r="E302" s="2" t="s">
        <v>33</v>
      </c>
      <c r="F302" s="2" t="s">
        <v>2</v>
      </c>
      <c r="G302" s="2" t="s">
        <v>6</v>
      </c>
      <c r="H302" s="60">
        <v>292.05388396944505</v>
      </c>
      <c r="I302" s="27">
        <v>176.15359297838577</v>
      </c>
      <c r="J302" s="27">
        <v>128.013093166429</v>
      </c>
      <c r="K302" s="27">
        <v>118.95665429700246</v>
      </c>
      <c r="L302" s="27">
        <v>105.10460123740876</v>
      </c>
      <c r="M302" s="27">
        <v>102.50313130415478</v>
      </c>
      <c r="N302" s="27">
        <v>99.966050995464784</v>
      </c>
      <c r="O302" s="27">
        <v>97.491766587844808</v>
      </c>
      <c r="P302" s="61">
        <v>95.078723804444536</v>
      </c>
      <c r="AC302" s="4"/>
      <c r="AD302" s="4"/>
      <c r="AE302" s="4"/>
      <c r="AF302" s="4"/>
      <c r="AG302" s="4"/>
      <c r="AH302" s="4"/>
      <c r="AI302" s="4"/>
    </row>
    <row r="303" spans="1:35" x14ac:dyDescent="0.25">
      <c r="A303" s="2" t="s">
        <v>51</v>
      </c>
      <c r="B303" s="1" t="s">
        <v>16</v>
      </c>
      <c r="C303" s="2" t="s">
        <v>11</v>
      </c>
      <c r="D303" s="2" t="s">
        <v>43</v>
      </c>
      <c r="E303" s="2" t="s">
        <v>33</v>
      </c>
      <c r="F303" s="2" t="s">
        <v>2</v>
      </c>
      <c r="G303" s="2" t="s">
        <v>7</v>
      </c>
      <c r="H303" s="60">
        <v>284.31571561475272</v>
      </c>
      <c r="I303" s="27">
        <v>162.75981070288339</v>
      </c>
      <c r="J303" s="27">
        <v>120.06528533943674</v>
      </c>
      <c r="K303" s="27">
        <v>112.33113196323878</v>
      </c>
      <c r="L303" s="27">
        <v>99.671026166904824</v>
      </c>
      <c r="M303" s="27">
        <v>97.204043991651716</v>
      </c>
      <c r="N303" s="27">
        <v>94.79812270126223</v>
      </c>
      <c r="O303" s="27">
        <v>92.451750962700515</v>
      </c>
      <c r="P303" s="61">
        <v>90.163454850307787</v>
      </c>
      <c r="AC303" s="4"/>
      <c r="AD303" s="4"/>
      <c r="AE303" s="4"/>
      <c r="AF303" s="4"/>
      <c r="AG303" s="4"/>
      <c r="AH303" s="4"/>
      <c r="AI303" s="4"/>
    </row>
    <row r="304" spans="1:35" x14ac:dyDescent="0.25">
      <c r="A304" s="2" t="s">
        <v>51</v>
      </c>
      <c r="B304" s="1" t="s">
        <v>16</v>
      </c>
      <c r="C304" s="2" t="s">
        <v>11</v>
      </c>
      <c r="D304" s="2" t="s">
        <v>43</v>
      </c>
      <c r="E304" s="2" t="s">
        <v>33</v>
      </c>
      <c r="F304" s="2" t="s">
        <v>2</v>
      </c>
      <c r="G304" s="2" t="s">
        <v>8</v>
      </c>
      <c r="H304" s="60">
        <v>276.19590327376693</v>
      </c>
      <c r="I304" s="27">
        <v>154.33932906653601</v>
      </c>
      <c r="J304" s="27">
        <v>118.72289067107123</v>
      </c>
      <c r="K304" s="27">
        <v>111.45765620190279</v>
      </c>
      <c r="L304" s="27">
        <v>92.68815698501092</v>
      </c>
      <c r="M304" s="27">
        <v>90.394009528796516</v>
      </c>
      <c r="N304" s="27">
        <v>88.156645082645696</v>
      </c>
      <c r="O304" s="27">
        <v>85.974658196257892</v>
      </c>
      <c r="P304" s="61">
        <v>83.846678205979913</v>
      </c>
      <c r="AC304" s="4"/>
      <c r="AD304" s="4"/>
      <c r="AE304" s="4"/>
      <c r="AF304" s="4"/>
      <c r="AG304" s="4"/>
      <c r="AH304" s="4"/>
      <c r="AI304" s="4"/>
    </row>
    <row r="305" spans="1:35" x14ac:dyDescent="0.25">
      <c r="A305" s="2" t="s">
        <v>51</v>
      </c>
      <c r="B305" s="1" t="s">
        <v>16</v>
      </c>
      <c r="C305" s="2" t="s">
        <v>11</v>
      </c>
      <c r="D305" s="2" t="s">
        <v>43</v>
      </c>
      <c r="E305" s="2" t="s">
        <v>33</v>
      </c>
      <c r="F305" s="2" t="s">
        <v>2</v>
      </c>
      <c r="G305" s="2" t="s">
        <v>1</v>
      </c>
      <c r="H305" s="60">
        <v>266.20752753283875</v>
      </c>
      <c r="I305" s="27">
        <v>156.52242465838592</v>
      </c>
      <c r="J305" s="27">
        <v>111.8549194727706</v>
      </c>
      <c r="K305" s="27">
        <v>105.68880758789278</v>
      </c>
      <c r="L305" s="27">
        <v>94.379097234578438</v>
      </c>
      <c r="M305" s="27">
        <v>92.043096898790836</v>
      </c>
      <c r="N305" s="27">
        <v>89.764915484021685</v>
      </c>
      <c r="O305" s="27">
        <v>87.543121899882649</v>
      </c>
      <c r="P305" s="61">
        <v>85.376320477256868</v>
      </c>
      <c r="AC305" s="4"/>
      <c r="AD305" s="4"/>
      <c r="AE305" s="4"/>
      <c r="AF305" s="4"/>
      <c r="AG305" s="4"/>
      <c r="AH305" s="4"/>
      <c r="AI305" s="4"/>
    </row>
    <row r="306" spans="1:35" x14ac:dyDescent="0.25">
      <c r="A306" s="2" t="s">
        <v>51</v>
      </c>
      <c r="B306" s="1" t="s">
        <v>16</v>
      </c>
      <c r="C306" s="2" t="s">
        <v>19</v>
      </c>
      <c r="D306" s="2" t="s">
        <v>43</v>
      </c>
      <c r="E306" s="2" t="s">
        <v>33</v>
      </c>
      <c r="F306" s="2" t="s">
        <v>0</v>
      </c>
      <c r="G306" s="2" t="s">
        <v>4</v>
      </c>
      <c r="H306" s="60">
        <v>369.33730038161661</v>
      </c>
      <c r="I306" s="27">
        <v>212.96630257081767</v>
      </c>
      <c r="J306" s="27">
        <v>122.80939155168777</v>
      </c>
      <c r="K306" s="27">
        <v>98.473962981108784</v>
      </c>
      <c r="L306" s="27">
        <v>87.785508685014477</v>
      </c>
      <c r="M306" s="27">
        <v>79.351146958051586</v>
      </c>
      <c r="N306" s="27">
        <v>71.727151985315871</v>
      </c>
      <c r="O306" s="27">
        <v>64.835664374761407</v>
      </c>
      <c r="P306" s="61">
        <v>58.606305402691703</v>
      </c>
      <c r="AC306" s="4"/>
      <c r="AD306" s="4"/>
      <c r="AE306" s="4"/>
      <c r="AF306" s="4"/>
      <c r="AG306" s="4"/>
      <c r="AH306" s="4"/>
      <c r="AI306" s="4"/>
    </row>
    <row r="307" spans="1:35" x14ac:dyDescent="0.25">
      <c r="A307" s="2" t="s">
        <v>51</v>
      </c>
      <c r="B307" s="1" t="s">
        <v>16</v>
      </c>
      <c r="C307" s="2" t="s">
        <v>19</v>
      </c>
      <c r="D307" s="2" t="s">
        <v>43</v>
      </c>
      <c r="E307" s="2" t="s">
        <v>33</v>
      </c>
      <c r="F307" s="2" t="s">
        <v>0</v>
      </c>
      <c r="G307" s="2" t="s">
        <v>5</v>
      </c>
      <c r="H307" s="60">
        <v>318.88619417326782</v>
      </c>
      <c r="I307" s="27">
        <v>185.41791654197428</v>
      </c>
      <c r="J307" s="27">
        <v>111.43945958911569</v>
      </c>
      <c r="K307" s="27">
        <v>89.113118590301454</v>
      </c>
      <c r="L307" s="27">
        <v>78.86318769365019</v>
      </c>
      <c r="M307" s="27">
        <v>71.286075458232219</v>
      </c>
      <c r="N307" s="27">
        <v>64.436966128950175</v>
      </c>
      <c r="O307" s="27">
        <v>58.245913766655242</v>
      </c>
      <c r="P307" s="61">
        <v>52.649692782299091</v>
      </c>
      <c r="AC307" s="4"/>
      <c r="AD307" s="4"/>
      <c r="AE307" s="4"/>
      <c r="AF307" s="4"/>
      <c r="AG307" s="4"/>
      <c r="AH307" s="4"/>
      <c r="AI307" s="4"/>
    </row>
    <row r="308" spans="1:35" x14ac:dyDescent="0.25">
      <c r="A308" s="2" t="s">
        <v>51</v>
      </c>
      <c r="B308" s="1" t="s">
        <v>16</v>
      </c>
      <c r="C308" s="2" t="s">
        <v>19</v>
      </c>
      <c r="D308" s="2" t="s">
        <v>43</v>
      </c>
      <c r="E308" s="2" t="s">
        <v>33</v>
      </c>
      <c r="F308" s="2" t="s">
        <v>2</v>
      </c>
      <c r="G308" s="2" t="s">
        <v>6</v>
      </c>
      <c r="H308" s="60">
        <v>292.05388396944505</v>
      </c>
      <c r="I308" s="27">
        <v>170.70735604296209</v>
      </c>
      <c r="J308" s="27">
        <v>105.33925111715061</v>
      </c>
      <c r="K308" s="27">
        <v>84.105374092643544</v>
      </c>
      <c r="L308" s="27">
        <v>74.092370374998495</v>
      </c>
      <c r="M308" s="27">
        <v>66.973634466169344</v>
      </c>
      <c r="N308" s="27">
        <v>60.53886103125172</v>
      </c>
      <c r="O308" s="27">
        <v>54.722335500733514</v>
      </c>
      <c r="P308" s="61">
        <v>49.464657108579964</v>
      </c>
      <c r="AC308" s="4"/>
      <c r="AD308" s="4"/>
      <c r="AE308" s="4"/>
      <c r="AF308" s="4"/>
      <c r="AG308" s="4"/>
      <c r="AH308" s="4"/>
      <c r="AI308" s="4"/>
    </row>
    <row r="309" spans="1:35" x14ac:dyDescent="0.25">
      <c r="A309" s="2" t="s">
        <v>51</v>
      </c>
      <c r="B309" s="1" t="s">
        <v>16</v>
      </c>
      <c r="C309" s="2" t="s">
        <v>19</v>
      </c>
      <c r="D309" s="2" t="s">
        <v>43</v>
      </c>
      <c r="E309" s="2" t="s">
        <v>33</v>
      </c>
      <c r="F309" s="2" t="s">
        <v>2</v>
      </c>
      <c r="G309" s="2" t="s">
        <v>7</v>
      </c>
      <c r="H309" s="60">
        <v>284.31571561475272</v>
      </c>
      <c r="I309" s="27">
        <v>157.3135737674597</v>
      </c>
      <c r="J309" s="27">
        <v>99.759122710790891</v>
      </c>
      <c r="K309" s="27">
        <v>79.535940187844787</v>
      </c>
      <c r="L309" s="27">
        <v>69.740851188683422</v>
      </c>
      <c r="M309" s="27">
        <v>63.04020577598493</v>
      </c>
      <c r="N309" s="27">
        <v>56.983353035464248</v>
      </c>
      <c r="O309" s="27">
        <v>51.508437880152528</v>
      </c>
      <c r="P309" s="61">
        <v>46.559548210550773</v>
      </c>
      <c r="AC309" s="4"/>
      <c r="AD309" s="4"/>
      <c r="AE309" s="4"/>
      <c r="AF309" s="4"/>
      <c r="AG309" s="4"/>
      <c r="AH309" s="4"/>
      <c r="AI309" s="4"/>
    </row>
    <row r="310" spans="1:35" x14ac:dyDescent="0.25">
      <c r="A310" s="2" t="s">
        <v>51</v>
      </c>
      <c r="B310" s="1" t="s">
        <v>16</v>
      </c>
      <c r="C310" s="2" t="s">
        <v>19</v>
      </c>
      <c r="D310" s="2" t="s">
        <v>43</v>
      </c>
      <c r="E310" s="2" t="s">
        <v>33</v>
      </c>
      <c r="F310" s="2" t="s">
        <v>2</v>
      </c>
      <c r="G310" s="2" t="s">
        <v>8</v>
      </c>
      <c r="H310" s="60">
        <v>276.19590327376693</v>
      </c>
      <c r="I310" s="27">
        <v>148.89309213111233</v>
      </c>
      <c r="J310" s="27">
        <v>99.393978612429606</v>
      </c>
      <c r="K310" s="27">
        <v>73.681836099390068</v>
      </c>
      <c r="L310" s="27">
        <v>64.168182477569971</v>
      </c>
      <c r="M310" s="27">
        <v>58.002954634332838</v>
      </c>
      <c r="N310" s="27">
        <v>52.430076969820384</v>
      </c>
      <c r="O310" s="27">
        <v>47.392636950845358</v>
      </c>
      <c r="P310" s="61">
        <v>42.839190155061253</v>
      </c>
      <c r="AC310" s="4"/>
      <c r="AD310" s="4"/>
      <c r="AE310" s="4"/>
      <c r="AF310" s="4"/>
      <c r="AG310" s="4"/>
      <c r="AH310" s="4"/>
      <c r="AI310" s="4"/>
    </row>
    <row r="311" spans="1:35" x14ac:dyDescent="0.25">
      <c r="A311" s="10" t="s">
        <v>51</v>
      </c>
      <c r="B311" s="81" t="s">
        <v>16</v>
      </c>
      <c r="C311" s="10" t="s">
        <v>19</v>
      </c>
      <c r="D311" s="10" t="s">
        <v>43</v>
      </c>
      <c r="E311" s="10" t="s">
        <v>33</v>
      </c>
      <c r="F311" s="10" t="s">
        <v>2</v>
      </c>
      <c r="G311" s="10" t="s">
        <v>1</v>
      </c>
      <c r="H311" s="60">
        <v>266.20752753283875</v>
      </c>
      <c r="I311" s="27">
        <v>151.07618772296229</v>
      </c>
      <c r="J311" s="27">
        <v>94.456573748484388</v>
      </c>
      <c r="K311" s="27">
        <v>75.404002626265807</v>
      </c>
      <c r="L311" s="27">
        <v>61.681551248441778</v>
      </c>
      <c r="M311" s="27">
        <v>55.755236952351517</v>
      </c>
      <c r="N311" s="27">
        <v>50.398318211742378</v>
      </c>
      <c r="O311" s="27">
        <v>45.556087955338114</v>
      </c>
      <c r="P311" s="61">
        <v>41.179095323680102</v>
      </c>
      <c r="AC311" s="4"/>
      <c r="AD311" s="4"/>
      <c r="AE311" s="4"/>
      <c r="AF311" s="4"/>
      <c r="AG311" s="4"/>
      <c r="AH311" s="4"/>
      <c r="AI311" s="4"/>
    </row>
    <row r="312" spans="1:35" x14ac:dyDescent="0.25">
      <c r="A312" s="72" t="s">
        <v>51</v>
      </c>
      <c r="B312" s="82" t="s">
        <v>18</v>
      </c>
      <c r="C312" s="72" t="s">
        <v>3</v>
      </c>
      <c r="D312" s="72" t="s">
        <v>43</v>
      </c>
      <c r="E312" s="72" t="s">
        <v>33</v>
      </c>
      <c r="F312" s="72" t="s">
        <v>0</v>
      </c>
      <c r="G312" s="72" t="s">
        <v>4</v>
      </c>
      <c r="H312" s="88">
        <v>565.60076628118929</v>
      </c>
      <c r="I312" s="73">
        <v>328.91533672683858</v>
      </c>
      <c r="J312" s="73">
        <v>211.64389955610238</v>
      </c>
      <c r="K312" s="73">
        <v>165.73123396573206</v>
      </c>
      <c r="L312" s="73">
        <v>150.38181257646869</v>
      </c>
      <c r="M312" s="73">
        <v>139.43649827655625</v>
      </c>
      <c r="N312" s="73">
        <v>129.287822234099</v>
      </c>
      <c r="O312" s="73">
        <v>119.87780233036996</v>
      </c>
      <c r="P312" s="83">
        <v>111.15267658804339</v>
      </c>
      <c r="AC312" s="4"/>
      <c r="AD312" s="4"/>
      <c r="AE312" s="4"/>
      <c r="AF312" s="4"/>
      <c r="AG312" s="4"/>
      <c r="AH312" s="4"/>
      <c r="AI312" s="4"/>
    </row>
    <row r="313" spans="1:35" x14ac:dyDescent="0.25">
      <c r="A313" s="11" t="s">
        <v>51</v>
      </c>
      <c r="B313" s="76" t="s">
        <v>18</v>
      </c>
      <c r="C313" s="11" t="s">
        <v>3</v>
      </c>
      <c r="D313" s="11" t="s">
        <v>43</v>
      </c>
      <c r="E313" s="11" t="s">
        <v>33</v>
      </c>
      <c r="F313" s="11" t="s">
        <v>0</v>
      </c>
      <c r="G313" s="11" t="s">
        <v>5</v>
      </c>
      <c r="H313" s="89">
        <v>488.34026672782204</v>
      </c>
      <c r="I313" s="74">
        <v>286.72791554943666</v>
      </c>
      <c r="J313" s="74">
        <v>189.48039054499981</v>
      </c>
      <c r="K313" s="74">
        <v>148.90184545370829</v>
      </c>
      <c r="L313" s="74">
        <v>133.8891880665447</v>
      </c>
      <c r="M313" s="74">
        <v>124.14426466363496</v>
      </c>
      <c r="N313" s="74">
        <v>115.10861087016806</v>
      </c>
      <c r="O313" s="74">
        <v>106.730603563203</v>
      </c>
      <c r="P313" s="84">
        <v>98.962376931245188</v>
      </c>
      <c r="AC313" s="4"/>
      <c r="AD313" s="4"/>
      <c r="AE313" s="4"/>
      <c r="AF313" s="4"/>
      <c r="AG313" s="4"/>
      <c r="AH313" s="4"/>
      <c r="AI313" s="4"/>
    </row>
    <row r="314" spans="1:35" x14ac:dyDescent="0.25">
      <c r="A314" s="11" t="s">
        <v>51</v>
      </c>
      <c r="B314" s="76" t="s">
        <v>18</v>
      </c>
      <c r="C314" s="11" t="s">
        <v>3</v>
      </c>
      <c r="D314" s="11" t="s">
        <v>43</v>
      </c>
      <c r="E314" s="11" t="s">
        <v>33</v>
      </c>
      <c r="F314" s="11" t="s">
        <v>2</v>
      </c>
      <c r="G314" s="11" t="s">
        <v>6</v>
      </c>
      <c r="H314" s="89">
        <v>447.24943946316239</v>
      </c>
      <c r="I314" s="74">
        <v>264.2002578174118</v>
      </c>
      <c r="J314" s="74">
        <v>177.57261098928674</v>
      </c>
      <c r="K314" s="74">
        <v>139.88618231344597</v>
      </c>
      <c r="L314" s="74">
        <v>125.05638140692851</v>
      </c>
      <c r="M314" s="74">
        <v>115.95434056663383</v>
      </c>
      <c r="N314" s="74">
        <v>107.51477809430673</v>
      </c>
      <c r="O314" s="74">
        <v>99.689476497219417</v>
      </c>
      <c r="P314" s="84">
        <v>92.433727720411937</v>
      </c>
      <c r="AC314" s="4"/>
      <c r="AD314" s="4"/>
      <c r="AE314" s="4"/>
      <c r="AF314" s="4"/>
      <c r="AG314" s="4"/>
      <c r="AH314" s="4"/>
      <c r="AI314" s="4"/>
    </row>
    <row r="315" spans="1:35" x14ac:dyDescent="0.25">
      <c r="A315" s="11" t="s">
        <v>51</v>
      </c>
      <c r="B315" s="76" t="s">
        <v>18</v>
      </c>
      <c r="C315" s="11" t="s">
        <v>3</v>
      </c>
      <c r="D315" s="11" t="s">
        <v>43</v>
      </c>
      <c r="E315" s="11" t="s">
        <v>33</v>
      </c>
      <c r="F315" s="11" t="s">
        <v>2</v>
      </c>
      <c r="G315" s="11" t="s">
        <v>7</v>
      </c>
      <c r="H315" s="89">
        <v>435.39925821554777</v>
      </c>
      <c r="I315" s="74">
        <v>243.68910578754608</v>
      </c>
      <c r="J315" s="74">
        <v>166.6634619772241</v>
      </c>
      <c r="K315" s="74">
        <v>131.64786120880828</v>
      </c>
      <c r="L315" s="74">
        <v>116.98668370799905</v>
      </c>
      <c r="M315" s="74">
        <v>108.47198369108453</v>
      </c>
      <c r="N315" s="74">
        <v>100.57701332270852</v>
      </c>
      <c r="O315" s="74">
        <v>93.256666511462669</v>
      </c>
      <c r="P315" s="84">
        <v>86.469120145035916</v>
      </c>
      <c r="AC315" s="4"/>
      <c r="AD315" s="4"/>
      <c r="AE315" s="4"/>
      <c r="AF315" s="4"/>
      <c r="AG315" s="4"/>
      <c r="AH315" s="4"/>
      <c r="AI315" s="4"/>
    </row>
    <row r="316" spans="1:35" x14ac:dyDescent="0.25">
      <c r="A316" s="11" t="s">
        <v>51</v>
      </c>
      <c r="B316" s="76" t="s">
        <v>18</v>
      </c>
      <c r="C316" s="11" t="s">
        <v>3</v>
      </c>
      <c r="D316" s="11" t="s">
        <v>43</v>
      </c>
      <c r="E316" s="11" t="s">
        <v>33</v>
      </c>
      <c r="F316" s="11" t="s">
        <v>2</v>
      </c>
      <c r="G316" s="11" t="s">
        <v>8</v>
      </c>
      <c r="H316" s="89">
        <v>422.96462982200143</v>
      </c>
      <c r="I316" s="74">
        <v>230.79403436894361</v>
      </c>
      <c r="J316" s="74">
        <v>165.07847395324535</v>
      </c>
      <c r="K316" s="74">
        <v>121.06578138881882</v>
      </c>
      <c r="L316" s="74">
        <v>106.62187011290513</v>
      </c>
      <c r="M316" s="74">
        <v>98.861557481769864</v>
      </c>
      <c r="N316" s="74">
        <v>91.666067546664848</v>
      </c>
      <c r="O316" s="74">
        <v>84.994290536229713</v>
      </c>
      <c r="P316" s="84">
        <v>78.808108792050646</v>
      </c>
      <c r="AC316" s="4"/>
      <c r="AD316" s="4"/>
      <c r="AE316" s="4"/>
      <c r="AF316" s="4"/>
      <c r="AG316" s="4"/>
      <c r="AH316" s="4"/>
      <c r="AI316" s="4"/>
    </row>
    <row r="317" spans="1:35" x14ac:dyDescent="0.25">
      <c r="A317" s="11" t="s">
        <v>51</v>
      </c>
      <c r="B317" s="76" t="s">
        <v>18</v>
      </c>
      <c r="C317" s="11" t="s">
        <v>3</v>
      </c>
      <c r="D317" s="11" t="s">
        <v>43</v>
      </c>
      <c r="E317" s="11" t="s">
        <v>33</v>
      </c>
      <c r="F317" s="11" t="s">
        <v>2</v>
      </c>
      <c r="G317" s="11" t="s">
        <v>1</v>
      </c>
      <c r="H317" s="89">
        <v>407.6684954561083</v>
      </c>
      <c r="I317" s="74">
        <v>234.13721291695279</v>
      </c>
      <c r="J317" s="74">
        <v>155.60539365769662</v>
      </c>
      <c r="K317" s="74">
        <v>123.76216404554334</v>
      </c>
      <c r="L317" s="74">
        <v>101.97686750613009</v>
      </c>
      <c r="M317" s="74">
        <v>94.554634411236705</v>
      </c>
      <c r="N317" s="74">
        <v>87.672617401247265</v>
      </c>
      <c r="O317" s="74">
        <v>81.29149766002412</v>
      </c>
      <c r="P317" s="84">
        <v>75.374818132390956</v>
      </c>
      <c r="AC317" s="4"/>
      <c r="AD317" s="4"/>
      <c r="AE317" s="4"/>
      <c r="AF317" s="4"/>
      <c r="AG317" s="4"/>
      <c r="AH317" s="4"/>
      <c r="AI317" s="4"/>
    </row>
    <row r="318" spans="1:35" x14ac:dyDescent="0.25">
      <c r="A318" s="11" t="s">
        <v>51</v>
      </c>
      <c r="B318" s="76" t="s">
        <v>18</v>
      </c>
      <c r="C318" s="11" t="s">
        <v>11</v>
      </c>
      <c r="D318" s="11" t="s">
        <v>43</v>
      </c>
      <c r="E318" s="11" t="s">
        <v>33</v>
      </c>
      <c r="F318" s="11" t="s">
        <v>0</v>
      </c>
      <c r="G318" s="11" t="s">
        <v>4</v>
      </c>
      <c r="H318" s="89">
        <v>565.60076628118929</v>
      </c>
      <c r="I318" s="74">
        <v>334.47555820251347</v>
      </c>
      <c r="J318" s="74">
        <v>234.00743253023481</v>
      </c>
      <c r="K318" s="74">
        <v>213.88333719783239</v>
      </c>
      <c r="L318" s="74">
        <v>187.02609680412988</v>
      </c>
      <c r="M318" s="74">
        <v>182.39696770947876</v>
      </c>
      <c r="N318" s="74">
        <v>177.88241533188008</v>
      </c>
      <c r="O318" s="74">
        <v>173.47960375472357</v>
      </c>
      <c r="P318" s="84">
        <v>169.18576725387109</v>
      </c>
      <c r="AC318" s="4"/>
      <c r="AD318" s="4"/>
      <c r="AE318" s="4"/>
      <c r="AF318" s="4"/>
      <c r="AG318" s="4"/>
      <c r="AH318" s="4"/>
      <c r="AI318" s="4"/>
    </row>
    <row r="319" spans="1:35" x14ac:dyDescent="0.25">
      <c r="A319" s="11" t="s">
        <v>51</v>
      </c>
      <c r="B319" s="76" t="s">
        <v>18</v>
      </c>
      <c r="C319" s="11" t="s">
        <v>11</v>
      </c>
      <c r="D319" s="11" t="s">
        <v>43</v>
      </c>
      <c r="E319" s="11" t="s">
        <v>33</v>
      </c>
      <c r="F319" s="11" t="s">
        <v>0</v>
      </c>
      <c r="G319" s="11" t="s">
        <v>5</v>
      </c>
      <c r="H319" s="89">
        <v>488.34026672782204</v>
      </c>
      <c r="I319" s="74">
        <v>292.28813702511172</v>
      </c>
      <c r="J319" s="74">
        <v>209.31517940477002</v>
      </c>
      <c r="K319" s="74">
        <v>193.2495496295484</v>
      </c>
      <c r="L319" s="74">
        <v>170.05613065211946</v>
      </c>
      <c r="M319" s="74">
        <v>165.8470293792102</v>
      </c>
      <c r="N319" s="74">
        <v>161.74210861104174</v>
      </c>
      <c r="O319" s="74">
        <v>157.73878975022134</v>
      </c>
      <c r="P319" s="84">
        <v>153.83455802285695</v>
      </c>
      <c r="AC319" s="4"/>
      <c r="AD319" s="4"/>
      <c r="AE319" s="4"/>
      <c r="AF319" s="4"/>
      <c r="AG319" s="4"/>
      <c r="AH319" s="4"/>
      <c r="AI319" s="4"/>
    </row>
    <row r="320" spans="1:35" x14ac:dyDescent="0.25">
      <c r="A320" s="11" t="s">
        <v>51</v>
      </c>
      <c r="B320" s="76" t="s">
        <v>18</v>
      </c>
      <c r="C320" s="11" t="s">
        <v>11</v>
      </c>
      <c r="D320" s="11" t="s">
        <v>43</v>
      </c>
      <c r="E320" s="11" t="s">
        <v>33</v>
      </c>
      <c r="F320" s="11" t="s">
        <v>2</v>
      </c>
      <c r="G320" s="11" t="s">
        <v>6</v>
      </c>
      <c r="H320" s="89">
        <v>447.24943946316239</v>
      </c>
      <c r="I320" s="74">
        <v>269.76047929308692</v>
      </c>
      <c r="J320" s="74">
        <v>196.03842751367381</v>
      </c>
      <c r="K320" s="74">
        <v>182.16945527871738</v>
      </c>
      <c r="L320" s="74">
        <v>160.95651031762443</v>
      </c>
      <c r="M320" s="74">
        <v>156.97263599411144</v>
      </c>
      <c r="N320" s="74">
        <v>153.08736752751116</v>
      </c>
      <c r="O320" s="74">
        <v>149.2982642999155</v>
      </c>
      <c r="P320" s="84">
        <v>145.60294610175271</v>
      </c>
      <c r="AC320" s="4"/>
      <c r="AD320" s="4"/>
      <c r="AE320" s="4"/>
      <c r="AF320" s="4"/>
      <c r="AG320" s="4"/>
      <c r="AH320" s="4"/>
      <c r="AI320" s="4"/>
    </row>
    <row r="321" spans="1:35" x14ac:dyDescent="0.25">
      <c r="A321" s="11" t="s">
        <v>51</v>
      </c>
      <c r="B321" s="76" t="s">
        <v>18</v>
      </c>
      <c r="C321" s="11" t="s">
        <v>11</v>
      </c>
      <c r="D321" s="11" t="s">
        <v>43</v>
      </c>
      <c r="E321" s="11" t="s">
        <v>33</v>
      </c>
      <c r="F321" s="11" t="s">
        <v>2</v>
      </c>
      <c r="G321" s="11" t="s">
        <v>7</v>
      </c>
      <c r="H321" s="89">
        <v>435.39925821554777</v>
      </c>
      <c r="I321" s="74">
        <v>249.24932726322112</v>
      </c>
      <c r="J321" s="74">
        <v>183.86720572654937</v>
      </c>
      <c r="K321" s="74">
        <v>172.02317299117729</v>
      </c>
      <c r="L321" s="74">
        <v>152.63556840261074</v>
      </c>
      <c r="M321" s="74">
        <v>148.85764776669481</v>
      </c>
      <c r="N321" s="74">
        <v>145.1732353771244</v>
      </c>
      <c r="O321" s="74">
        <v>141.58001678820906</v>
      </c>
      <c r="P321" s="84">
        <v>138.07573483967499</v>
      </c>
      <c r="AC321" s="4"/>
      <c r="AD321" s="4"/>
      <c r="AE321" s="4"/>
      <c r="AF321" s="4"/>
      <c r="AG321" s="4"/>
      <c r="AH321" s="4"/>
      <c r="AI321" s="4"/>
    </row>
    <row r="322" spans="1:35" x14ac:dyDescent="0.25">
      <c r="A322" s="11" t="s">
        <v>51</v>
      </c>
      <c r="B322" s="76" t="s">
        <v>18</v>
      </c>
      <c r="C322" s="11" t="s">
        <v>11</v>
      </c>
      <c r="D322" s="11" t="s">
        <v>43</v>
      </c>
      <c r="E322" s="11" t="s">
        <v>33</v>
      </c>
      <c r="F322" s="11" t="s">
        <v>2</v>
      </c>
      <c r="G322" s="11" t="s">
        <v>8</v>
      </c>
      <c r="H322" s="89">
        <v>422.96462982200143</v>
      </c>
      <c r="I322" s="74">
        <v>236.35425584461868</v>
      </c>
      <c r="J322" s="74">
        <v>181.81147116549957</v>
      </c>
      <c r="K322" s="74">
        <v>170.68553782833504</v>
      </c>
      <c r="L322" s="74">
        <v>141.94204745024643</v>
      </c>
      <c r="M322" s="74">
        <v>138.42880479141886</v>
      </c>
      <c r="N322" s="74">
        <v>135.0025192689827</v>
      </c>
      <c r="O322" s="74">
        <v>131.6610385853873</v>
      </c>
      <c r="P322" s="84">
        <v>128.40226371513003</v>
      </c>
      <c r="AC322" s="4"/>
      <c r="AD322" s="4"/>
      <c r="AE322" s="4"/>
      <c r="AF322" s="4"/>
      <c r="AG322" s="4"/>
      <c r="AH322" s="4"/>
      <c r="AI322" s="4"/>
    </row>
    <row r="323" spans="1:35" x14ac:dyDescent="0.25">
      <c r="A323" s="11" t="s">
        <v>51</v>
      </c>
      <c r="B323" s="76" t="s">
        <v>18</v>
      </c>
      <c r="C323" s="11" t="s">
        <v>11</v>
      </c>
      <c r="D323" s="11" t="s">
        <v>43</v>
      </c>
      <c r="E323" s="11" t="s">
        <v>33</v>
      </c>
      <c r="F323" s="11" t="s">
        <v>2</v>
      </c>
      <c r="G323" s="11" t="s">
        <v>1</v>
      </c>
      <c r="H323" s="89">
        <v>407.6684954561083</v>
      </c>
      <c r="I323" s="74">
        <v>239.69743439262774</v>
      </c>
      <c r="J323" s="74">
        <v>171.29390424620306</v>
      </c>
      <c r="K323" s="74">
        <v>161.8511601652263</v>
      </c>
      <c r="L323" s="74">
        <v>144.53154247255503</v>
      </c>
      <c r="M323" s="74">
        <v>140.95420658314063</v>
      </c>
      <c r="N323" s="74">
        <v>137.46541421749109</v>
      </c>
      <c r="O323" s="74">
        <v>134.06297381299026</v>
      </c>
      <c r="P323" s="84">
        <v>130.74474805092933</v>
      </c>
      <c r="AC323" s="4"/>
      <c r="AD323" s="4"/>
      <c r="AE323" s="4"/>
      <c r="AF323" s="4"/>
      <c r="AG323" s="4"/>
      <c r="AH323" s="4"/>
      <c r="AI323" s="4"/>
    </row>
    <row r="324" spans="1:35" x14ac:dyDescent="0.25">
      <c r="A324" s="11" t="s">
        <v>51</v>
      </c>
      <c r="B324" s="76" t="s">
        <v>18</v>
      </c>
      <c r="C324" s="11" t="s">
        <v>19</v>
      </c>
      <c r="D324" s="11" t="s">
        <v>43</v>
      </c>
      <c r="E324" s="11" t="s">
        <v>33</v>
      </c>
      <c r="F324" s="11" t="s">
        <v>0</v>
      </c>
      <c r="G324" s="11" t="s">
        <v>4</v>
      </c>
      <c r="H324" s="89">
        <v>565.60076628118929</v>
      </c>
      <c r="I324" s="74">
        <v>326.13522598900101</v>
      </c>
      <c r="J324" s="74">
        <v>188.06951233030284</v>
      </c>
      <c r="K324" s="74">
        <v>150.80239353921712</v>
      </c>
      <c r="L324" s="74">
        <v>134.43416337674498</v>
      </c>
      <c r="M324" s="74">
        <v>121.51783607664868</v>
      </c>
      <c r="N324" s="74">
        <v>109.84249921181603</v>
      </c>
      <c r="O324" s="74">
        <v>99.288919410048095</v>
      </c>
      <c r="P324" s="84">
        <v>89.749319146541666</v>
      </c>
      <c r="AC324" s="4"/>
      <c r="AD324" s="4"/>
      <c r="AE324" s="4"/>
      <c r="AF324" s="4"/>
      <c r="AG324" s="4"/>
      <c r="AH324" s="4"/>
      <c r="AI324" s="4"/>
    </row>
    <row r="325" spans="1:35" x14ac:dyDescent="0.25">
      <c r="A325" s="11" t="s">
        <v>51</v>
      </c>
      <c r="B325" s="76" t="s">
        <v>18</v>
      </c>
      <c r="C325" s="11" t="s">
        <v>19</v>
      </c>
      <c r="D325" s="11" t="s">
        <v>43</v>
      </c>
      <c r="E325" s="11" t="s">
        <v>33</v>
      </c>
      <c r="F325" s="11" t="s">
        <v>0</v>
      </c>
      <c r="G325" s="11" t="s">
        <v>5</v>
      </c>
      <c r="H325" s="89">
        <v>488.34026672782204</v>
      </c>
      <c r="I325" s="74">
        <v>283.94780481159921</v>
      </c>
      <c r="J325" s="74">
        <v>170.65767165255082</v>
      </c>
      <c r="K325" s="74">
        <v>136.46725664670973</v>
      </c>
      <c r="L325" s="74">
        <v>120.77057839762664</v>
      </c>
      <c r="M325" s="74">
        <v>109.16703745517951</v>
      </c>
      <c r="N325" s="74">
        <v>98.678355480781292</v>
      </c>
      <c r="O325" s="74">
        <v>89.197417713101459</v>
      </c>
      <c r="P325" s="84">
        <v>80.627400891729096</v>
      </c>
      <c r="AC325" s="4"/>
      <c r="AD325" s="4"/>
      <c r="AE325" s="4"/>
      <c r="AF325" s="4"/>
      <c r="AG325" s="4"/>
      <c r="AH325" s="4"/>
      <c r="AI325" s="4"/>
    </row>
    <row r="326" spans="1:35" x14ac:dyDescent="0.25">
      <c r="A326" s="11" t="s">
        <v>51</v>
      </c>
      <c r="B326" s="76" t="s">
        <v>18</v>
      </c>
      <c r="C326" s="11" t="s">
        <v>19</v>
      </c>
      <c r="D326" s="11" t="s">
        <v>43</v>
      </c>
      <c r="E326" s="11" t="s">
        <v>33</v>
      </c>
      <c r="F326" s="11" t="s">
        <v>2</v>
      </c>
      <c r="G326" s="11" t="s">
        <v>6</v>
      </c>
      <c r="H326" s="89">
        <v>447.24943946316239</v>
      </c>
      <c r="I326" s="74">
        <v>261.42014707957441</v>
      </c>
      <c r="J326" s="74">
        <v>161.31585163422758</v>
      </c>
      <c r="K326" s="74">
        <v>128.7984289320728</v>
      </c>
      <c r="L326" s="74">
        <v>113.46457944103904</v>
      </c>
      <c r="M326" s="74">
        <v>102.56299305692089</v>
      </c>
      <c r="N326" s="74">
        <v>92.708822406204774</v>
      </c>
      <c r="O326" s="74">
        <v>83.801432619806292</v>
      </c>
      <c r="P326" s="84">
        <v>75.74985774667681</v>
      </c>
      <c r="AC326" s="4"/>
      <c r="AD326" s="4"/>
      <c r="AE326" s="4"/>
      <c r="AF326" s="4"/>
      <c r="AG326" s="4"/>
      <c r="AH326" s="4"/>
      <c r="AI326" s="4"/>
    </row>
    <row r="327" spans="1:35" x14ac:dyDescent="0.25">
      <c r="A327" s="11" t="s">
        <v>51</v>
      </c>
      <c r="B327" s="76" t="s">
        <v>18</v>
      </c>
      <c r="C327" s="11" t="s">
        <v>19</v>
      </c>
      <c r="D327" s="11" t="s">
        <v>43</v>
      </c>
      <c r="E327" s="11" t="s">
        <v>33</v>
      </c>
      <c r="F327" s="11" t="s">
        <v>2</v>
      </c>
      <c r="G327" s="11" t="s">
        <v>7</v>
      </c>
      <c r="H327" s="89">
        <v>435.39925821554777</v>
      </c>
      <c r="I327" s="74">
        <v>240.90899504970858</v>
      </c>
      <c r="J327" s="74">
        <v>152.77047888329386</v>
      </c>
      <c r="K327" s="74">
        <v>121.80082724019108</v>
      </c>
      <c r="L327" s="74">
        <v>106.80069094744782</v>
      </c>
      <c r="M327" s="74">
        <v>96.539365660007562</v>
      </c>
      <c r="N327" s="74">
        <v>87.263940329960576</v>
      </c>
      <c r="O327" s="74">
        <v>78.879690474965599</v>
      </c>
      <c r="P327" s="84">
        <v>71.300992665468272</v>
      </c>
      <c r="AC327" s="4"/>
      <c r="AD327" s="4"/>
      <c r="AE327" s="4"/>
      <c r="AF327" s="4"/>
      <c r="AG327" s="4"/>
      <c r="AH327" s="4"/>
      <c r="AI327" s="4"/>
    </row>
    <row r="328" spans="1:35" x14ac:dyDescent="0.25">
      <c r="A328" s="11" t="s">
        <v>51</v>
      </c>
      <c r="B328" s="76" t="s">
        <v>18</v>
      </c>
      <c r="C328" s="11" t="s">
        <v>19</v>
      </c>
      <c r="D328" s="11" t="s">
        <v>43</v>
      </c>
      <c r="E328" s="11" t="s">
        <v>33</v>
      </c>
      <c r="F328" s="11" t="s">
        <v>2</v>
      </c>
      <c r="G328" s="11" t="s">
        <v>8</v>
      </c>
      <c r="H328" s="89">
        <v>422.96462982200143</v>
      </c>
      <c r="I328" s="74">
        <v>228.01392363110617</v>
      </c>
      <c r="J328" s="74">
        <v>152.21129955961655</v>
      </c>
      <c r="K328" s="74">
        <v>112.83588989186839</v>
      </c>
      <c r="L328" s="74">
        <v>98.266741925834552</v>
      </c>
      <c r="M328" s="74">
        <v>88.825351660540321</v>
      </c>
      <c r="N328" s="74">
        <v>80.291082649035786</v>
      </c>
      <c r="O328" s="74">
        <v>72.576779404051067</v>
      </c>
      <c r="P328" s="84">
        <v>65.603660268087665</v>
      </c>
      <c r="AC328" s="4"/>
      <c r="AD328" s="4"/>
      <c r="AE328" s="4"/>
      <c r="AF328" s="4"/>
      <c r="AG328" s="4"/>
      <c r="AH328" s="4"/>
      <c r="AI328" s="4"/>
    </row>
    <row r="329" spans="1:35" x14ac:dyDescent="0.25">
      <c r="A329" s="68" t="s">
        <v>51</v>
      </c>
      <c r="B329" s="79" t="s">
        <v>18</v>
      </c>
      <c r="C329" s="68" t="s">
        <v>19</v>
      </c>
      <c r="D329" s="68" t="s">
        <v>43</v>
      </c>
      <c r="E329" s="68" t="s">
        <v>33</v>
      </c>
      <c r="F329" s="68" t="s">
        <v>2</v>
      </c>
      <c r="G329" s="68" t="s">
        <v>1</v>
      </c>
      <c r="H329" s="90">
        <v>407.6684954561083</v>
      </c>
      <c r="I329" s="75">
        <v>231.35710217911529</v>
      </c>
      <c r="J329" s="75">
        <v>144.65018950763306</v>
      </c>
      <c r="K329" s="75">
        <v>115.473204634404</v>
      </c>
      <c r="L329" s="75">
        <v>94.458730855194148</v>
      </c>
      <c r="M329" s="75">
        <v>85.383211259343824</v>
      </c>
      <c r="N329" s="75">
        <v>77.179660354888782</v>
      </c>
      <c r="O329" s="75">
        <v>69.76430008474442</v>
      </c>
      <c r="P329" s="85">
        <v>63.061401720796482</v>
      </c>
      <c r="AC329" s="4"/>
      <c r="AD329" s="4"/>
      <c r="AE329" s="4"/>
      <c r="AF329" s="4"/>
      <c r="AG329" s="4"/>
      <c r="AH329" s="4"/>
      <c r="AI329" s="4"/>
    </row>
    <row r="330" spans="1:35" x14ac:dyDescent="0.25">
      <c r="A330" s="2" t="s">
        <v>51</v>
      </c>
      <c r="B330" s="1" t="s">
        <v>17</v>
      </c>
      <c r="C330" s="2" t="s">
        <v>3</v>
      </c>
      <c r="D330" s="2" t="s">
        <v>43</v>
      </c>
      <c r="E330" s="2" t="s">
        <v>38</v>
      </c>
      <c r="F330" s="2" t="s">
        <v>0</v>
      </c>
      <c r="G330" s="2" t="s">
        <v>4</v>
      </c>
      <c r="H330" s="139">
        <v>504.03016237984644</v>
      </c>
      <c r="I330" s="140">
        <v>293.38292029189694</v>
      </c>
      <c r="J330" s="140">
        <v>172.41420629500936</v>
      </c>
      <c r="K330" s="140">
        <v>136.5609587518361</v>
      </c>
      <c r="L330" s="140">
        <v>131.08798274504727</v>
      </c>
      <c r="M330" s="140">
        <v>121.54694086302814</v>
      </c>
      <c r="N330" s="140">
        <v>112.70032938025842</v>
      </c>
      <c r="O330" s="140">
        <v>104.49760522341711</v>
      </c>
      <c r="P330" s="141">
        <v>96.891904020840656</v>
      </c>
      <c r="AC330" s="4"/>
      <c r="AD330" s="4"/>
      <c r="AE330" s="4"/>
      <c r="AF330" s="4"/>
      <c r="AG330" s="4"/>
      <c r="AH330" s="4"/>
      <c r="AI330" s="4"/>
    </row>
    <row r="331" spans="1:35" x14ac:dyDescent="0.25">
      <c r="A331" s="2" t="s">
        <v>51</v>
      </c>
      <c r="B331" s="1" t="s">
        <v>17</v>
      </c>
      <c r="C331" s="2" t="s">
        <v>3</v>
      </c>
      <c r="D331" s="2" t="s">
        <v>43</v>
      </c>
      <c r="E331" s="2" t="s">
        <v>38</v>
      </c>
      <c r="F331" s="2" t="s">
        <v>0</v>
      </c>
      <c r="G331" s="2" t="s">
        <v>5</v>
      </c>
      <c r="H331" s="139">
        <v>397.89029514349824</v>
      </c>
      <c r="I331" s="140">
        <v>260.18390562376425</v>
      </c>
      <c r="J331" s="140">
        <v>156.33730435253611</v>
      </c>
      <c r="K331" s="140">
        <v>100.95180394963461</v>
      </c>
      <c r="L331" s="140">
        <v>95.406831329130071</v>
      </c>
      <c r="M331" s="140">
        <v>88.462788446783122</v>
      </c>
      <c r="N331" s="140">
        <v>82.024157293136469</v>
      </c>
      <c r="O331" s="140">
        <v>76.054152234829871</v>
      </c>
      <c r="P331" s="141">
        <v>70.518665025561731</v>
      </c>
      <c r="AC331" s="4"/>
      <c r="AD331" s="4"/>
      <c r="AE331" s="4"/>
      <c r="AF331" s="4"/>
      <c r="AG331" s="4"/>
      <c r="AH331" s="4"/>
      <c r="AI331" s="4"/>
    </row>
    <row r="332" spans="1:35" x14ac:dyDescent="0.25">
      <c r="A332" s="2" t="s">
        <v>51</v>
      </c>
      <c r="B332" s="1" t="s">
        <v>17</v>
      </c>
      <c r="C332" s="2" t="s">
        <v>3</v>
      </c>
      <c r="D332" s="2" t="s">
        <v>43</v>
      </c>
      <c r="E332" s="2" t="s">
        <v>38</v>
      </c>
      <c r="F332" s="2" t="s">
        <v>2</v>
      </c>
      <c r="G332" s="2" t="s">
        <v>6</v>
      </c>
      <c r="H332" s="139">
        <v>365.24725199107149</v>
      </c>
      <c r="I332" s="140">
        <v>242.44569590280028</v>
      </c>
      <c r="J332" s="140">
        <v>147.67196423218385</v>
      </c>
      <c r="K332" s="140">
        <v>94.908802053764163</v>
      </c>
      <c r="L332" s="140">
        <v>89.365968889965004</v>
      </c>
      <c r="M332" s="140">
        <v>82.861601104668608</v>
      </c>
      <c r="N332" s="140">
        <v>76.830643956686444</v>
      </c>
      <c r="O332" s="140">
        <v>71.238640964017449</v>
      </c>
      <c r="P332" s="141">
        <v>66.053643507936783</v>
      </c>
      <c r="AC332" s="4"/>
      <c r="AD332" s="4"/>
      <c r="AE332" s="4"/>
      <c r="AF332" s="4"/>
      <c r="AG332" s="4"/>
      <c r="AH332" s="4"/>
      <c r="AI332" s="4"/>
    </row>
    <row r="333" spans="1:35" x14ac:dyDescent="0.25">
      <c r="A333" s="2" t="s">
        <v>51</v>
      </c>
      <c r="B333" s="1" t="s">
        <v>17</v>
      </c>
      <c r="C333" s="2" t="s">
        <v>3</v>
      </c>
      <c r="D333" s="2" t="s">
        <v>43</v>
      </c>
      <c r="E333" s="2" t="s">
        <v>38</v>
      </c>
      <c r="F333" s="2" t="s">
        <v>2</v>
      </c>
      <c r="G333" s="2" t="s">
        <v>7</v>
      </c>
      <c r="H333" s="139">
        <v>355.33341598737769</v>
      </c>
      <c r="I333" s="140">
        <v>226.30606927927494</v>
      </c>
      <c r="J333" s="140">
        <v>139.71943024538302</v>
      </c>
      <c r="K333" s="140">
        <v>89.369744843320973</v>
      </c>
      <c r="L333" s="140">
        <v>83.828857265419401</v>
      </c>
      <c r="M333" s="140">
        <v>77.727499830949398</v>
      </c>
      <c r="N333" s="140">
        <v>72.070220530877606</v>
      </c>
      <c r="O333" s="140">
        <v>66.824697805359591</v>
      </c>
      <c r="P333" s="141">
        <v>61.960962570725378</v>
      </c>
      <c r="AC333" s="4"/>
      <c r="AD333" s="4"/>
      <c r="AE333" s="4"/>
      <c r="AF333" s="4"/>
      <c r="AG333" s="4"/>
      <c r="AH333" s="4"/>
      <c r="AI333" s="4"/>
    </row>
    <row r="334" spans="1:35" x14ac:dyDescent="0.25">
      <c r="A334" s="2" t="s">
        <v>51</v>
      </c>
      <c r="B334" s="1" t="s">
        <v>17</v>
      </c>
      <c r="C334" s="2" t="s">
        <v>3</v>
      </c>
      <c r="D334" s="2" t="s">
        <v>43</v>
      </c>
      <c r="E334" s="2" t="s">
        <v>38</v>
      </c>
      <c r="F334" s="2" t="s">
        <v>2</v>
      </c>
      <c r="G334" s="2" t="s">
        <v>8</v>
      </c>
      <c r="H334" s="139">
        <v>344.59557579681911</v>
      </c>
      <c r="I334" s="140">
        <v>215.81067905745186</v>
      </c>
      <c r="J334" s="140">
        <v>137.88055868452113</v>
      </c>
      <c r="K334" s="140">
        <v>82.235850511040098</v>
      </c>
      <c r="L334" s="140">
        <v>76.696979500796274</v>
      </c>
      <c r="M334" s="140">
        <v>71.114705074736364</v>
      </c>
      <c r="N334" s="140">
        <v>65.938728106160013</v>
      </c>
      <c r="O334" s="140">
        <v>61.139476845031623</v>
      </c>
      <c r="P334" s="141">
        <v>56.689531876714334</v>
      </c>
      <c r="AC334" s="4"/>
      <c r="AD334" s="4"/>
      <c r="AE334" s="4"/>
      <c r="AF334" s="4"/>
      <c r="AG334" s="4"/>
      <c r="AH334" s="4"/>
      <c r="AI334" s="4"/>
    </row>
    <row r="335" spans="1:35" x14ac:dyDescent="0.25">
      <c r="A335" s="2" t="s">
        <v>51</v>
      </c>
      <c r="B335" s="1" t="s">
        <v>17</v>
      </c>
      <c r="C335" s="2" t="s">
        <v>3</v>
      </c>
      <c r="D335" s="2" t="s">
        <v>43</v>
      </c>
      <c r="E335" s="2" t="s">
        <v>38</v>
      </c>
      <c r="F335" s="2" t="s">
        <v>2</v>
      </c>
      <c r="G335" s="2" t="s">
        <v>1</v>
      </c>
      <c r="H335" s="139">
        <v>332.14518787994973</v>
      </c>
      <c r="I335" s="140">
        <v>218.01267490660234</v>
      </c>
      <c r="J335" s="140">
        <v>131.04016450620222</v>
      </c>
      <c r="K335" s="140">
        <v>83.621736618171965</v>
      </c>
      <c r="L335" s="140">
        <v>78.086823199557458</v>
      </c>
      <c r="M335" s="140">
        <v>72.403391087936612</v>
      </c>
      <c r="N335" s="140">
        <v>67.133619043967045</v>
      </c>
      <c r="O335" s="140">
        <v>62.247399441093435</v>
      </c>
      <c r="P335" s="141">
        <v>57.716815991126616</v>
      </c>
      <c r="AC335" s="4"/>
      <c r="AD335" s="4"/>
      <c r="AE335" s="4"/>
      <c r="AF335" s="4"/>
      <c r="AG335" s="4"/>
      <c r="AH335" s="4"/>
      <c r="AI335" s="4"/>
    </row>
    <row r="336" spans="1:35" x14ac:dyDescent="0.25">
      <c r="A336" s="2" t="s">
        <v>51</v>
      </c>
      <c r="B336" s="1" t="s">
        <v>17</v>
      </c>
      <c r="C336" s="2" t="s">
        <v>11</v>
      </c>
      <c r="D336" s="2" t="s">
        <v>43</v>
      </c>
      <c r="E336" s="2" t="s">
        <v>38</v>
      </c>
      <c r="F336" s="2" t="s">
        <v>0</v>
      </c>
      <c r="G336" s="2" t="s">
        <v>4</v>
      </c>
      <c r="H336" s="139">
        <v>504.03016237984644</v>
      </c>
      <c r="I336" s="140">
        <v>317.48849379466975</v>
      </c>
      <c r="J336" s="140">
        <v>194.43002164224833</v>
      </c>
      <c r="K336" s="140">
        <v>168.28698237348641</v>
      </c>
      <c r="L336" s="140">
        <v>148.59232426275793</v>
      </c>
      <c r="M336" s="140">
        <v>144.91447896073601</v>
      </c>
      <c r="N336" s="140">
        <v>141.32766491576399</v>
      </c>
      <c r="O336" s="140">
        <v>137.82962899072501</v>
      </c>
      <c r="P336" s="141">
        <v>134.41817381645518</v>
      </c>
      <c r="AC336" s="4"/>
      <c r="AD336" s="4"/>
      <c r="AE336" s="4"/>
      <c r="AF336" s="4"/>
      <c r="AG336" s="4"/>
      <c r="AH336" s="4"/>
      <c r="AI336" s="4"/>
    </row>
    <row r="337" spans="1:35" x14ac:dyDescent="0.25">
      <c r="A337" s="2" t="s">
        <v>51</v>
      </c>
      <c r="B337" s="1" t="s">
        <v>17</v>
      </c>
      <c r="C337" s="2" t="s">
        <v>11</v>
      </c>
      <c r="D337" s="2" t="s">
        <v>43</v>
      </c>
      <c r="E337" s="2" t="s">
        <v>38</v>
      </c>
      <c r="F337" s="2" t="s">
        <v>0</v>
      </c>
      <c r="G337" s="2" t="s">
        <v>5</v>
      </c>
      <c r="H337" s="139">
        <v>397.89029514349824</v>
      </c>
      <c r="I337" s="140">
        <v>284.13510860368018</v>
      </c>
      <c r="J337" s="140">
        <v>176.51407913464897</v>
      </c>
      <c r="K337" s="140">
        <v>153.30825043117099</v>
      </c>
      <c r="L337" s="140">
        <v>136.31316469710205</v>
      </c>
      <c r="M337" s="140">
        <v>132.93924390494558</v>
      </c>
      <c r="N337" s="140">
        <v>129.64883185926303</v>
      </c>
      <c r="O337" s="140">
        <v>126.4398616144539</v>
      </c>
      <c r="P337" s="141">
        <v>123.31031738439859</v>
      </c>
      <c r="AC337" s="4"/>
      <c r="AD337" s="4"/>
      <c r="AE337" s="4"/>
      <c r="AF337" s="4"/>
      <c r="AG337" s="4"/>
      <c r="AH337" s="4"/>
      <c r="AI337" s="4"/>
    </row>
    <row r="338" spans="1:35" x14ac:dyDescent="0.25">
      <c r="A338" s="2" t="s">
        <v>51</v>
      </c>
      <c r="B338" s="1" t="s">
        <v>17</v>
      </c>
      <c r="C338" s="2" t="s">
        <v>11</v>
      </c>
      <c r="D338" s="2" t="s">
        <v>43</v>
      </c>
      <c r="E338" s="2" t="s">
        <v>38</v>
      </c>
      <c r="F338" s="2" t="s">
        <v>2</v>
      </c>
      <c r="G338" s="2" t="s">
        <v>6</v>
      </c>
      <c r="H338" s="139">
        <v>365.24725199107149</v>
      </c>
      <c r="I338" s="140">
        <v>266.3124857923022</v>
      </c>
      <c r="J338" s="140">
        <v>166.85062981693562</v>
      </c>
      <c r="K338" s="140">
        <v>145.23830994995291</v>
      </c>
      <c r="L338" s="140">
        <v>129.71093713737136</v>
      </c>
      <c r="M338" s="140">
        <v>126.50042970949134</v>
      </c>
      <c r="N338" s="140">
        <v>123.36938634356284</v>
      </c>
      <c r="O338" s="140">
        <v>120.31584020497054</v>
      </c>
      <c r="P338" s="141">
        <v>117.33787314070828</v>
      </c>
      <c r="AC338" s="4"/>
      <c r="AD338" s="4"/>
      <c r="AE338" s="4"/>
      <c r="AF338" s="4"/>
      <c r="AG338" s="4"/>
      <c r="AH338" s="4"/>
      <c r="AI338" s="4"/>
    </row>
    <row r="339" spans="1:35" x14ac:dyDescent="0.25">
      <c r="A339" s="2" t="s">
        <v>51</v>
      </c>
      <c r="B339" s="1" t="s">
        <v>17</v>
      </c>
      <c r="C339" s="2" t="s">
        <v>11</v>
      </c>
      <c r="D339" s="2" t="s">
        <v>43</v>
      </c>
      <c r="E339" s="2" t="s">
        <v>38</v>
      </c>
      <c r="F339" s="2" t="s">
        <v>2</v>
      </c>
      <c r="G339" s="2" t="s">
        <v>7</v>
      </c>
      <c r="H339" s="139">
        <v>355.33341598737769</v>
      </c>
      <c r="I339" s="140">
        <v>250.10088247506349</v>
      </c>
      <c r="J339" s="140">
        <v>157.97655329202294</v>
      </c>
      <c r="K339" s="140">
        <v>137.83545071496386</v>
      </c>
      <c r="L339" s="140">
        <v>123.66806612950387</v>
      </c>
      <c r="M339" s="140">
        <v>120.60712729379225</v>
      </c>
      <c r="N339" s="140">
        <v>117.62195051088216</v>
      </c>
      <c r="O339" s="140">
        <v>114.71066057550073</v>
      </c>
      <c r="P339" s="141">
        <v>111.87142869604371</v>
      </c>
      <c r="AC339" s="4"/>
      <c r="AD339" s="4"/>
      <c r="AE339" s="4"/>
      <c r="AF339" s="4"/>
      <c r="AG339" s="4"/>
      <c r="AH339" s="4"/>
      <c r="AI339" s="4"/>
    </row>
    <row r="340" spans="1:35" x14ac:dyDescent="0.25">
      <c r="A340" s="2" t="s">
        <v>51</v>
      </c>
      <c r="B340" s="1" t="s">
        <v>17</v>
      </c>
      <c r="C340" s="2" t="s">
        <v>11</v>
      </c>
      <c r="D340" s="2" t="s">
        <v>43</v>
      </c>
      <c r="E340" s="2" t="s">
        <v>38</v>
      </c>
      <c r="F340" s="2" t="s">
        <v>2</v>
      </c>
      <c r="G340" s="2" t="s">
        <v>8</v>
      </c>
      <c r="H340" s="139">
        <v>344.59557579681911</v>
      </c>
      <c r="I340" s="140">
        <v>248.89648285282402</v>
      </c>
      <c r="J340" s="140">
        <v>155.73521117749721</v>
      </c>
      <c r="K340" s="140">
        <v>136.19775212164976</v>
      </c>
      <c r="L340" s="140">
        <v>122.54007638937105</v>
      </c>
      <c r="M340" s="140">
        <v>119.50705670619344</v>
      </c>
      <c r="N340" s="140">
        <v>116.54910804198038</v>
      </c>
      <c r="O340" s="140">
        <v>113.66437229540807</v>
      </c>
      <c r="P340" s="141">
        <v>110.8510373554773</v>
      </c>
      <c r="AC340" s="4"/>
      <c r="AD340" s="4"/>
      <c r="AE340" s="4"/>
      <c r="AF340" s="4"/>
      <c r="AG340" s="4"/>
      <c r="AH340" s="4"/>
      <c r="AI340" s="4"/>
    </row>
    <row r="341" spans="1:35" x14ac:dyDescent="0.25">
      <c r="A341" s="2" t="s">
        <v>51</v>
      </c>
      <c r="B341" s="1" t="s">
        <v>17</v>
      </c>
      <c r="C341" s="2" t="s">
        <v>11</v>
      </c>
      <c r="D341" s="2" t="s">
        <v>43</v>
      </c>
      <c r="E341" s="2" t="s">
        <v>38</v>
      </c>
      <c r="F341" s="2" t="s">
        <v>2</v>
      </c>
      <c r="G341" s="2" t="s">
        <v>1</v>
      </c>
      <c r="H341" s="139">
        <v>332.14518787994973</v>
      </c>
      <c r="I341" s="140">
        <v>241.50067797899069</v>
      </c>
      <c r="J341" s="140">
        <v>148.13721554357275</v>
      </c>
      <c r="K341" s="140">
        <v>129.81572143188833</v>
      </c>
      <c r="L341" s="140">
        <v>117.29146245635162</v>
      </c>
      <c r="M341" s="140">
        <v>114.38835251239814</v>
      </c>
      <c r="N341" s="140">
        <v>111.55709815938179</v>
      </c>
      <c r="O341" s="140">
        <v>108.79592088183172</v>
      </c>
      <c r="P341" s="141">
        <v>106.10308618475256</v>
      </c>
      <c r="AC341" s="4"/>
      <c r="AD341" s="4"/>
      <c r="AE341" s="4"/>
      <c r="AF341" s="4"/>
      <c r="AG341" s="4"/>
      <c r="AH341" s="4"/>
      <c r="AI341" s="4"/>
    </row>
    <row r="342" spans="1:35" x14ac:dyDescent="0.25">
      <c r="A342" s="2" t="s">
        <v>51</v>
      </c>
      <c r="B342" s="1" t="s">
        <v>17</v>
      </c>
      <c r="C342" s="2" t="s">
        <v>19</v>
      </c>
      <c r="D342" s="2" t="s">
        <v>43</v>
      </c>
      <c r="E342" s="2" t="s">
        <v>38</v>
      </c>
      <c r="F342" s="2" t="s">
        <v>0</v>
      </c>
      <c r="G342" s="2" t="s">
        <v>4</v>
      </c>
      <c r="H342" s="139">
        <v>504.03016237984644</v>
      </c>
      <c r="I342" s="140">
        <v>291.04315844967397</v>
      </c>
      <c r="J342" s="140">
        <v>149.18298902908549</v>
      </c>
      <c r="K342" s="140">
        <v>125.30002495294525</v>
      </c>
      <c r="L342" s="140">
        <v>121.27116286689075</v>
      </c>
      <c r="M342" s="140">
        <v>109.61952616750243</v>
      </c>
      <c r="N342" s="140">
        <v>99.087369438167229</v>
      </c>
      <c r="O342" s="140">
        <v>89.567133935364069</v>
      </c>
      <c r="P342" s="141">
        <v>80.961595073946597</v>
      </c>
      <c r="AC342" s="4"/>
      <c r="AD342" s="4"/>
      <c r="AE342" s="4"/>
      <c r="AF342" s="4"/>
      <c r="AG342" s="4"/>
      <c r="AH342" s="4"/>
      <c r="AI342" s="4"/>
    </row>
    <row r="343" spans="1:35" x14ac:dyDescent="0.25">
      <c r="A343" s="2" t="s">
        <v>51</v>
      </c>
      <c r="B343" s="1" t="s">
        <v>17</v>
      </c>
      <c r="C343" s="2" t="s">
        <v>19</v>
      </c>
      <c r="D343" s="2" t="s">
        <v>43</v>
      </c>
      <c r="E343" s="2" t="s">
        <v>38</v>
      </c>
      <c r="F343" s="2" t="s">
        <v>0</v>
      </c>
      <c r="G343" s="2" t="s">
        <v>5</v>
      </c>
      <c r="H343" s="139">
        <v>397.89029514349824</v>
      </c>
      <c r="I343" s="140">
        <v>257.84414378154133</v>
      </c>
      <c r="J343" s="140">
        <v>136.63208344582051</v>
      </c>
      <c r="K343" s="140">
        <v>92.018357288887415</v>
      </c>
      <c r="L343" s="140">
        <v>88.481592124969822</v>
      </c>
      <c r="M343" s="140">
        <v>79.980351255735314</v>
      </c>
      <c r="N343" s="140">
        <v>72.295902835428137</v>
      </c>
      <c r="O343" s="140">
        <v>65.349770096375565</v>
      </c>
      <c r="P343" s="141">
        <v>59.071016256212609</v>
      </c>
      <c r="AC343" s="4"/>
      <c r="AD343" s="4"/>
      <c r="AE343" s="4"/>
      <c r="AF343" s="4"/>
      <c r="AG343" s="4"/>
      <c r="AH343" s="4"/>
      <c r="AI343" s="4"/>
    </row>
    <row r="344" spans="1:35" x14ac:dyDescent="0.25">
      <c r="A344" s="2" t="s">
        <v>51</v>
      </c>
      <c r="B344" s="1" t="s">
        <v>17</v>
      </c>
      <c r="C344" s="2" t="s">
        <v>19</v>
      </c>
      <c r="D344" s="2" t="s">
        <v>43</v>
      </c>
      <c r="E344" s="2" t="s">
        <v>38</v>
      </c>
      <c r="F344" s="2" t="s">
        <v>2</v>
      </c>
      <c r="G344" s="2" t="s">
        <v>6</v>
      </c>
      <c r="H344" s="139">
        <v>365.24725199107149</v>
      </c>
      <c r="I344" s="140">
        <v>240.10593406057728</v>
      </c>
      <c r="J344" s="140">
        <v>129.88310026148329</v>
      </c>
      <c r="K344" s="140">
        <v>86.915391737489657</v>
      </c>
      <c r="L344" s="140">
        <v>83.526063750112158</v>
      </c>
      <c r="M344" s="140">
        <v>75.50094609856896</v>
      </c>
      <c r="N344" s="140">
        <v>68.246875356572289</v>
      </c>
      <c r="O344" s="140">
        <v>61.689769951423095</v>
      </c>
      <c r="P344" s="141">
        <v>55.76266600889906</v>
      </c>
      <c r="AC344" s="4"/>
      <c r="AD344" s="4"/>
      <c r="AE344" s="4"/>
      <c r="AF344" s="4"/>
      <c r="AG344" s="4"/>
      <c r="AH344" s="4"/>
      <c r="AI344" s="4"/>
    </row>
    <row r="345" spans="1:35" x14ac:dyDescent="0.25">
      <c r="A345" s="2" t="s">
        <v>51</v>
      </c>
      <c r="B345" s="1" t="s">
        <v>17</v>
      </c>
      <c r="C345" s="2" t="s">
        <v>19</v>
      </c>
      <c r="D345" s="2" t="s">
        <v>43</v>
      </c>
      <c r="E345" s="2" t="s">
        <v>38</v>
      </c>
      <c r="F345" s="2" t="s">
        <v>2</v>
      </c>
      <c r="G345" s="2" t="s">
        <v>7</v>
      </c>
      <c r="H345" s="139">
        <v>355.33341598737769</v>
      </c>
      <c r="I345" s="140">
        <v>223.966307437052</v>
      </c>
      <c r="J345" s="140">
        <v>123.70658855120176</v>
      </c>
      <c r="K345" s="140">
        <v>82.247009071352153</v>
      </c>
      <c r="L345" s="140">
        <v>78.994224705978382</v>
      </c>
      <c r="M345" s="140">
        <v>71.404522538826214</v>
      </c>
      <c r="N345" s="140">
        <v>64.544032908419339</v>
      </c>
      <c r="O345" s="140">
        <v>58.342693655263815</v>
      </c>
      <c r="P345" s="141">
        <v>52.73717413632437</v>
      </c>
      <c r="AC345" s="4"/>
      <c r="AD345" s="4"/>
      <c r="AE345" s="4"/>
      <c r="AF345" s="4"/>
      <c r="AG345" s="4"/>
      <c r="AH345" s="4"/>
      <c r="AI345" s="4"/>
    </row>
    <row r="346" spans="1:35" x14ac:dyDescent="0.25">
      <c r="A346" s="2" t="s">
        <v>51</v>
      </c>
      <c r="B346" s="1" t="s">
        <v>17</v>
      </c>
      <c r="C346" s="2" t="s">
        <v>19</v>
      </c>
      <c r="D346" s="2" t="s">
        <v>43</v>
      </c>
      <c r="E346" s="2" t="s">
        <v>38</v>
      </c>
      <c r="F346" s="2" t="s">
        <v>2</v>
      </c>
      <c r="G346" s="2" t="s">
        <v>8</v>
      </c>
      <c r="H346" s="139">
        <v>344.59557579681911</v>
      </c>
      <c r="I346" s="140">
        <v>213.47091721522895</v>
      </c>
      <c r="J346" s="140">
        <v>122.76928846678872</v>
      </c>
      <c r="K346" s="140">
        <v>76.257641973296074</v>
      </c>
      <c r="L346" s="140">
        <v>73.183837360073554</v>
      </c>
      <c r="M346" s="140">
        <v>66.152392579399276</v>
      </c>
      <c r="N346" s="140">
        <v>59.79652341059699</v>
      </c>
      <c r="O346" s="140">
        <v>54.051321087176674</v>
      </c>
      <c r="P346" s="141">
        <v>48.858113225213373</v>
      </c>
      <c r="AC346" s="4"/>
      <c r="AD346" s="4"/>
      <c r="AE346" s="4"/>
      <c r="AF346" s="4"/>
      <c r="AG346" s="4"/>
      <c r="AH346" s="4"/>
      <c r="AI346" s="4"/>
    </row>
    <row r="347" spans="1:35" x14ac:dyDescent="0.25">
      <c r="A347" s="10" t="s">
        <v>51</v>
      </c>
      <c r="B347" s="81" t="s">
        <v>17</v>
      </c>
      <c r="C347" s="10" t="s">
        <v>19</v>
      </c>
      <c r="D347" s="10" t="s">
        <v>43</v>
      </c>
      <c r="E347" s="10" t="s">
        <v>38</v>
      </c>
      <c r="F347" s="10" t="s">
        <v>2</v>
      </c>
      <c r="G347" s="10" t="s">
        <v>1</v>
      </c>
      <c r="H347" s="142">
        <v>332.14518787994973</v>
      </c>
      <c r="I347" s="143">
        <v>215.67291306437949</v>
      </c>
      <c r="J347" s="143">
        <v>117.36170421547641</v>
      </c>
      <c r="K347" s="143">
        <v>77.655981347922634</v>
      </c>
      <c r="L347" s="143">
        <v>74.584717572263273</v>
      </c>
      <c r="M347" s="143">
        <v>67.418677337023169</v>
      </c>
      <c r="N347" s="143">
        <v>60.941144537684075</v>
      </c>
      <c r="O347" s="143">
        <v>55.085967928407342</v>
      </c>
      <c r="P347" s="144">
        <v>49.793352022345204</v>
      </c>
      <c r="AC347" s="4"/>
      <c r="AD347" s="4"/>
      <c r="AE347" s="4"/>
      <c r="AF347" s="4"/>
      <c r="AG347" s="4"/>
      <c r="AH347" s="4"/>
      <c r="AI347" s="4"/>
    </row>
    <row r="348" spans="1:35" x14ac:dyDescent="0.25">
      <c r="A348" s="72" t="s">
        <v>51</v>
      </c>
      <c r="B348" s="82" t="s">
        <v>16</v>
      </c>
      <c r="C348" s="72" t="s">
        <v>3</v>
      </c>
      <c r="D348" s="72" t="s">
        <v>43</v>
      </c>
      <c r="E348" s="72" t="s">
        <v>38</v>
      </c>
      <c r="F348" s="72" t="s">
        <v>0</v>
      </c>
      <c r="G348" s="72" t="s">
        <v>4</v>
      </c>
      <c r="H348" s="127">
        <v>442.38131187370936</v>
      </c>
      <c r="I348" s="128">
        <v>257.49871901963536</v>
      </c>
      <c r="J348" s="128">
        <v>151.32590955731334</v>
      </c>
      <c r="K348" s="128">
        <v>119.85793825934003</v>
      </c>
      <c r="L348" s="128">
        <v>115.05437195230628</v>
      </c>
      <c r="M348" s="128">
        <v>106.6803123434911</v>
      </c>
      <c r="N348" s="128">
        <v>98.915746082404226</v>
      </c>
      <c r="O348" s="128">
        <v>91.716312111413117</v>
      </c>
      <c r="P348" s="129">
        <v>85.04087812581848</v>
      </c>
      <c r="AC348" s="4"/>
      <c r="AD348" s="4"/>
      <c r="AE348" s="4"/>
      <c r="AF348" s="4"/>
      <c r="AG348" s="4"/>
      <c r="AH348" s="4"/>
      <c r="AI348" s="4"/>
    </row>
    <row r="349" spans="1:35" x14ac:dyDescent="0.25">
      <c r="A349" s="11" t="s">
        <v>51</v>
      </c>
      <c r="B349" s="76" t="s">
        <v>16</v>
      </c>
      <c r="C349" s="11" t="s">
        <v>3</v>
      </c>
      <c r="D349" s="11" t="s">
        <v>43</v>
      </c>
      <c r="E349" s="11" t="s">
        <v>38</v>
      </c>
      <c r="F349" s="11" t="s">
        <v>0</v>
      </c>
      <c r="G349" s="11" t="s">
        <v>5</v>
      </c>
      <c r="H349" s="60">
        <v>349.22360581815104</v>
      </c>
      <c r="I349" s="27">
        <v>228.36033652193291</v>
      </c>
      <c r="J349" s="27">
        <v>137.21540287930927</v>
      </c>
      <c r="K349" s="27">
        <v>88.604204272999198</v>
      </c>
      <c r="L349" s="27">
        <v>83.737447389680028</v>
      </c>
      <c r="M349" s="27">
        <v>77.642743085684657</v>
      </c>
      <c r="N349" s="27">
        <v>71.991632677981343</v>
      </c>
      <c r="O349" s="27">
        <v>66.751829851268695</v>
      </c>
      <c r="P349" s="61">
        <v>61.893398201198671</v>
      </c>
      <c r="AC349" s="4"/>
      <c r="AD349" s="4"/>
      <c r="AE349" s="4"/>
      <c r="AF349" s="4"/>
      <c r="AG349" s="4"/>
      <c r="AH349" s="4"/>
      <c r="AI349" s="4"/>
    </row>
    <row r="350" spans="1:35" x14ac:dyDescent="0.25">
      <c r="A350" s="11" t="s">
        <v>51</v>
      </c>
      <c r="B350" s="76" t="s">
        <v>16</v>
      </c>
      <c r="C350" s="11" t="s">
        <v>3</v>
      </c>
      <c r="D350" s="11" t="s">
        <v>43</v>
      </c>
      <c r="E350" s="11" t="s">
        <v>38</v>
      </c>
      <c r="F350" s="11" t="s">
        <v>2</v>
      </c>
      <c r="G350" s="11" t="s">
        <v>6</v>
      </c>
      <c r="H350" s="60">
        <v>320.57319294377646</v>
      </c>
      <c r="I350" s="27">
        <v>212.79171965662445</v>
      </c>
      <c r="J350" s="27">
        <v>129.60993634894632</v>
      </c>
      <c r="K350" s="27">
        <v>83.300332985360214</v>
      </c>
      <c r="L350" s="27">
        <v>78.435453877885948</v>
      </c>
      <c r="M350" s="27">
        <v>72.726647206113711</v>
      </c>
      <c r="N350" s="27">
        <v>67.433347451231512</v>
      </c>
      <c r="O350" s="27">
        <v>62.525312566536819</v>
      </c>
      <c r="P350" s="61">
        <v>57.974501627261716</v>
      </c>
      <c r="AC350" s="4"/>
      <c r="AD350" s="4"/>
      <c r="AE350" s="4"/>
      <c r="AF350" s="4"/>
      <c r="AG350" s="4"/>
      <c r="AH350" s="4"/>
      <c r="AI350" s="4"/>
    </row>
    <row r="351" spans="1:35" x14ac:dyDescent="0.25">
      <c r="A351" s="11" t="s">
        <v>51</v>
      </c>
      <c r="B351" s="76" t="s">
        <v>16</v>
      </c>
      <c r="C351" s="11" t="s">
        <v>3</v>
      </c>
      <c r="D351" s="11" t="s">
        <v>43</v>
      </c>
      <c r="E351" s="11" t="s">
        <v>38</v>
      </c>
      <c r="F351" s="11" t="s">
        <v>2</v>
      </c>
      <c r="G351" s="11" t="s">
        <v>7</v>
      </c>
      <c r="H351" s="60">
        <v>311.8719363437603</v>
      </c>
      <c r="I351" s="27">
        <v>198.62616026796579</v>
      </c>
      <c r="J351" s="27">
        <v>122.63009133096119</v>
      </c>
      <c r="K351" s="27">
        <v>78.438767987484667</v>
      </c>
      <c r="L351" s="27">
        <v>73.575596497740406</v>
      </c>
      <c r="M351" s="27">
        <v>68.220507244099394</v>
      </c>
      <c r="N351" s="27">
        <v>63.255180116482627</v>
      </c>
      <c r="O351" s="27">
        <v>58.65124686411265</v>
      </c>
      <c r="P351" s="61">
        <v>54.382403976725357</v>
      </c>
      <c r="AC351" s="4"/>
      <c r="AD351" s="4"/>
      <c r="AE351" s="4"/>
      <c r="AF351" s="4"/>
      <c r="AG351" s="4"/>
      <c r="AH351" s="4"/>
      <c r="AI351" s="4"/>
    </row>
    <row r="352" spans="1:35" x14ac:dyDescent="0.25">
      <c r="A352" s="11" t="s">
        <v>51</v>
      </c>
      <c r="B352" s="76" t="s">
        <v>16</v>
      </c>
      <c r="C352" s="11" t="s">
        <v>3</v>
      </c>
      <c r="D352" s="11" t="s">
        <v>43</v>
      </c>
      <c r="E352" s="11" t="s">
        <v>38</v>
      </c>
      <c r="F352" s="11" t="s">
        <v>2</v>
      </c>
      <c r="G352" s="11" t="s">
        <v>8</v>
      </c>
      <c r="H352" s="60">
        <v>302.44746101521895</v>
      </c>
      <c r="I352" s="27">
        <v>189.41448040929581</v>
      </c>
      <c r="J352" s="27">
        <v>121.01613551208642</v>
      </c>
      <c r="K352" s="27">
        <v>72.177433311437085</v>
      </c>
      <c r="L352" s="27">
        <v>67.316031739274152</v>
      </c>
      <c r="M352" s="27">
        <v>62.41653550242318</v>
      </c>
      <c r="N352" s="27">
        <v>57.87364173833668</v>
      </c>
      <c r="O352" s="27">
        <v>53.66139567178179</v>
      </c>
      <c r="P352" s="61">
        <v>49.755731606847391</v>
      </c>
      <c r="AC352" s="4"/>
      <c r="AD352" s="4"/>
      <c r="AE352" s="4"/>
      <c r="AF352" s="4"/>
      <c r="AG352" s="4"/>
      <c r="AH352" s="4"/>
      <c r="AI352" s="4"/>
    </row>
    <row r="353" spans="1:35" x14ac:dyDescent="0.25">
      <c r="A353" s="11" t="s">
        <v>51</v>
      </c>
      <c r="B353" s="76" t="s">
        <v>16</v>
      </c>
      <c r="C353" s="11" t="s">
        <v>3</v>
      </c>
      <c r="D353" s="11" t="s">
        <v>43</v>
      </c>
      <c r="E353" s="11" t="s">
        <v>38</v>
      </c>
      <c r="F353" s="11" t="s">
        <v>2</v>
      </c>
      <c r="G353" s="11" t="s">
        <v>1</v>
      </c>
      <c r="H353" s="60">
        <v>291.51990280323548</v>
      </c>
      <c r="I353" s="27">
        <v>191.34714612098298</v>
      </c>
      <c r="J353" s="27">
        <v>115.01240244966404</v>
      </c>
      <c r="K353" s="27">
        <v>73.393809155465448</v>
      </c>
      <c r="L353" s="27">
        <v>68.535881114665358</v>
      </c>
      <c r="M353" s="27">
        <v>63.54759997368631</v>
      </c>
      <c r="N353" s="27">
        <v>58.922383381331308</v>
      </c>
      <c r="O353" s="27">
        <v>54.633806229884442</v>
      </c>
      <c r="P353" s="61">
        <v>50.657366723394738</v>
      </c>
      <c r="AC353" s="4"/>
      <c r="AD353" s="4"/>
      <c r="AE353" s="4"/>
      <c r="AF353" s="4"/>
      <c r="AG353" s="4"/>
      <c r="AH353" s="4"/>
      <c r="AI353" s="4"/>
    </row>
    <row r="354" spans="1:35" x14ac:dyDescent="0.25">
      <c r="A354" s="11" t="s">
        <v>51</v>
      </c>
      <c r="B354" s="76" t="s">
        <v>16</v>
      </c>
      <c r="C354" s="11" t="s">
        <v>11</v>
      </c>
      <c r="D354" s="11" t="s">
        <v>43</v>
      </c>
      <c r="E354" s="11" t="s">
        <v>38</v>
      </c>
      <c r="F354" s="11" t="s">
        <v>0</v>
      </c>
      <c r="G354" s="11" t="s">
        <v>4</v>
      </c>
      <c r="H354" s="60">
        <v>442.38131187370936</v>
      </c>
      <c r="I354" s="27">
        <v>278.65589576333247</v>
      </c>
      <c r="J354" s="27">
        <v>170.64893028546797</v>
      </c>
      <c r="K354" s="27">
        <v>147.70349393801965</v>
      </c>
      <c r="L354" s="27">
        <v>130.41772546180232</v>
      </c>
      <c r="M354" s="27">
        <v>127.18972414161374</v>
      </c>
      <c r="N354" s="27">
        <v>124.04161987902405</v>
      </c>
      <c r="O354" s="27">
        <v>120.9714351222358</v>
      </c>
      <c r="P354" s="61">
        <v>117.97724126632426</v>
      </c>
      <c r="AC354" s="4"/>
      <c r="AD354" s="4"/>
      <c r="AE354" s="4"/>
      <c r="AF354" s="4"/>
      <c r="AG354" s="4"/>
      <c r="AH354" s="4"/>
      <c r="AI354" s="4"/>
    </row>
    <row r="355" spans="1:35" x14ac:dyDescent="0.25">
      <c r="A355" s="11" t="s">
        <v>51</v>
      </c>
      <c r="B355" s="76" t="s">
        <v>16</v>
      </c>
      <c r="C355" s="11" t="s">
        <v>11</v>
      </c>
      <c r="D355" s="11" t="s">
        <v>43</v>
      </c>
      <c r="E355" s="11" t="s">
        <v>38</v>
      </c>
      <c r="F355" s="11" t="s">
        <v>0</v>
      </c>
      <c r="G355" s="11" t="s">
        <v>5</v>
      </c>
      <c r="H355" s="60">
        <v>349.22360581815104</v>
      </c>
      <c r="I355" s="27">
        <v>249.38202408360644</v>
      </c>
      <c r="J355" s="27">
        <v>154.9243194555454</v>
      </c>
      <c r="K355" s="27">
        <v>134.55683808004659</v>
      </c>
      <c r="L355" s="27">
        <v>119.64045234839736</v>
      </c>
      <c r="M355" s="27">
        <v>116.67920197571163</v>
      </c>
      <c r="N355" s="27">
        <v>113.7912462420682</v>
      </c>
      <c r="O355" s="27">
        <v>110.97477101376127</v>
      </c>
      <c r="P355" s="61">
        <v>108.22800705915627</v>
      </c>
      <c r="AC355" s="4"/>
      <c r="AD355" s="4"/>
      <c r="AE355" s="4"/>
      <c r="AF355" s="4"/>
      <c r="AG355" s="4"/>
      <c r="AH355" s="4"/>
      <c r="AI355" s="4"/>
    </row>
    <row r="356" spans="1:35" x14ac:dyDescent="0.25">
      <c r="A356" s="11" t="s">
        <v>51</v>
      </c>
      <c r="B356" s="76" t="s">
        <v>16</v>
      </c>
      <c r="C356" s="11" t="s">
        <v>11</v>
      </c>
      <c r="D356" s="11" t="s">
        <v>43</v>
      </c>
      <c r="E356" s="11" t="s">
        <v>38</v>
      </c>
      <c r="F356" s="11" t="s">
        <v>2</v>
      </c>
      <c r="G356" s="11" t="s">
        <v>6</v>
      </c>
      <c r="H356" s="60">
        <v>320.57319294377646</v>
      </c>
      <c r="I356" s="27">
        <v>233.739318847276</v>
      </c>
      <c r="J356" s="27">
        <v>146.4428242882513</v>
      </c>
      <c r="K356" s="27">
        <v>127.4739467705904</v>
      </c>
      <c r="L356" s="27">
        <v>113.84575531008537</v>
      </c>
      <c r="M356" s="27">
        <v>111.02793091437884</v>
      </c>
      <c r="N356" s="27">
        <v>108.27985118594965</v>
      </c>
      <c r="O356" s="27">
        <v>105.59978985731959</v>
      </c>
      <c r="P356" s="61">
        <v>102.98606338828296</v>
      </c>
      <c r="AC356" s="4"/>
      <c r="AD356" s="4"/>
      <c r="AE356" s="4"/>
      <c r="AF356" s="4"/>
      <c r="AG356" s="4"/>
      <c r="AH356" s="4"/>
      <c r="AI356" s="4"/>
    </row>
    <row r="357" spans="1:35" x14ac:dyDescent="0.25">
      <c r="A357" s="11" t="s">
        <v>51</v>
      </c>
      <c r="B357" s="76" t="s">
        <v>16</v>
      </c>
      <c r="C357" s="11" t="s">
        <v>11</v>
      </c>
      <c r="D357" s="11" t="s">
        <v>43</v>
      </c>
      <c r="E357" s="11" t="s">
        <v>38</v>
      </c>
      <c r="F357" s="11" t="s">
        <v>2</v>
      </c>
      <c r="G357" s="11" t="s">
        <v>7</v>
      </c>
      <c r="H357" s="60">
        <v>311.8719363437603</v>
      </c>
      <c r="I357" s="27">
        <v>219.51058636588235</v>
      </c>
      <c r="J357" s="27">
        <v>138.65415228453088</v>
      </c>
      <c r="K357" s="27">
        <v>120.97654478074112</v>
      </c>
      <c r="L357" s="27">
        <v>108.54199890129843</v>
      </c>
      <c r="M357" s="27">
        <v>105.85544908984723</v>
      </c>
      <c r="N357" s="27">
        <v>103.23539473602963</v>
      </c>
      <c r="O357" s="27">
        <v>100.68018999435749</v>
      </c>
      <c r="P357" s="61">
        <v>98.188229756070612</v>
      </c>
      <c r="AC357" s="4"/>
      <c r="AD357" s="4"/>
      <c r="AE357" s="4"/>
      <c r="AF357" s="4"/>
      <c r="AG357" s="4"/>
      <c r="AH357" s="4"/>
      <c r="AI357" s="4"/>
    </row>
    <row r="358" spans="1:35" x14ac:dyDescent="0.25">
      <c r="A358" s="11" t="s">
        <v>51</v>
      </c>
      <c r="B358" s="76" t="s">
        <v>16</v>
      </c>
      <c r="C358" s="11" t="s">
        <v>11</v>
      </c>
      <c r="D358" s="11" t="s">
        <v>43</v>
      </c>
      <c r="E358" s="11" t="s">
        <v>38</v>
      </c>
      <c r="F358" s="11" t="s">
        <v>2</v>
      </c>
      <c r="G358" s="11" t="s">
        <v>8</v>
      </c>
      <c r="H358" s="60">
        <v>302.44746101521895</v>
      </c>
      <c r="I358" s="27">
        <v>218.45349906302968</v>
      </c>
      <c r="J358" s="27">
        <v>136.6869528211098</v>
      </c>
      <c r="K358" s="27">
        <v>119.53915609601786</v>
      </c>
      <c r="L358" s="27">
        <v>107.55197564819798</v>
      </c>
      <c r="M358" s="27">
        <v>104.88993014669936</v>
      </c>
      <c r="N358" s="27">
        <v>102.29377359060912</v>
      </c>
      <c r="O358" s="27">
        <v>99.761875146372944</v>
      </c>
      <c r="P358" s="61">
        <v>97.29264434560038</v>
      </c>
      <c r="AC358" s="4"/>
      <c r="AD358" s="4"/>
      <c r="AE358" s="4"/>
      <c r="AF358" s="4"/>
      <c r="AG358" s="4"/>
      <c r="AH358" s="4"/>
      <c r="AI358" s="4"/>
    </row>
    <row r="359" spans="1:35" x14ac:dyDescent="0.25">
      <c r="A359" s="11" t="s">
        <v>51</v>
      </c>
      <c r="B359" s="76" t="s">
        <v>16</v>
      </c>
      <c r="C359" s="11" t="s">
        <v>11</v>
      </c>
      <c r="D359" s="11" t="s">
        <v>43</v>
      </c>
      <c r="E359" s="11" t="s">
        <v>38</v>
      </c>
      <c r="F359" s="11" t="s">
        <v>2</v>
      </c>
      <c r="G359" s="11" t="s">
        <v>1</v>
      </c>
      <c r="H359" s="60">
        <v>291.51990280323548</v>
      </c>
      <c r="I359" s="27">
        <v>211.96228860252813</v>
      </c>
      <c r="J359" s="27">
        <v>130.01828192197985</v>
      </c>
      <c r="K359" s="27">
        <v>113.93772324599877</v>
      </c>
      <c r="L359" s="27">
        <v>102.94532927956669</v>
      </c>
      <c r="M359" s="27">
        <v>100.39730401961828</v>
      </c>
      <c r="N359" s="27">
        <v>97.912345561930536</v>
      </c>
      <c r="O359" s="27">
        <v>95.488892924510921</v>
      </c>
      <c r="P359" s="61">
        <v>93.125423761617512</v>
      </c>
      <c r="AC359" s="4"/>
      <c r="AD359" s="4"/>
      <c r="AE359" s="4"/>
      <c r="AF359" s="4"/>
      <c r="AG359" s="4"/>
      <c r="AH359" s="4"/>
      <c r="AI359" s="4"/>
    </row>
    <row r="360" spans="1:35" x14ac:dyDescent="0.25">
      <c r="A360" s="11" t="s">
        <v>51</v>
      </c>
      <c r="B360" s="76" t="s">
        <v>16</v>
      </c>
      <c r="C360" s="11" t="s">
        <v>19</v>
      </c>
      <c r="D360" s="11" t="s">
        <v>43</v>
      </c>
      <c r="E360" s="11" t="s">
        <v>38</v>
      </c>
      <c r="F360" s="11" t="s">
        <v>0</v>
      </c>
      <c r="G360" s="11" t="s">
        <v>4</v>
      </c>
      <c r="H360" s="60">
        <v>442.38131187370936</v>
      </c>
      <c r="I360" s="27">
        <v>255.44513772531869</v>
      </c>
      <c r="J360" s="27">
        <v>130.93614494085057</v>
      </c>
      <c r="K360" s="27">
        <v>109.97434985789415</v>
      </c>
      <c r="L360" s="27">
        <v>106.43826525817158</v>
      </c>
      <c r="M360" s="27">
        <v>96.211761542176191</v>
      </c>
      <c r="N360" s="27">
        <v>86.967812154735483</v>
      </c>
      <c r="O360" s="27">
        <v>78.612014058861206</v>
      </c>
      <c r="P360" s="61">
        <v>71.05903438613862</v>
      </c>
      <c r="AC360" s="4"/>
      <c r="AD360" s="4"/>
      <c r="AE360" s="4"/>
      <c r="AF360" s="4"/>
      <c r="AG360" s="4"/>
      <c r="AH360" s="4"/>
      <c r="AI360" s="4"/>
    </row>
    <row r="361" spans="1:35" x14ac:dyDescent="0.25">
      <c r="A361" s="11" t="s">
        <v>51</v>
      </c>
      <c r="B361" s="76" t="s">
        <v>16</v>
      </c>
      <c r="C361" s="11" t="s">
        <v>19</v>
      </c>
      <c r="D361" s="11" t="s">
        <v>43</v>
      </c>
      <c r="E361" s="11" t="s">
        <v>38</v>
      </c>
      <c r="F361" s="11" t="s">
        <v>0</v>
      </c>
      <c r="G361" s="11" t="s">
        <v>5</v>
      </c>
      <c r="H361" s="60">
        <v>349.22360581815104</v>
      </c>
      <c r="I361" s="27">
        <v>226.30675522761629</v>
      </c>
      <c r="J361" s="27">
        <v>119.92036356199031</v>
      </c>
      <c r="K361" s="27">
        <v>80.763423803284255</v>
      </c>
      <c r="L361" s="27">
        <v>77.659246851620011</v>
      </c>
      <c r="M361" s="27">
        <v>70.197808293004243</v>
      </c>
      <c r="N361" s="27">
        <v>63.453258805826032</v>
      </c>
      <c r="O361" s="27">
        <v>57.35672025931887</v>
      </c>
      <c r="P361" s="61">
        <v>51.845932278638209</v>
      </c>
      <c r="AC361" s="4"/>
      <c r="AD361" s="4"/>
      <c r="AE361" s="4"/>
      <c r="AF361" s="4"/>
      <c r="AG361" s="4"/>
      <c r="AH361" s="4"/>
      <c r="AI361" s="4"/>
    </row>
    <row r="362" spans="1:35" x14ac:dyDescent="0.25">
      <c r="A362" s="11" t="s">
        <v>51</v>
      </c>
      <c r="B362" s="76" t="s">
        <v>16</v>
      </c>
      <c r="C362" s="11" t="s">
        <v>19</v>
      </c>
      <c r="D362" s="11" t="s">
        <v>43</v>
      </c>
      <c r="E362" s="11" t="s">
        <v>38</v>
      </c>
      <c r="F362" s="11" t="s">
        <v>2</v>
      </c>
      <c r="G362" s="11" t="s">
        <v>6</v>
      </c>
      <c r="H362" s="60">
        <v>320.57319294377646</v>
      </c>
      <c r="I362" s="27">
        <v>210.73813836230775</v>
      </c>
      <c r="J362" s="27">
        <v>113.99686084778038</v>
      </c>
      <c r="K362" s="27">
        <v>76.284611296479497</v>
      </c>
      <c r="L362" s="27">
        <v>73.309838210783923</v>
      </c>
      <c r="M362" s="27">
        <v>66.266287368770875</v>
      </c>
      <c r="N362" s="27">
        <v>59.899475279357134</v>
      </c>
      <c r="O362" s="27">
        <v>54.144381422418391</v>
      </c>
      <c r="P362" s="61">
        <v>48.942232397595546</v>
      </c>
      <c r="AC362" s="4"/>
      <c r="AD362" s="4"/>
      <c r="AE362" s="4"/>
      <c r="AF362" s="4"/>
      <c r="AG362" s="4"/>
      <c r="AH362" s="4"/>
      <c r="AI362" s="4"/>
    </row>
    <row r="363" spans="1:35" x14ac:dyDescent="0.25">
      <c r="A363" s="11" t="s">
        <v>51</v>
      </c>
      <c r="B363" s="76" t="s">
        <v>16</v>
      </c>
      <c r="C363" s="11" t="s">
        <v>19</v>
      </c>
      <c r="D363" s="11" t="s">
        <v>43</v>
      </c>
      <c r="E363" s="11" t="s">
        <v>38</v>
      </c>
      <c r="F363" s="11" t="s">
        <v>2</v>
      </c>
      <c r="G363" s="11" t="s">
        <v>7</v>
      </c>
      <c r="H363" s="60">
        <v>311.8719363437603</v>
      </c>
      <c r="I363" s="27">
        <v>196.57257897364914</v>
      </c>
      <c r="J363" s="27">
        <v>108.57580957518113</v>
      </c>
      <c r="K363" s="27">
        <v>72.187227047839997</v>
      </c>
      <c r="L363" s="27">
        <v>69.332296684145007</v>
      </c>
      <c r="M363" s="27">
        <v>62.670904862706337</v>
      </c>
      <c r="N363" s="27">
        <v>56.649534259674496</v>
      </c>
      <c r="O363" s="27">
        <v>51.206692146353859</v>
      </c>
      <c r="P363" s="61">
        <v>46.286793966424476</v>
      </c>
      <c r="AC363" s="4"/>
      <c r="AD363" s="4"/>
      <c r="AE363" s="4"/>
      <c r="AF363" s="4"/>
      <c r="AG363" s="4"/>
      <c r="AH363" s="4"/>
      <c r="AI363" s="4"/>
    </row>
    <row r="364" spans="1:35" x14ac:dyDescent="0.25">
      <c r="A364" s="11" t="s">
        <v>51</v>
      </c>
      <c r="B364" s="76" t="s">
        <v>16</v>
      </c>
      <c r="C364" s="11" t="s">
        <v>19</v>
      </c>
      <c r="D364" s="11" t="s">
        <v>43</v>
      </c>
      <c r="E364" s="11" t="s">
        <v>38</v>
      </c>
      <c r="F364" s="11" t="s">
        <v>2</v>
      </c>
      <c r="G364" s="11" t="s">
        <v>8</v>
      </c>
      <c r="H364" s="60">
        <v>302.44746101521895</v>
      </c>
      <c r="I364" s="27">
        <v>187.36089911497919</v>
      </c>
      <c r="J364" s="27">
        <v>107.75315237743689</v>
      </c>
      <c r="K364" s="27">
        <v>66.930430387852596</v>
      </c>
      <c r="L364" s="27">
        <v>64.232588435655956</v>
      </c>
      <c r="M364" s="27">
        <v>58.061172519284582</v>
      </c>
      <c r="N364" s="27">
        <v>52.48270132677397</v>
      </c>
      <c r="O364" s="27">
        <v>47.440205201513933</v>
      </c>
      <c r="P364" s="61">
        <v>42.88218808610798</v>
      </c>
      <c r="AC364" s="4"/>
      <c r="AD364" s="4"/>
      <c r="AE364" s="4"/>
      <c r="AF364" s="4"/>
      <c r="AG364" s="4"/>
      <c r="AH364" s="4"/>
      <c r="AI364" s="4"/>
    </row>
    <row r="365" spans="1:35" x14ac:dyDescent="0.25">
      <c r="A365" s="68" t="s">
        <v>51</v>
      </c>
      <c r="B365" s="79" t="s">
        <v>16</v>
      </c>
      <c r="C365" s="68" t="s">
        <v>19</v>
      </c>
      <c r="D365" s="68" t="s">
        <v>43</v>
      </c>
      <c r="E365" s="68" t="s">
        <v>38</v>
      </c>
      <c r="F365" s="68" t="s">
        <v>2</v>
      </c>
      <c r="G365" s="68" t="s">
        <v>1</v>
      </c>
      <c r="H365" s="62">
        <v>291.51990280323548</v>
      </c>
      <c r="I365" s="63">
        <v>189.2935648266664</v>
      </c>
      <c r="J365" s="63">
        <v>103.006979640734</v>
      </c>
      <c r="K365" s="63">
        <v>68.157736317464355</v>
      </c>
      <c r="L365" s="63">
        <v>65.462124428343984</v>
      </c>
      <c r="M365" s="63">
        <v>59.172575673489426</v>
      </c>
      <c r="N365" s="63">
        <v>53.487321751488849</v>
      </c>
      <c r="O365" s="63">
        <v>48.348302496303759</v>
      </c>
      <c r="P365" s="64">
        <v>43.703036116386322</v>
      </c>
      <c r="AC365" s="4"/>
      <c r="AD365" s="4"/>
      <c r="AE365" s="4"/>
      <c r="AF365" s="4"/>
      <c r="AG365" s="4"/>
      <c r="AH365" s="4"/>
      <c r="AI365" s="4"/>
    </row>
    <row r="366" spans="1:35" x14ac:dyDescent="0.25">
      <c r="A366" s="103" t="s">
        <v>51</v>
      </c>
      <c r="B366" s="103" t="s">
        <v>18</v>
      </c>
      <c r="C366" s="9" t="s">
        <v>3</v>
      </c>
      <c r="D366" s="9" t="s">
        <v>43</v>
      </c>
      <c r="E366" s="9" t="s">
        <v>38</v>
      </c>
      <c r="F366" s="9" t="s">
        <v>0</v>
      </c>
      <c r="G366" s="9" t="s">
        <v>4</v>
      </c>
      <c r="H366" s="127">
        <v>677.45989567183665</v>
      </c>
      <c r="I366" s="128">
        <v>394.33188211276473</v>
      </c>
      <c r="J366" s="128">
        <v>231.73952459006634</v>
      </c>
      <c r="K366" s="128">
        <v>183.54967574171519</v>
      </c>
      <c r="L366" s="128">
        <v>176.19352519495601</v>
      </c>
      <c r="M366" s="128">
        <v>163.36954417073673</v>
      </c>
      <c r="N366" s="145">
        <v>151.47893733905698</v>
      </c>
      <c r="O366" s="145">
        <v>140.45377046158208</v>
      </c>
      <c r="P366" s="146">
        <v>130.23105379145247</v>
      </c>
      <c r="AC366" s="4"/>
      <c r="AD366" s="4"/>
      <c r="AE366" s="4"/>
      <c r="AF366" s="4"/>
      <c r="AG366" s="4"/>
      <c r="AH366" s="4"/>
      <c r="AI366" s="4"/>
    </row>
    <row r="367" spans="1:35" x14ac:dyDescent="0.25">
      <c r="A367" s="1" t="s">
        <v>51</v>
      </c>
      <c r="B367" s="1" t="s">
        <v>18</v>
      </c>
      <c r="C367" s="2" t="s">
        <v>3</v>
      </c>
      <c r="D367" s="2" t="s">
        <v>43</v>
      </c>
      <c r="E367" s="2" t="s">
        <v>38</v>
      </c>
      <c r="F367" s="2" t="s">
        <v>0</v>
      </c>
      <c r="G367" s="2" t="s">
        <v>5</v>
      </c>
      <c r="H367" s="60">
        <v>534.79878379502452</v>
      </c>
      <c r="I367" s="27">
        <v>349.70955056957564</v>
      </c>
      <c r="J367" s="27">
        <v>210.13078542007543</v>
      </c>
      <c r="K367" s="27">
        <v>135.68790853445512</v>
      </c>
      <c r="L367" s="27">
        <v>128.23498834560493</v>
      </c>
      <c r="M367" s="27">
        <v>118.90159737470849</v>
      </c>
      <c r="N367" s="147">
        <v>110.24752324346299</v>
      </c>
      <c r="O367" s="147">
        <v>102.2233228962767</v>
      </c>
      <c r="P367" s="148">
        <v>94.783151916077585</v>
      </c>
      <c r="AC367" s="4"/>
      <c r="AD367" s="4"/>
      <c r="AE367" s="4"/>
      <c r="AF367" s="4"/>
      <c r="AG367" s="4"/>
      <c r="AH367" s="4"/>
      <c r="AI367" s="4"/>
    </row>
    <row r="368" spans="1:35" x14ac:dyDescent="0.25">
      <c r="A368" s="1" t="s">
        <v>51</v>
      </c>
      <c r="B368" s="1" t="s">
        <v>18</v>
      </c>
      <c r="C368" s="2" t="s">
        <v>3</v>
      </c>
      <c r="D368" s="2" t="s">
        <v>43</v>
      </c>
      <c r="E368" s="2" t="s">
        <v>38</v>
      </c>
      <c r="F368" s="2" t="s">
        <v>2</v>
      </c>
      <c r="G368" s="2" t="s">
        <v>6</v>
      </c>
      <c r="H368" s="60">
        <v>490.92372579445095</v>
      </c>
      <c r="I368" s="27">
        <v>325.86787083709714</v>
      </c>
      <c r="J368" s="27">
        <v>198.48382289272024</v>
      </c>
      <c r="K368" s="27">
        <v>127.56559415828517</v>
      </c>
      <c r="L368" s="27">
        <v>120.1155495832863</v>
      </c>
      <c r="M368" s="27">
        <v>111.37311976433953</v>
      </c>
      <c r="N368" s="147">
        <v>103.26699456543876</v>
      </c>
      <c r="O368" s="147">
        <v>95.750861510776133</v>
      </c>
      <c r="P368" s="148">
        <v>88.781778908517182</v>
      </c>
      <c r="AC368" s="4"/>
      <c r="AD368" s="4"/>
      <c r="AE368" s="4"/>
      <c r="AF368" s="4"/>
      <c r="AG368" s="4"/>
      <c r="AH368" s="4"/>
      <c r="AI368" s="4"/>
    </row>
    <row r="369" spans="1:35" x14ac:dyDescent="0.25">
      <c r="A369" s="1" t="s">
        <v>51</v>
      </c>
      <c r="B369" s="1" t="s">
        <v>18</v>
      </c>
      <c r="C369" s="2" t="s">
        <v>3</v>
      </c>
      <c r="D369" s="2" t="s">
        <v>43</v>
      </c>
      <c r="E369" s="2" t="s">
        <v>38</v>
      </c>
      <c r="F369" s="2" t="s">
        <v>2</v>
      </c>
      <c r="G369" s="2" t="s">
        <v>7</v>
      </c>
      <c r="H369" s="60">
        <v>477.5986774023894</v>
      </c>
      <c r="I369" s="27">
        <v>304.17482430010074</v>
      </c>
      <c r="J369" s="27">
        <v>187.79493312551483</v>
      </c>
      <c r="K369" s="27">
        <v>120.1206247894099</v>
      </c>
      <c r="L369" s="27">
        <v>112.67319524921962</v>
      </c>
      <c r="M369" s="27">
        <v>104.47244600934057</v>
      </c>
      <c r="N369" s="147">
        <v>96.868575982362373</v>
      </c>
      <c r="O369" s="147">
        <v>89.818142211504835</v>
      </c>
      <c r="P369" s="148">
        <v>83.280863670329794</v>
      </c>
      <c r="AC369" s="4"/>
      <c r="AD369" s="4"/>
      <c r="AE369" s="4"/>
      <c r="AF369" s="4"/>
      <c r="AG369" s="4"/>
      <c r="AH369" s="4"/>
      <c r="AI369" s="4"/>
    </row>
    <row r="370" spans="1:35" x14ac:dyDescent="0.25">
      <c r="A370" s="1" t="s">
        <v>51</v>
      </c>
      <c r="B370" s="1" t="s">
        <v>18</v>
      </c>
      <c r="C370" s="2" t="s">
        <v>3</v>
      </c>
      <c r="D370" s="2" t="s">
        <v>43</v>
      </c>
      <c r="E370" s="2" t="s">
        <v>38</v>
      </c>
      <c r="F370" s="2" t="s">
        <v>2</v>
      </c>
      <c r="G370" s="2" t="s">
        <v>8</v>
      </c>
      <c r="H370" s="60">
        <v>463.16609650110098</v>
      </c>
      <c r="I370" s="27">
        <v>290.06811701270414</v>
      </c>
      <c r="J370" s="27">
        <v>185.32333156521656</v>
      </c>
      <c r="K370" s="27">
        <v>110.53205713849476</v>
      </c>
      <c r="L370" s="27">
        <v>103.08733803870467</v>
      </c>
      <c r="M370" s="27">
        <v>95.584281014430601</v>
      </c>
      <c r="N370" s="147">
        <v>88.627322723333364</v>
      </c>
      <c r="O370" s="147">
        <v>82.176716189558647</v>
      </c>
      <c r="P370" s="148">
        <v>76.195607361175178</v>
      </c>
      <c r="AC370" s="4"/>
      <c r="AD370" s="4"/>
      <c r="AE370" s="4"/>
      <c r="AF370" s="4"/>
      <c r="AG370" s="4"/>
      <c r="AH370" s="4"/>
      <c r="AI370" s="4"/>
    </row>
    <row r="371" spans="1:35" x14ac:dyDescent="0.25">
      <c r="A371" s="1" t="s">
        <v>51</v>
      </c>
      <c r="B371" s="1" t="s">
        <v>18</v>
      </c>
      <c r="C371" s="2" t="s">
        <v>3</v>
      </c>
      <c r="D371" s="2" t="s">
        <v>43</v>
      </c>
      <c r="E371" s="2" t="s">
        <v>38</v>
      </c>
      <c r="F371" s="2" t="s">
        <v>2</v>
      </c>
      <c r="G371" s="2" t="s">
        <v>1</v>
      </c>
      <c r="H371" s="60">
        <v>446.4317041397174</v>
      </c>
      <c r="I371" s="27">
        <v>293.02778885296016</v>
      </c>
      <c r="J371" s="27">
        <v>176.12925336855136</v>
      </c>
      <c r="K371" s="27">
        <v>112.3948072824892</v>
      </c>
      <c r="L371" s="27">
        <v>104.9554075262869</v>
      </c>
      <c r="M371" s="27">
        <v>97.316385870882542</v>
      </c>
      <c r="N371" s="147">
        <v>90.233358930063247</v>
      </c>
      <c r="O371" s="147">
        <v>83.665859463835275</v>
      </c>
      <c r="P371" s="148">
        <v>77.576365579471258</v>
      </c>
      <c r="AC371" s="4"/>
      <c r="AD371" s="4"/>
      <c r="AE371" s="4"/>
      <c r="AF371" s="4"/>
      <c r="AG371" s="4"/>
      <c r="AH371" s="4"/>
      <c r="AI371" s="4"/>
    </row>
    <row r="372" spans="1:35" x14ac:dyDescent="0.25">
      <c r="A372" s="1" t="s">
        <v>51</v>
      </c>
      <c r="B372" s="1" t="s">
        <v>18</v>
      </c>
      <c r="C372" s="2" t="s">
        <v>11</v>
      </c>
      <c r="D372" s="2" t="s">
        <v>43</v>
      </c>
      <c r="E372" s="2" t="s">
        <v>38</v>
      </c>
      <c r="F372" s="2" t="s">
        <v>0</v>
      </c>
      <c r="G372" s="2" t="s">
        <v>4</v>
      </c>
      <c r="H372" s="60">
        <v>677.45989567183665</v>
      </c>
      <c r="I372" s="27">
        <v>426.73184649821201</v>
      </c>
      <c r="J372" s="27">
        <v>261.3306742503338</v>
      </c>
      <c r="K372" s="27">
        <v>226.19218060952474</v>
      </c>
      <c r="L372" s="27">
        <v>199.72086594456709</v>
      </c>
      <c r="M372" s="27">
        <v>194.77752548486023</v>
      </c>
      <c r="N372" s="147">
        <v>189.95653886527418</v>
      </c>
      <c r="O372" s="147">
        <v>185.25487767570564</v>
      </c>
      <c r="P372" s="148">
        <v>180.66958846297743</v>
      </c>
      <c r="AC372" s="4"/>
      <c r="AD372" s="4"/>
      <c r="AE372" s="4"/>
      <c r="AF372" s="4"/>
      <c r="AG372" s="4"/>
      <c r="AH372" s="4"/>
      <c r="AI372" s="4"/>
    </row>
    <row r="373" spans="1:35" x14ac:dyDescent="0.25">
      <c r="A373" s="1" t="s">
        <v>51</v>
      </c>
      <c r="B373" s="1" t="s">
        <v>18</v>
      </c>
      <c r="C373" s="2" t="s">
        <v>11</v>
      </c>
      <c r="D373" s="2" t="s">
        <v>43</v>
      </c>
      <c r="E373" s="2" t="s">
        <v>38</v>
      </c>
      <c r="F373" s="2" t="s">
        <v>0</v>
      </c>
      <c r="G373" s="2" t="s">
        <v>5</v>
      </c>
      <c r="H373" s="60">
        <v>534.79878379502452</v>
      </c>
      <c r="I373" s="27">
        <v>381.90202769311855</v>
      </c>
      <c r="J373" s="27">
        <v>237.2501063637755</v>
      </c>
      <c r="K373" s="27">
        <v>206.05947638598252</v>
      </c>
      <c r="L373" s="27">
        <v>183.21661921653501</v>
      </c>
      <c r="M373" s="27">
        <v>178.68177944213116</v>
      </c>
      <c r="N373" s="147">
        <v>174.25918260653631</v>
      </c>
      <c r="O373" s="147">
        <v>169.94605055706168</v>
      </c>
      <c r="P373" s="148">
        <v>165.73967390376154</v>
      </c>
      <c r="AC373" s="4"/>
      <c r="AD373" s="4"/>
      <c r="AE373" s="4"/>
      <c r="AF373" s="4"/>
      <c r="AG373" s="4"/>
      <c r="AH373" s="4"/>
      <c r="AI373" s="4"/>
    </row>
    <row r="374" spans="1:35" x14ac:dyDescent="0.25">
      <c r="A374" s="1" t="s">
        <v>51</v>
      </c>
      <c r="B374" s="1" t="s">
        <v>18</v>
      </c>
      <c r="C374" s="2" t="s">
        <v>11</v>
      </c>
      <c r="D374" s="2" t="s">
        <v>43</v>
      </c>
      <c r="E374" s="2" t="s">
        <v>38</v>
      </c>
      <c r="F374" s="2" t="s">
        <v>2</v>
      </c>
      <c r="G374" s="2" t="s">
        <v>6</v>
      </c>
      <c r="H374" s="60">
        <v>490.92372579445095</v>
      </c>
      <c r="I374" s="27">
        <v>357.94688950578251</v>
      </c>
      <c r="J374" s="27">
        <v>224.26159921631131</v>
      </c>
      <c r="K374" s="27">
        <v>195.21278219079693</v>
      </c>
      <c r="L374" s="27">
        <v>174.34265744270346</v>
      </c>
      <c r="M374" s="27">
        <v>170.02745928695074</v>
      </c>
      <c r="N374" s="147">
        <v>165.81906766607909</v>
      </c>
      <c r="O374" s="147">
        <v>161.71483898517548</v>
      </c>
      <c r="P374" s="148">
        <v>157.71219508159717</v>
      </c>
      <c r="AC374" s="4"/>
      <c r="AD374" s="4"/>
      <c r="AE374" s="4"/>
      <c r="AF374" s="4"/>
      <c r="AG374" s="4"/>
      <c r="AH374" s="4"/>
      <c r="AI374" s="4"/>
    </row>
    <row r="375" spans="1:35" x14ac:dyDescent="0.25">
      <c r="A375" s="1" t="s">
        <v>51</v>
      </c>
      <c r="B375" s="1" t="s">
        <v>18</v>
      </c>
      <c r="C375" s="2" t="s">
        <v>11</v>
      </c>
      <c r="D375" s="2" t="s">
        <v>43</v>
      </c>
      <c r="E375" s="2" t="s">
        <v>38</v>
      </c>
      <c r="F375" s="2" t="s">
        <v>2</v>
      </c>
      <c r="G375" s="2" t="s">
        <v>7</v>
      </c>
      <c r="H375" s="60">
        <v>477.5986774023894</v>
      </c>
      <c r="I375" s="27">
        <v>336.1571001008918</v>
      </c>
      <c r="J375" s="27">
        <v>212.33407700540718</v>
      </c>
      <c r="K375" s="27">
        <v>185.26270257387614</v>
      </c>
      <c r="L375" s="27">
        <v>166.22051899126865</v>
      </c>
      <c r="M375" s="27">
        <v>162.1063538895057</v>
      </c>
      <c r="N375" s="147">
        <v>158.09401950387385</v>
      </c>
      <c r="O375" s="147">
        <v>154.18099539717838</v>
      </c>
      <c r="P375" s="148">
        <v>150.36482351618776</v>
      </c>
      <c r="AC375" s="4"/>
      <c r="AD375" s="4"/>
      <c r="AE375" s="4"/>
      <c r="AF375" s="4"/>
      <c r="AG375" s="4"/>
      <c r="AH375" s="4"/>
      <c r="AI375" s="4"/>
    </row>
    <row r="376" spans="1:35" x14ac:dyDescent="0.25">
      <c r="A376" s="1" t="s">
        <v>51</v>
      </c>
      <c r="B376" s="1" t="s">
        <v>18</v>
      </c>
      <c r="C376" s="2" t="s">
        <v>11</v>
      </c>
      <c r="D376" s="2" t="s">
        <v>43</v>
      </c>
      <c r="E376" s="2" t="s">
        <v>38</v>
      </c>
      <c r="F376" s="2" t="s">
        <v>2</v>
      </c>
      <c r="G376" s="2" t="s">
        <v>8</v>
      </c>
      <c r="H376" s="60">
        <v>463.16609650110098</v>
      </c>
      <c r="I376" s="27">
        <v>334.53828340433336</v>
      </c>
      <c r="J376" s="27">
        <v>209.32152039986184</v>
      </c>
      <c r="K376" s="27">
        <v>183.06149478716364</v>
      </c>
      <c r="L376" s="27">
        <v>164.70440374915464</v>
      </c>
      <c r="M376" s="27">
        <v>160.62776439004494</v>
      </c>
      <c r="N376" s="147">
        <v>156.65202693814567</v>
      </c>
      <c r="O376" s="147">
        <v>152.77469394544096</v>
      </c>
      <c r="P376" s="148">
        <v>148.99332977886735</v>
      </c>
      <c r="AC376" s="4"/>
      <c r="AD376" s="4"/>
      <c r="AE376" s="4"/>
      <c r="AF376" s="4"/>
      <c r="AG376" s="4"/>
      <c r="AH376" s="4"/>
      <c r="AI376" s="4"/>
    </row>
    <row r="377" spans="1:35" x14ac:dyDescent="0.25">
      <c r="A377" s="1" t="s">
        <v>51</v>
      </c>
      <c r="B377" s="1" t="s">
        <v>18</v>
      </c>
      <c r="C377" s="2" t="s">
        <v>11</v>
      </c>
      <c r="D377" s="2" t="s">
        <v>43</v>
      </c>
      <c r="E377" s="2" t="s">
        <v>38</v>
      </c>
      <c r="F377" s="2" t="s">
        <v>2</v>
      </c>
      <c r="G377" s="2" t="s">
        <v>1</v>
      </c>
      <c r="H377" s="60">
        <v>446.4317041397174</v>
      </c>
      <c r="I377" s="27">
        <v>324.59768545563264</v>
      </c>
      <c r="J377" s="27">
        <v>199.10916067684508</v>
      </c>
      <c r="K377" s="27">
        <v>174.48349654823701</v>
      </c>
      <c r="L377" s="27">
        <v>157.64981512950487</v>
      </c>
      <c r="M377" s="27">
        <v>153.74778563494374</v>
      </c>
      <c r="N377" s="147">
        <v>149.94233623572822</v>
      </c>
      <c r="O377" s="147">
        <v>146.23107645407489</v>
      </c>
      <c r="P377" s="148">
        <v>142.61167497950612</v>
      </c>
      <c r="AC377" s="4"/>
      <c r="AD377" s="4"/>
      <c r="AE377" s="4"/>
      <c r="AF377" s="4"/>
      <c r="AG377" s="4"/>
      <c r="AH377" s="4"/>
      <c r="AI377" s="4"/>
    </row>
    <row r="378" spans="1:35" x14ac:dyDescent="0.25">
      <c r="A378" s="1" t="s">
        <v>51</v>
      </c>
      <c r="B378" s="1" t="s">
        <v>18</v>
      </c>
      <c r="C378" s="2" t="s">
        <v>19</v>
      </c>
      <c r="D378" s="2" t="s">
        <v>43</v>
      </c>
      <c r="E378" s="2" t="s">
        <v>38</v>
      </c>
      <c r="F378" s="2" t="s">
        <v>0</v>
      </c>
      <c r="G378" s="2" t="s">
        <v>4</v>
      </c>
      <c r="H378" s="60">
        <v>677.45989567183665</v>
      </c>
      <c r="I378" s="27">
        <v>391.18704092698113</v>
      </c>
      <c r="J378" s="27">
        <v>200.51477020038371</v>
      </c>
      <c r="K378" s="27">
        <v>168.41401203352856</v>
      </c>
      <c r="L378" s="27">
        <v>162.99887482108971</v>
      </c>
      <c r="M378" s="27">
        <v>147.33807280578284</v>
      </c>
      <c r="N378" s="147">
        <v>133.18194816957961</v>
      </c>
      <c r="O378" s="147">
        <v>120.38593270882268</v>
      </c>
      <c r="P378" s="148">
        <v>108.81934821767017</v>
      </c>
      <c r="AC378" s="4"/>
      <c r="AD378" s="4"/>
      <c r="AE378" s="4"/>
      <c r="AF378" s="4"/>
      <c r="AG378" s="4"/>
      <c r="AH378" s="4"/>
      <c r="AI378" s="4"/>
    </row>
    <row r="379" spans="1:35" x14ac:dyDescent="0.25">
      <c r="A379" s="1" t="s">
        <v>51</v>
      </c>
      <c r="B379" s="1" t="s">
        <v>18</v>
      </c>
      <c r="C379" s="2" t="s">
        <v>19</v>
      </c>
      <c r="D379" s="2" t="s">
        <v>43</v>
      </c>
      <c r="E379" s="2" t="s">
        <v>38</v>
      </c>
      <c r="F379" s="2" t="s">
        <v>0</v>
      </c>
      <c r="G379" s="2" t="s">
        <v>5</v>
      </c>
      <c r="H379" s="60">
        <v>534.79878379502452</v>
      </c>
      <c r="I379" s="27">
        <v>346.56470938379215</v>
      </c>
      <c r="J379" s="27">
        <v>183.64527344868347</v>
      </c>
      <c r="K379" s="27">
        <v>123.68058775388093</v>
      </c>
      <c r="L379" s="27">
        <v>118.92687113571212</v>
      </c>
      <c r="M379" s="27">
        <v>107.50047211792379</v>
      </c>
      <c r="N379" s="147">
        <v>97.171912413209839</v>
      </c>
      <c r="O379" s="147">
        <v>87.835712495128433</v>
      </c>
      <c r="P379" s="148">
        <v>79.396527226092203</v>
      </c>
      <c r="AC379" s="4"/>
      <c r="AD379" s="4"/>
      <c r="AE379" s="4"/>
      <c r="AF379" s="4"/>
      <c r="AG379" s="4"/>
      <c r="AH379" s="4"/>
      <c r="AI379" s="4"/>
    </row>
    <row r="380" spans="1:35" x14ac:dyDescent="0.25">
      <c r="A380" s="1" t="s">
        <v>51</v>
      </c>
      <c r="B380" s="1" t="s">
        <v>18</v>
      </c>
      <c r="C380" s="2" t="s">
        <v>19</v>
      </c>
      <c r="D380" s="2" t="s">
        <v>43</v>
      </c>
      <c r="E380" s="2" t="s">
        <v>38</v>
      </c>
      <c r="F380" s="2" t="s">
        <v>2</v>
      </c>
      <c r="G380" s="2" t="s">
        <v>6</v>
      </c>
      <c r="H380" s="60">
        <v>490.92372579445095</v>
      </c>
      <c r="I380" s="27">
        <v>322.72302965131354</v>
      </c>
      <c r="J380" s="27">
        <v>174.574059491241</v>
      </c>
      <c r="K380" s="27">
        <v>116.82176308802373</v>
      </c>
      <c r="L380" s="27">
        <v>112.26621471789268</v>
      </c>
      <c r="M380" s="27">
        <v>101.47976626151741</v>
      </c>
      <c r="N380" s="147">
        <v>91.729671178188553</v>
      </c>
      <c r="O380" s="147">
        <v>82.916357461590181</v>
      </c>
      <c r="P380" s="148">
        <v>74.949819904434207</v>
      </c>
      <c r="AC380" s="4"/>
      <c r="AD380" s="4"/>
      <c r="AE380" s="4"/>
      <c r="AF380" s="4"/>
      <c r="AG380" s="4"/>
      <c r="AH380" s="4"/>
      <c r="AI380" s="4"/>
    </row>
    <row r="381" spans="1:35" x14ac:dyDescent="0.25">
      <c r="A381" s="1" t="s">
        <v>51</v>
      </c>
      <c r="B381" s="1" t="s">
        <v>18</v>
      </c>
      <c r="C381" s="2" t="s">
        <v>19</v>
      </c>
      <c r="D381" s="2" t="s">
        <v>43</v>
      </c>
      <c r="E381" s="2" t="s">
        <v>38</v>
      </c>
      <c r="F381" s="2" t="s">
        <v>2</v>
      </c>
      <c r="G381" s="2" t="s">
        <v>7</v>
      </c>
      <c r="H381" s="60">
        <v>477.5986774023894</v>
      </c>
      <c r="I381" s="27">
        <v>301.02998311431719</v>
      </c>
      <c r="J381" s="27">
        <v>166.27229643978731</v>
      </c>
      <c r="K381" s="27">
        <v>110.54705520343032</v>
      </c>
      <c r="L381" s="27">
        <v>106.17503320696019</v>
      </c>
      <c r="M381" s="27">
        <v>95.9738206167019</v>
      </c>
      <c r="N381" s="147">
        <v>86.752732403789437</v>
      </c>
      <c r="O381" s="147">
        <v>78.417598999010508</v>
      </c>
      <c r="P381" s="148">
        <v>70.883298570328449</v>
      </c>
      <c r="T381" s="101"/>
      <c r="U381" s="101"/>
      <c r="V381" s="101"/>
      <c r="W381" s="101"/>
      <c r="X381" s="101"/>
      <c r="Y381" s="101"/>
      <c r="Z381" s="101"/>
      <c r="AA381" s="101"/>
      <c r="AB381" s="101"/>
      <c r="AC381" s="441"/>
      <c r="AD381" s="4"/>
      <c r="AE381" s="4"/>
      <c r="AF381" s="4"/>
      <c r="AG381" s="4"/>
      <c r="AH381" s="4"/>
      <c r="AI381" s="4"/>
    </row>
    <row r="382" spans="1:35" x14ac:dyDescent="0.25">
      <c r="A382" s="1" t="s">
        <v>51</v>
      </c>
      <c r="B382" s="1" t="s">
        <v>18</v>
      </c>
      <c r="C382" s="2" t="s">
        <v>19</v>
      </c>
      <c r="D382" s="2" t="s">
        <v>43</v>
      </c>
      <c r="E382" s="2" t="s">
        <v>38</v>
      </c>
      <c r="F382" s="2" t="s">
        <v>2</v>
      </c>
      <c r="G382" s="2" t="s">
        <v>8</v>
      </c>
      <c r="H382" s="60">
        <v>463.16609650110098</v>
      </c>
      <c r="I382" s="27">
        <v>286.92327582692064</v>
      </c>
      <c r="J382" s="27">
        <v>165.01248449837195</v>
      </c>
      <c r="K382" s="27">
        <v>102.49683060926891</v>
      </c>
      <c r="L382" s="27">
        <v>98.365372795797782</v>
      </c>
      <c r="M382" s="27">
        <v>88.914506155106551</v>
      </c>
      <c r="N382" s="147">
        <v>80.371671250802407</v>
      </c>
      <c r="O382" s="147">
        <v>72.649625117172945</v>
      </c>
      <c r="P382" s="148">
        <v>65.669507023136262</v>
      </c>
      <c r="T382" s="101"/>
      <c r="U382" s="101"/>
      <c r="V382" s="101"/>
      <c r="W382" s="101"/>
      <c r="X382" s="101"/>
      <c r="Y382" s="101"/>
      <c r="Z382" s="101"/>
      <c r="AA382" s="101"/>
      <c r="AB382" s="101"/>
      <c r="AC382" s="441"/>
      <c r="AD382" s="4"/>
      <c r="AE382" s="4"/>
      <c r="AF382" s="4"/>
      <c r="AG382" s="4"/>
      <c r="AH382" s="4"/>
      <c r="AI382" s="4"/>
    </row>
    <row r="383" spans="1:35" x14ac:dyDescent="0.25">
      <c r="A383" s="81" t="s">
        <v>51</v>
      </c>
      <c r="B383" s="81" t="s">
        <v>18</v>
      </c>
      <c r="C383" s="10" t="s">
        <v>19</v>
      </c>
      <c r="D383" s="10" t="s">
        <v>43</v>
      </c>
      <c r="E383" s="10" t="s">
        <v>38</v>
      </c>
      <c r="F383" s="10" t="s">
        <v>2</v>
      </c>
      <c r="G383" s="10" t="s">
        <v>1</v>
      </c>
      <c r="H383" s="60">
        <v>446.4317041397174</v>
      </c>
      <c r="I383" s="27">
        <v>289.88294766717672</v>
      </c>
      <c r="J383" s="27">
        <v>157.74422609607043</v>
      </c>
      <c r="K383" s="27">
        <v>104.37631901602505</v>
      </c>
      <c r="L383" s="27">
        <v>100.24827630680548</v>
      </c>
      <c r="M383" s="27">
        <v>90.61650179707415</v>
      </c>
      <c r="N383" s="147">
        <v>81.910140507639881</v>
      </c>
      <c r="O383" s="147">
        <v>74.040279473665777</v>
      </c>
      <c r="P383" s="148">
        <v>66.926548417130647</v>
      </c>
      <c r="T383" s="101"/>
      <c r="U383" s="101"/>
      <c r="V383" s="101"/>
      <c r="W383" s="101"/>
      <c r="X383" s="101"/>
      <c r="Y383" s="101"/>
      <c r="Z383" s="101"/>
      <c r="AA383" s="101"/>
      <c r="AB383" s="101"/>
      <c r="AC383" s="441"/>
      <c r="AD383" s="4"/>
      <c r="AE383" s="4"/>
      <c r="AF383" s="4"/>
      <c r="AG383" s="4"/>
      <c r="AH383" s="4"/>
      <c r="AI383" s="4"/>
    </row>
    <row r="384" spans="1:35" x14ac:dyDescent="0.25">
      <c r="A384" s="178" t="s">
        <v>51</v>
      </c>
      <c r="B384" s="191" t="s">
        <v>17</v>
      </c>
      <c r="C384" s="191" t="s">
        <v>232</v>
      </c>
      <c r="D384" s="192" t="s">
        <v>44</v>
      </c>
      <c r="E384" s="192" t="s">
        <v>233</v>
      </c>
      <c r="F384" s="192"/>
      <c r="G384" s="371" t="s">
        <v>4</v>
      </c>
      <c r="H384" s="181"/>
      <c r="I384" s="182"/>
      <c r="J384" s="182"/>
      <c r="K384" s="184"/>
      <c r="L384" s="184">
        <v>246.64244759621153</v>
      </c>
      <c r="M384" s="184">
        <v>228.6909475950562</v>
      </c>
      <c r="N384" s="184">
        <v>212.04602055176846</v>
      </c>
      <c r="O384" s="184">
        <v>196.6125695165602</v>
      </c>
      <c r="P384" s="185">
        <v>182.30241902826322</v>
      </c>
      <c r="T384" s="442"/>
      <c r="U384" s="186"/>
      <c r="V384" s="186"/>
      <c r="W384" s="186"/>
      <c r="X384" s="186"/>
      <c r="Y384" s="186"/>
      <c r="Z384" s="186"/>
      <c r="AA384" s="186"/>
      <c r="AB384" s="101"/>
      <c r="AC384" s="101"/>
    </row>
    <row r="385" spans="1:29" x14ac:dyDescent="0.25">
      <c r="A385" s="178" t="s">
        <v>51</v>
      </c>
      <c r="B385" s="190" t="s">
        <v>17</v>
      </c>
      <c r="C385" s="178" t="s">
        <v>232</v>
      </c>
      <c r="D385" s="178" t="s">
        <v>44</v>
      </c>
      <c r="E385" s="178" t="s">
        <v>233</v>
      </c>
      <c r="F385" s="178"/>
      <c r="G385" s="372" t="s">
        <v>5</v>
      </c>
      <c r="H385" s="183"/>
      <c r="I385" s="180"/>
      <c r="J385" s="180"/>
      <c r="K385" s="186"/>
      <c r="L385" s="186">
        <v>184.08863972640404</v>
      </c>
      <c r="M385" s="186">
        <v>170.69002465236198</v>
      </c>
      <c r="N385" s="186">
        <v>158.2666076468654</v>
      </c>
      <c r="O385" s="186">
        <v>146.74741038359923</v>
      </c>
      <c r="P385" s="187">
        <v>136.06662058709387</v>
      </c>
      <c r="T385" s="442"/>
      <c r="U385" s="186"/>
      <c r="V385" s="186"/>
      <c r="W385" s="186"/>
      <c r="X385" s="186"/>
      <c r="Y385" s="186"/>
      <c r="Z385" s="186"/>
      <c r="AA385" s="186"/>
      <c r="AB385" s="101"/>
      <c r="AC385" s="101"/>
    </row>
    <row r="386" spans="1:29" x14ac:dyDescent="0.25">
      <c r="A386" s="178" t="s">
        <v>51</v>
      </c>
      <c r="B386" s="190" t="s">
        <v>17</v>
      </c>
      <c r="C386" s="178" t="s">
        <v>232</v>
      </c>
      <c r="D386" s="178" t="s">
        <v>44</v>
      </c>
      <c r="E386" s="178" t="s">
        <v>233</v>
      </c>
      <c r="F386" s="178"/>
      <c r="G386" s="372" t="s">
        <v>6</v>
      </c>
      <c r="H386" s="183"/>
      <c r="I386" s="180"/>
      <c r="J386" s="180"/>
      <c r="K386" s="186"/>
      <c r="L386" s="186">
        <v>156.61469676748658</v>
      </c>
      <c r="M386" s="186">
        <v>145.21573135580184</v>
      </c>
      <c r="N386" s="186">
        <v>134.64642251619281</v>
      </c>
      <c r="O386" s="186">
        <v>124.84638494150843</v>
      </c>
      <c r="P386" s="187">
        <v>115.75962837845788</v>
      </c>
      <c r="T386" s="442"/>
      <c r="U386" s="186"/>
      <c r="V386" s="186"/>
      <c r="W386" s="186"/>
      <c r="X386" s="186"/>
      <c r="Y386" s="186"/>
      <c r="Z386" s="186"/>
      <c r="AA386" s="186"/>
      <c r="AB386" s="101"/>
      <c r="AC386" s="101"/>
    </row>
    <row r="387" spans="1:29" x14ac:dyDescent="0.25">
      <c r="A387" s="178" t="s">
        <v>51</v>
      </c>
      <c r="B387" s="190" t="s">
        <v>17</v>
      </c>
      <c r="C387" s="178" t="s">
        <v>232</v>
      </c>
      <c r="D387" s="178" t="s">
        <v>44</v>
      </c>
      <c r="E387" s="178" t="s">
        <v>233</v>
      </c>
      <c r="F387" s="178"/>
      <c r="G387" s="372" t="s">
        <v>7</v>
      </c>
      <c r="H387" s="183"/>
      <c r="I387" s="180"/>
      <c r="J387" s="180"/>
      <c r="K387" s="186"/>
      <c r="L387" s="186">
        <v>135.89071113252405</v>
      </c>
      <c r="M387" s="186">
        <v>126.00010988027647</v>
      </c>
      <c r="N387" s="186">
        <v>116.82938118087438</v>
      </c>
      <c r="O387" s="186">
        <v>108.32613019207072</v>
      </c>
      <c r="P387" s="187">
        <v>100.44177555149513</v>
      </c>
      <c r="T387" s="442"/>
      <c r="U387" s="186"/>
      <c r="V387" s="186"/>
      <c r="W387" s="186"/>
      <c r="X387" s="186"/>
      <c r="Y387" s="186"/>
      <c r="Z387" s="186"/>
      <c r="AA387" s="186"/>
      <c r="AB387" s="101"/>
      <c r="AC387" s="101"/>
    </row>
    <row r="388" spans="1:29" x14ac:dyDescent="0.25">
      <c r="A388" s="178" t="s">
        <v>51</v>
      </c>
      <c r="B388" s="190" t="s">
        <v>17</v>
      </c>
      <c r="C388" s="178" t="s">
        <v>232</v>
      </c>
      <c r="D388" s="178" t="s">
        <v>44</v>
      </c>
      <c r="E388" s="178" t="s">
        <v>233</v>
      </c>
      <c r="F388" s="178"/>
      <c r="G388" s="372" t="s">
        <v>8</v>
      </c>
      <c r="H388" s="183"/>
      <c r="I388" s="180"/>
      <c r="J388" s="180"/>
      <c r="K388" s="186"/>
      <c r="L388" s="186">
        <v>110.48725942492031</v>
      </c>
      <c r="M388" s="186">
        <v>102.44561023993805</v>
      </c>
      <c r="N388" s="186">
        <v>94.989260409387413</v>
      </c>
      <c r="O388" s="186">
        <v>88.075609799089733</v>
      </c>
      <c r="P388" s="187">
        <v>81.665158861631539</v>
      </c>
      <c r="T388" s="442"/>
      <c r="U388" s="186"/>
      <c r="V388" s="186"/>
      <c r="W388" s="186"/>
      <c r="X388" s="186"/>
      <c r="Y388" s="186"/>
      <c r="Z388" s="186"/>
      <c r="AA388" s="186"/>
      <c r="AB388" s="101"/>
      <c r="AC388" s="101"/>
    </row>
    <row r="389" spans="1:29" x14ac:dyDescent="0.25">
      <c r="A389" s="178" t="s">
        <v>51</v>
      </c>
      <c r="B389" s="193" t="s">
        <v>17</v>
      </c>
      <c r="C389" s="194" t="s">
        <v>232</v>
      </c>
      <c r="D389" s="194" t="s">
        <v>44</v>
      </c>
      <c r="E389" s="194" t="s">
        <v>233</v>
      </c>
      <c r="F389" s="194"/>
      <c r="G389" s="373" t="s">
        <v>1</v>
      </c>
      <c r="H389" s="183"/>
      <c r="I389" s="180"/>
      <c r="J389" s="180"/>
      <c r="K389" s="186"/>
      <c r="L389" s="186">
        <v>99.708909583368978</v>
      </c>
      <c r="M389" s="186">
        <v>92.451746398581733</v>
      </c>
      <c r="N389" s="186">
        <v>85.722784933286732</v>
      </c>
      <c r="O389" s="186">
        <v>79.483580818882814</v>
      </c>
      <c r="P389" s="187">
        <v>73.698487802379987</v>
      </c>
      <c r="T389" s="442"/>
      <c r="U389" s="186"/>
      <c r="V389" s="186"/>
      <c r="W389" s="186"/>
      <c r="X389" s="186"/>
      <c r="Y389" s="186"/>
      <c r="Z389" s="186"/>
      <c r="AA389" s="186"/>
      <c r="AB389" s="101"/>
      <c r="AC389" s="101"/>
    </row>
    <row r="390" spans="1:29" x14ac:dyDescent="0.25">
      <c r="A390" s="191" t="s">
        <v>51</v>
      </c>
      <c r="B390" s="191" t="s">
        <v>16</v>
      </c>
      <c r="C390" s="192" t="s">
        <v>232</v>
      </c>
      <c r="D390" s="178" t="s">
        <v>44</v>
      </c>
      <c r="E390" s="178" t="s">
        <v>233</v>
      </c>
      <c r="F390" s="178"/>
      <c r="G390" s="178" t="s">
        <v>4</v>
      </c>
      <c r="H390" s="127"/>
      <c r="I390" s="128"/>
      <c r="J390" s="128"/>
      <c r="K390" s="128"/>
      <c r="L390" s="128">
        <v>216.47515897893297</v>
      </c>
      <c r="M390" s="128">
        <v>200.71933975748885</v>
      </c>
      <c r="N390" s="128">
        <v>186.11028416707634</v>
      </c>
      <c r="O390" s="128">
        <v>172.56452673966911</v>
      </c>
      <c r="P390" s="129">
        <v>160.00467691593533</v>
      </c>
      <c r="T390" s="442"/>
      <c r="U390" s="140"/>
      <c r="V390" s="186"/>
      <c r="W390" s="140"/>
      <c r="X390" s="140"/>
      <c r="Y390" s="140"/>
      <c r="Z390" s="140"/>
      <c r="AA390" s="140"/>
      <c r="AB390" s="101"/>
      <c r="AC390" s="101"/>
    </row>
    <row r="391" spans="1:29" x14ac:dyDescent="0.25">
      <c r="A391" s="190" t="s">
        <v>51</v>
      </c>
      <c r="B391" s="190" t="s">
        <v>16</v>
      </c>
      <c r="C391" s="178" t="s">
        <v>232</v>
      </c>
      <c r="D391" s="178" t="s">
        <v>44</v>
      </c>
      <c r="E391" s="178" t="s">
        <v>233</v>
      </c>
      <c r="F391" s="178"/>
      <c r="G391" s="178" t="s">
        <v>5</v>
      </c>
      <c r="H391" s="60"/>
      <c r="I391" s="27"/>
      <c r="J391" s="27"/>
      <c r="K391" s="27"/>
      <c r="L391" s="27">
        <v>161.57242169535192</v>
      </c>
      <c r="M391" s="27">
        <v>149.81261572310805</v>
      </c>
      <c r="N391" s="27">
        <v>138.90872956102569</v>
      </c>
      <c r="O391" s="27">
        <v>128.79846637162672</v>
      </c>
      <c r="P391" s="61">
        <v>119.4240634991563</v>
      </c>
      <c r="T391" s="442"/>
      <c r="U391" s="140"/>
      <c r="V391" s="186"/>
      <c r="W391" s="140"/>
      <c r="X391" s="140"/>
      <c r="Y391" s="140"/>
      <c r="Z391" s="140"/>
      <c r="AA391" s="140"/>
      <c r="AB391" s="101"/>
      <c r="AC391" s="101"/>
    </row>
    <row r="392" spans="1:29" x14ac:dyDescent="0.25">
      <c r="A392" s="190" t="s">
        <v>51</v>
      </c>
      <c r="B392" s="190" t="s">
        <v>16</v>
      </c>
      <c r="C392" s="178" t="s">
        <v>232</v>
      </c>
      <c r="D392" s="178" t="s">
        <v>44</v>
      </c>
      <c r="E392" s="178" t="s">
        <v>233</v>
      </c>
      <c r="F392" s="178"/>
      <c r="G392" s="178" t="s">
        <v>6</v>
      </c>
      <c r="H392" s="60"/>
      <c r="I392" s="27"/>
      <c r="J392" s="27"/>
      <c r="K392" s="27"/>
      <c r="L392" s="27">
        <v>137.45886692092571</v>
      </c>
      <c r="M392" s="27">
        <v>127.45412980556266</v>
      </c>
      <c r="N392" s="27">
        <v>118.17757245036816</v>
      </c>
      <c r="O392" s="27">
        <v>109.57619538549062</v>
      </c>
      <c r="P392" s="61">
        <v>101.60085662786693</v>
      </c>
      <c r="T392" s="442"/>
      <c r="U392" s="140"/>
      <c r="V392" s="186"/>
      <c r="W392" s="140"/>
      <c r="X392" s="140"/>
      <c r="Y392" s="140"/>
      <c r="Z392" s="140"/>
      <c r="AA392" s="140"/>
      <c r="AB392" s="101"/>
      <c r="AC392" s="101"/>
    </row>
    <row r="393" spans="1:29" x14ac:dyDescent="0.25">
      <c r="A393" s="190" t="s">
        <v>51</v>
      </c>
      <c r="B393" s="190" t="s">
        <v>16</v>
      </c>
      <c r="C393" s="178" t="s">
        <v>232</v>
      </c>
      <c r="D393" s="178" t="s">
        <v>44</v>
      </c>
      <c r="E393" s="178" t="s">
        <v>233</v>
      </c>
      <c r="F393" s="178"/>
      <c r="G393" s="178" t="s">
        <v>7</v>
      </c>
      <c r="H393" s="60"/>
      <c r="I393" s="27"/>
      <c r="J393" s="27"/>
      <c r="K393" s="27"/>
      <c r="L393" s="27">
        <v>119.26966985152987</v>
      </c>
      <c r="M393" s="27">
        <v>110.58880611803836</v>
      </c>
      <c r="N393" s="27">
        <v>102.53976600955777</v>
      </c>
      <c r="O393" s="27">
        <v>95.076563192771758</v>
      </c>
      <c r="P393" s="61">
        <v>88.15655838054613</v>
      </c>
      <c r="T393" s="442"/>
      <c r="U393" s="140"/>
      <c r="V393" s="186"/>
      <c r="W393" s="140"/>
      <c r="X393" s="140"/>
      <c r="Y393" s="140"/>
      <c r="Z393" s="140"/>
      <c r="AA393" s="140"/>
      <c r="AB393" s="101"/>
      <c r="AC393" s="101"/>
    </row>
    <row r="394" spans="1:29" x14ac:dyDescent="0.25">
      <c r="A394" s="190" t="s">
        <v>51</v>
      </c>
      <c r="B394" s="190" t="s">
        <v>16</v>
      </c>
      <c r="C394" s="178" t="s">
        <v>232</v>
      </c>
      <c r="D394" s="178" t="s">
        <v>44</v>
      </c>
      <c r="E394" s="178" t="s">
        <v>233</v>
      </c>
      <c r="F394" s="178"/>
      <c r="G394" s="178" t="s">
        <v>8</v>
      </c>
      <c r="H394" s="60"/>
      <c r="I394" s="27"/>
      <c r="J394" s="27"/>
      <c r="K394" s="27"/>
      <c r="L394" s="27">
        <v>96.973360758700224</v>
      </c>
      <c r="M394" s="27">
        <v>89.91530038532197</v>
      </c>
      <c r="N394" s="27">
        <v>83.37095033243277</v>
      </c>
      <c r="O394" s="27">
        <v>77.302920966136568</v>
      </c>
      <c r="P394" s="61">
        <v>71.67654400086748</v>
      </c>
      <c r="T394" s="442"/>
      <c r="U394" s="140"/>
      <c r="V394" s="186"/>
      <c r="W394" s="140"/>
      <c r="X394" s="140"/>
      <c r="Y394" s="140"/>
      <c r="Z394" s="140"/>
      <c r="AA394" s="140"/>
      <c r="AB394" s="101"/>
      <c r="AC394" s="101"/>
    </row>
    <row r="395" spans="1:29" x14ac:dyDescent="0.25">
      <c r="A395" s="193" t="s">
        <v>51</v>
      </c>
      <c r="B395" s="193" t="s">
        <v>16</v>
      </c>
      <c r="C395" s="194" t="s">
        <v>232</v>
      </c>
      <c r="D395" s="178" t="s">
        <v>44</v>
      </c>
      <c r="E395" s="178" t="s">
        <v>233</v>
      </c>
      <c r="F395" s="178"/>
      <c r="G395" s="178" t="s">
        <v>1</v>
      </c>
      <c r="H395" s="62"/>
      <c r="I395" s="63"/>
      <c r="J395" s="63"/>
      <c r="K395" s="63"/>
      <c r="L395" s="63">
        <v>87.513330588628946</v>
      </c>
      <c r="M395" s="63">
        <v>81.1438042987552</v>
      </c>
      <c r="N395" s="63">
        <v>75.237874410532569</v>
      </c>
      <c r="O395" s="63">
        <v>69.761798756358175</v>
      </c>
      <c r="P395" s="64">
        <v>64.684291041605022</v>
      </c>
      <c r="T395" s="442"/>
      <c r="U395" s="140"/>
      <c r="V395" s="186"/>
      <c r="W395" s="140"/>
      <c r="X395" s="140"/>
      <c r="Y395" s="140"/>
      <c r="Z395" s="140"/>
      <c r="AA395" s="140"/>
      <c r="AB395" s="101"/>
      <c r="AC395" s="101"/>
    </row>
    <row r="396" spans="1:29" x14ac:dyDescent="0.25">
      <c r="A396" s="178" t="s">
        <v>51</v>
      </c>
      <c r="B396" s="191" t="s">
        <v>18</v>
      </c>
      <c r="C396" s="192" t="s">
        <v>232</v>
      </c>
      <c r="D396" s="192" t="s">
        <v>44</v>
      </c>
      <c r="E396" s="192" t="s">
        <v>233</v>
      </c>
      <c r="F396" s="192"/>
      <c r="G396" s="371" t="s">
        <v>4</v>
      </c>
      <c r="H396" s="60"/>
      <c r="I396" s="27"/>
      <c r="J396" s="27"/>
      <c r="K396" s="152"/>
      <c r="L396" s="152">
        <v>331.5086661239402</v>
      </c>
      <c r="M396" s="152">
        <v>307.38030590733359</v>
      </c>
      <c r="N396" s="152">
        <v>285.00809213947377</v>
      </c>
      <c r="O396" s="152">
        <v>264.26420633946265</v>
      </c>
      <c r="P396" s="188">
        <v>245.03013310250432</v>
      </c>
      <c r="T396" s="442"/>
      <c r="U396" s="147"/>
      <c r="V396" s="186"/>
      <c r="W396" s="147"/>
      <c r="X396" s="147"/>
      <c r="Y396" s="147"/>
      <c r="Z396" s="147"/>
      <c r="AA396" s="147"/>
      <c r="AB396" s="101"/>
      <c r="AC396" s="101"/>
    </row>
    <row r="397" spans="1:29" x14ac:dyDescent="0.25">
      <c r="A397" s="178" t="s">
        <v>51</v>
      </c>
      <c r="B397" s="190" t="s">
        <v>18</v>
      </c>
      <c r="C397" s="178" t="s">
        <v>232</v>
      </c>
      <c r="D397" s="178" t="s">
        <v>44</v>
      </c>
      <c r="E397" s="178" t="s">
        <v>233</v>
      </c>
      <c r="F397" s="178"/>
      <c r="G397" s="372" t="s">
        <v>5</v>
      </c>
      <c r="H397" s="60"/>
      <c r="I397" s="27"/>
      <c r="J397" s="27"/>
      <c r="K397" s="152"/>
      <c r="L397" s="152">
        <v>247.43096737419896</v>
      </c>
      <c r="M397" s="152">
        <v>229.42207614564785</v>
      </c>
      <c r="N397" s="152">
        <v>212.72393500922769</v>
      </c>
      <c r="O397" s="152">
        <v>197.24114298870862</v>
      </c>
      <c r="P397" s="188">
        <v>182.88524272458852</v>
      </c>
      <c r="T397" s="442"/>
      <c r="U397" s="147"/>
      <c r="V397" s="186"/>
      <c r="W397" s="147"/>
      <c r="X397" s="147"/>
      <c r="Y397" s="147"/>
      <c r="Z397" s="147"/>
      <c r="AA397" s="147"/>
      <c r="AB397" s="101"/>
      <c r="AC397" s="101"/>
    </row>
    <row r="398" spans="1:29" x14ac:dyDescent="0.25">
      <c r="A398" s="178" t="s">
        <v>51</v>
      </c>
      <c r="B398" s="190" t="s">
        <v>18</v>
      </c>
      <c r="C398" s="178" t="s">
        <v>232</v>
      </c>
      <c r="D398" s="178" t="s">
        <v>44</v>
      </c>
      <c r="E398" s="178" t="s">
        <v>233</v>
      </c>
      <c r="F398" s="178"/>
      <c r="G398" s="372" t="s">
        <v>6</v>
      </c>
      <c r="H398" s="60"/>
      <c r="I398" s="27"/>
      <c r="J398" s="27"/>
      <c r="K398" s="152"/>
      <c r="L398" s="152">
        <v>210.50362468748196</v>
      </c>
      <c r="M398" s="152">
        <v>195.18243461801325</v>
      </c>
      <c r="N398" s="152">
        <v>180.97637434972151</v>
      </c>
      <c r="O398" s="152">
        <v>167.8042808353608</v>
      </c>
      <c r="P398" s="188">
        <v>155.59089835814234</v>
      </c>
      <c r="T398" s="442"/>
      <c r="U398" s="147"/>
      <c r="V398" s="186"/>
      <c r="W398" s="147"/>
      <c r="X398" s="147"/>
      <c r="Y398" s="147"/>
      <c r="Z398" s="147"/>
      <c r="AA398" s="147"/>
      <c r="AB398" s="101"/>
      <c r="AC398" s="101"/>
    </row>
    <row r="399" spans="1:29" x14ac:dyDescent="0.25">
      <c r="A399" s="178" t="s">
        <v>51</v>
      </c>
      <c r="B399" s="190" t="s">
        <v>18</v>
      </c>
      <c r="C399" s="178" t="s">
        <v>232</v>
      </c>
      <c r="D399" s="178" t="s">
        <v>44</v>
      </c>
      <c r="E399" s="178" t="s">
        <v>233</v>
      </c>
      <c r="F399" s="178"/>
      <c r="G399" s="372" t="s">
        <v>7</v>
      </c>
      <c r="H399" s="60"/>
      <c r="I399" s="27"/>
      <c r="J399" s="27"/>
      <c r="K399" s="152"/>
      <c r="L399" s="152">
        <v>182.64880528565061</v>
      </c>
      <c r="M399" s="152">
        <v>169.35498639822106</v>
      </c>
      <c r="N399" s="152">
        <v>157.02873814633654</v>
      </c>
      <c r="O399" s="152">
        <v>145.59963735493375</v>
      </c>
      <c r="P399" s="188">
        <v>135.00238649394507</v>
      </c>
      <c r="T399" s="442"/>
      <c r="U399" s="147"/>
      <c r="V399" s="186"/>
      <c r="W399" s="147"/>
      <c r="X399" s="147"/>
      <c r="Y399" s="147"/>
      <c r="Z399" s="147"/>
      <c r="AA399" s="147"/>
      <c r="AB399" s="101"/>
      <c r="AC399" s="101"/>
    </row>
    <row r="400" spans="1:29" x14ac:dyDescent="0.25">
      <c r="A400" s="178" t="s">
        <v>51</v>
      </c>
      <c r="B400" s="190" t="s">
        <v>18</v>
      </c>
      <c r="C400" s="178" t="s">
        <v>232</v>
      </c>
      <c r="D400" s="178" t="s">
        <v>44</v>
      </c>
      <c r="E400" s="178" t="s">
        <v>233</v>
      </c>
      <c r="F400" s="178"/>
      <c r="G400" s="372" t="s">
        <v>8</v>
      </c>
      <c r="H400" s="60"/>
      <c r="I400" s="27"/>
      <c r="J400" s="27"/>
      <c r="K400" s="152"/>
      <c r="L400" s="152">
        <v>148.50438094747355</v>
      </c>
      <c r="M400" s="152">
        <v>137.69571268808878</v>
      </c>
      <c r="N400" s="152">
        <v>127.67373710939169</v>
      </c>
      <c r="O400" s="152">
        <v>118.38119596651848</v>
      </c>
      <c r="P400" s="188">
        <v>109.76499846993488</v>
      </c>
      <c r="T400" s="442"/>
      <c r="U400" s="147"/>
      <c r="V400" s="186"/>
      <c r="W400" s="147"/>
      <c r="X400" s="147"/>
      <c r="Y400" s="147"/>
      <c r="Z400" s="147"/>
      <c r="AA400" s="147"/>
      <c r="AB400" s="101"/>
      <c r="AC400" s="101"/>
    </row>
    <row r="401" spans="1:29" x14ac:dyDescent="0.25">
      <c r="A401" s="178" t="s">
        <v>51</v>
      </c>
      <c r="B401" s="193" t="s">
        <v>18</v>
      </c>
      <c r="C401" s="194" t="s">
        <v>232</v>
      </c>
      <c r="D401" s="194" t="s">
        <v>44</v>
      </c>
      <c r="E401" s="194" t="s">
        <v>233</v>
      </c>
      <c r="F401" s="194"/>
      <c r="G401" s="373" t="s">
        <v>1</v>
      </c>
      <c r="H401" s="62"/>
      <c r="I401" s="63"/>
      <c r="J401" s="63"/>
      <c r="K401" s="154"/>
      <c r="L401" s="154">
        <v>134.01735159054968</v>
      </c>
      <c r="M401" s="154">
        <v>124.26309999809371</v>
      </c>
      <c r="N401" s="154">
        <v>115.21879695334236</v>
      </c>
      <c r="O401" s="154">
        <v>106.83276991785324</v>
      </c>
      <c r="P401" s="189">
        <v>99.057107261263425</v>
      </c>
      <c r="T401" s="442"/>
      <c r="U401" s="147"/>
      <c r="V401" s="186"/>
      <c r="W401" s="147"/>
      <c r="X401" s="147"/>
      <c r="Y401" s="147"/>
      <c r="Z401" s="147"/>
      <c r="AA401" s="147"/>
      <c r="AB401" s="101"/>
      <c r="AC401" s="101"/>
    </row>
    <row r="402" spans="1:29" x14ac:dyDescent="0.25">
      <c r="A402" s="178" t="s">
        <v>51</v>
      </c>
      <c r="B402" s="191" t="s">
        <v>17</v>
      </c>
      <c r="C402" s="191" t="s">
        <v>232</v>
      </c>
      <c r="D402" s="192" t="s">
        <v>44</v>
      </c>
      <c r="E402" s="192" t="s">
        <v>234</v>
      </c>
      <c r="F402" s="192"/>
      <c r="G402" s="371" t="s">
        <v>4</v>
      </c>
      <c r="H402" s="181"/>
      <c r="I402" s="182"/>
      <c r="J402" s="182"/>
      <c r="K402" s="184">
        <v>290.18675232864905</v>
      </c>
      <c r="L402" s="184">
        <v>243.62488670695984</v>
      </c>
      <c r="M402" s="184">
        <v>225.89301534164895</v>
      </c>
      <c r="N402" s="184">
        <v>209.45173159390825</v>
      </c>
      <c r="O402" s="184">
        <v>194.20710198292727</v>
      </c>
      <c r="P402" s="185">
        <v>180.07202983517402</v>
      </c>
      <c r="T402" s="442"/>
      <c r="U402" s="101"/>
      <c r="V402" s="186"/>
      <c r="W402" s="101"/>
      <c r="X402" s="101"/>
      <c r="Y402" s="101"/>
      <c r="Z402" s="101"/>
      <c r="AA402" s="101"/>
      <c r="AB402" s="101"/>
      <c r="AC402" s="101"/>
    </row>
    <row r="403" spans="1:29" x14ac:dyDescent="0.25">
      <c r="A403" s="178" t="s">
        <v>51</v>
      </c>
      <c r="B403" s="190" t="s">
        <v>17</v>
      </c>
      <c r="C403" s="178" t="s">
        <v>232</v>
      </c>
      <c r="D403" s="178" t="s">
        <v>44</v>
      </c>
      <c r="E403" s="178" t="s">
        <v>234</v>
      </c>
      <c r="F403" s="178"/>
      <c r="G403" s="372" t="s">
        <v>5</v>
      </c>
      <c r="H403" s="183"/>
      <c r="I403" s="180"/>
      <c r="J403" s="180"/>
      <c r="K403" s="186">
        <v>215.44241998218635</v>
      </c>
      <c r="L403" s="186">
        <v>184.77674990260502</v>
      </c>
      <c r="M403" s="186">
        <v>171.32805176318126</v>
      </c>
      <c r="N403" s="186">
        <v>158.85819691297368</v>
      </c>
      <c r="O403" s="186">
        <v>147.2959417137572</v>
      </c>
      <c r="P403" s="187">
        <v>136.5752278884809</v>
      </c>
      <c r="T403" s="442"/>
      <c r="U403" s="101"/>
      <c r="V403" s="186"/>
      <c r="W403" s="101"/>
      <c r="X403" s="101"/>
      <c r="Y403" s="101"/>
      <c r="Z403" s="101"/>
      <c r="AA403" s="101"/>
      <c r="AB403" s="101"/>
      <c r="AC403" s="101"/>
    </row>
    <row r="404" spans="1:29" x14ac:dyDescent="0.25">
      <c r="A404" s="178" t="s">
        <v>51</v>
      </c>
      <c r="B404" s="190" t="s">
        <v>17</v>
      </c>
      <c r="C404" s="178" t="s">
        <v>232</v>
      </c>
      <c r="D404" s="178" t="s">
        <v>44</v>
      </c>
      <c r="E404" s="178" t="s">
        <v>234</v>
      </c>
      <c r="F404" s="178"/>
      <c r="G404" s="372" t="s">
        <v>6</v>
      </c>
      <c r="H404" s="183"/>
      <c r="I404" s="180"/>
      <c r="J404" s="180"/>
      <c r="K404" s="186">
        <v>187.15319350048594</v>
      </c>
      <c r="L404" s="186">
        <v>156.9238114149893</v>
      </c>
      <c r="M404" s="186">
        <v>145.5023475580893</v>
      </c>
      <c r="N404" s="186">
        <v>134.91217778879911</v>
      </c>
      <c r="O404" s="186">
        <v>125.09279761585967</v>
      </c>
      <c r="P404" s="187">
        <v>115.98810627650839</v>
      </c>
      <c r="T404" s="442"/>
      <c r="U404" s="101"/>
      <c r="V404" s="186"/>
      <c r="W404" s="101"/>
      <c r="X404" s="101"/>
      <c r="Y404" s="101"/>
      <c r="Z404" s="101"/>
      <c r="AA404" s="101"/>
      <c r="AB404" s="101"/>
      <c r="AC404" s="101"/>
    </row>
    <row r="405" spans="1:29" x14ac:dyDescent="0.25">
      <c r="A405" s="178" t="s">
        <v>51</v>
      </c>
      <c r="B405" s="190" t="s">
        <v>17</v>
      </c>
      <c r="C405" s="178" t="s">
        <v>232</v>
      </c>
      <c r="D405" s="178" t="s">
        <v>44</v>
      </c>
      <c r="E405" s="178" t="s">
        <v>234</v>
      </c>
      <c r="F405" s="178"/>
      <c r="G405" s="372" t="s">
        <v>7</v>
      </c>
      <c r="H405" s="183"/>
      <c r="I405" s="180"/>
      <c r="J405" s="180"/>
      <c r="K405" s="186">
        <v>165.89780459428795</v>
      </c>
      <c r="L405" s="186">
        <v>135.93501332573516</v>
      </c>
      <c r="M405" s="186">
        <v>126.04118760491279</v>
      </c>
      <c r="N405" s="186">
        <v>116.86746912503681</v>
      </c>
      <c r="O405" s="186">
        <v>108.3614459624393</v>
      </c>
      <c r="P405" s="187">
        <v>100.47452091657463</v>
      </c>
      <c r="T405" s="442"/>
      <c r="U405" s="101"/>
      <c r="V405" s="186"/>
      <c r="W405" s="101"/>
      <c r="X405" s="101"/>
      <c r="Y405" s="101"/>
      <c r="Z405" s="101"/>
      <c r="AA405" s="101"/>
      <c r="AB405" s="101"/>
      <c r="AC405" s="101"/>
    </row>
    <row r="406" spans="1:29" x14ac:dyDescent="0.25">
      <c r="A406" s="178" t="s">
        <v>51</v>
      </c>
      <c r="B406" s="190" t="s">
        <v>17</v>
      </c>
      <c r="C406" s="178" t="s">
        <v>232</v>
      </c>
      <c r="D406" s="178" t="s">
        <v>44</v>
      </c>
      <c r="E406" s="178" t="s">
        <v>234</v>
      </c>
      <c r="F406" s="178"/>
      <c r="G406" s="372" t="s">
        <v>8</v>
      </c>
      <c r="H406" s="183"/>
      <c r="I406" s="180"/>
      <c r="J406" s="180"/>
      <c r="K406" s="186">
        <v>139.84495941628686</v>
      </c>
      <c r="L406" s="186">
        <v>110.21378667298147</v>
      </c>
      <c r="M406" s="186">
        <v>102.19204179139301</v>
      </c>
      <c r="N406" s="186">
        <v>94.754147559417206</v>
      </c>
      <c r="O406" s="186">
        <v>87.857609284679143</v>
      </c>
      <c r="P406" s="187">
        <v>81.463025187145846</v>
      </c>
      <c r="T406" s="442"/>
      <c r="V406" s="186"/>
    </row>
    <row r="407" spans="1:29" x14ac:dyDescent="0.25">
      <c r="A407" s="178" t="s">
        <v>51</v>
      </c>
      <c r="B407" s="193" t="s">
        <v>17</v>
      </c>
      <c r="C407" s="194" t="s">
        <v>232</v>
      </c>
      <c r="D407" s="194" t="s">
        <v>44</v>
      </c>
      <c r="E407" s="194" t="s">
        <v>234</v>
      </c>
      <c r="F407" s="194"/>
      <c r="G407" s="373" t="s">
        <v>1</v>
      </c>
      <c r="H407" s="183"/>
      <c r="I407" s="180"/>
      <c r="J407" s="180"/>
      <c r="K407" s="186">
        <v>135.47951634355547</v>
      </c>
      <c r="L407" s="186">
        <v>99.304181962781243</v>
      </c>
      <c r="M407" s="186">
        <v>92.076476269809618</v>
      </c>
      <c r="N407" s="186">
        <v>85.374828277044344</v>
      </c>
      <c r="O407" s="186">
        <v>79.160949665106926</v>
      </c>
      <c r="P407" s="187">
        <v>73.399338872421723</v>
      </c>
      <c r="T407" s="442"/>
      <c r="V407" s="186"/>
    </row>
    <row r="408" spans="1:29" x14ac:dyDescent="0.25">
      <c r="A408" s="191" t="s">
        <v>51</v>
      </c>
      <c r="B408" s="191" t="s">
        <v>16</v>
      </c>
      <c r="C408" s="192" t="s">
        <v>232</v>
      </c>
      <c r="D408" s="178" t="s">
        <v>44</v>
      </c>
      <c r="E408" s="178" t="s">
        <v>234</v>
      </c>
      <c r="F408" s="178"/>
      <c r="G408" s="178" t="s">
        <v>4</v>
      </c>
      <c r="H408" s="127"/>
      <c r="I408" s="128"/>
      <c r="J408" s="128"/>
      <c r="K408" s="128">
        <v>254.6934802024299</v>
      </c>
      <c r="L408" s="128">
        <v>213.82668147801718</v>
      </c>
      <c r="M408" s="128">
        <v>198.26362771249566</v>
      </c>
      <c r="N408" s="128">
        <v>183.83330743390061</v>
      </c>
      <c r="O408" s="128">
        <v>170.45327633716602</v>
      </c>
      <c r="P408" s="129">
        <v>158.04709070210839</v>
      </c>
      <c r="T408" s="442"/>
      <c r="V408" s="186"/>
    </row>
    <row r="409" spans="1:29" x14ac:dyDescent="0.25">
      <c r="A409" s="190" t="s">
        <v>51</v>
      </c>
      <c r="B409" s="190" t="s">
        <v>16</v>
      </c>
      <c r="C409" s="178" t="s">
        <v>232</v>
      </c>
      <c r="D409" s="178" t="s">
        <v>44</v>
      </c>
      <c r="E409" s="178" t="s">
        <v>234</v>
      </c>
      <c r="F409" s="178"/>
      <c r="G409" s="178" t="s">
        <v>5</v>
      </c>
      <c r="H409" s="60"/>
      <c r="I409" s="27"/>
      <c r="J409" s="27"/>
      <c r="K409" s="27">
        <v>189.09126377468775</v>
      </c>
      <c r="L409" s="27">
        <v>162.17636785806596</v>
      </c>
      <c r="M409" s="27">
        <v>150.37260457171689</v>
      </c>
      <c r="N409" s="27">
        <v>139.42796046259653</v>
      </c>
      <c r="O409" s="27">
        <v>129.27990583210141</v>
      </c>
      <c r="P409" s="61">
        <v>119.87046211179842</v>
      </c>
      <c r="T409" s="442"/>
      <c r="V409" s="186"/>
    </row>
    <row r="410" spans="1:29" x14ac:dyDescent="0.25">
      <c r="A410" s="190" t="s">
        <v>51</v>
      </c>
      <c r="B410" s="190" t="s">
        <v>16</v>
      </c>
      <c r="C410" s="178" t="s">
        <v>232</v>
      </c>
      <c r="D410" s="178" t="s">
        <v>44</v>
      </c>
      <c r="E410" s="178" t="s">
        <v>234</v>
      </c>
      <c r="F410" s="178"/>
      <c r="G410" s="178" t="s">
        <v>6</v>
      </c>
      <c r="H410" s="60"/>
      <c r="I410" s="27"/>
      <c r="J410" s="27"/>
      <c r="K410" s="27">
        <v>164.26214429545337</v>
      </c>
      <c r="L410" s="27">
        <v>137.73017319084411</v>
      </c>
      <c r="M410" s="27">
        <v>127.70568945622625</v>
      </c>
      <c r="N410" s="27">
        <v>118.41082270979278</v>
      </c>
      <c r="O410" s="27">
        <v>109.79246887521019</v>
      </c>
      <c r="P410" s="61">
        <v>101.80138897655912</v>
      </c>
      <c r="T410" s="442"/>
      <c r="V410" s="186"/>
    </row>
    <row r="411" spans="1:29" x14ac:dyDescent="0.25">
      <c r="A411" s="190" t="s">
        <v>51</v>
      </c>
      <c r="B411" s="190" t="s">
        <v>16</v>
      </c>
      <c r="C411" s="178" t="s">
        <v>232</v>
      </c>
      <c r="D411" s="178" t="s">
        <v>44</v>
      </c>
      <c r="E411" s="178" t="s">
        <v>234</v>
      </c>
      <c r="F411" s="178"/>
      <c r="G411" s="178" t="s">
        <v>7</v>
      </c>
      <c r="H411" s="60"/>
      <c r="I411" s="27"/>
      <c r="J411" s="27"/>
      <c r="K411" s="27">
        <v>145.6065408603092</v>
      </c>
      <c r="L411" s="27">
        <v>119.30855336250681</v>
      </c>
      <c r="M411" s="27">
        <v>110.6248595510861</v>
      </c>
      <c r="N411" s="27">
        <v>102.57319534764656</v>
      </c>
      <c r="O411" s="27">
        <v>95.10755942671085</v>
      </c>
      <c r="P411" s="61">
        <v>88.185298600165652</v>
      </c>
      <c r="T411" s="442"/>
      <c r="V411" s="186"/>
    </row>
    <row r="412" spans="1:29" x14ac:dyDescent="0.25">
      <c r="A412" s="190" t="s">
        <v>51</v>
      </c>
      <c r="B412" s="190" t="s">
        <v>16</v>
      </c>
      <c r="C412" s="178" t="s">
        <v>232</v>
      </c>
      <c r="D412" s="178" t="s">
        <v>44</v>
      </c>
      <c r="E412" s="178" t="s">
        <v>234</v>
      </c>
      <c r="F412" s="178"/>
      <c r="G412" s="178" t="s">
        <v>8</v>
      </c>
      <c r="H412" s="60"/>
      <c r="I412" s="27"/>
      <c r="J412" s="27"/>
      <c r="K412" s="27">
        <v>122.74026679950984</v>
      </c>
      <c r="L412" s="27">
        <v>96.733336958947433</v>
      </c>
      <c r="M412" s="27">
        <v>89.692746357230689</v>
      </c>
      <c r="N412" s="27">
        <v>83.164594564918602</v>
      </c>
      <c r="O412" s="27">
        <v>77.111584493139091</v>
      </c>
      <c r="P412" s="61">
        <v>71.499133665599786</v>
      </c>
      <c r="T412" s="442"/>
      <c r="V412" s="186"/>
    </row>
    <row r="413" spans="1:29" x14ac:dyDescent="0.25">
      <c r="A413" s="193" t="s">
        <v>51</v>
      </c>
      <c r="B413" s="193" t="s">
        <v>16</v>
      </c>
      <c r="C413" s="194" t="s">
        <v>232</v>
      </c>
      <c r="D413" s="178" t="s">
        <v>44</v>
      </c>
      <c r="E413" s="178" t="s">
        <v>234</v>
      </c>
      <c r="F413" s="178"/>
      <c r="G413" s="178" t="s">
        <v>1</v>
      </c>
      <c r="H413" s="62"/>
      <c r="I413" s="63"/>
      <c r="J413" s="63"/>
      <c r="K413" s="63">
        <v>118.90876904884642</v>
      </c>
      <c r="L413" s="63">
        <v>87.158105943139986</v>
      </c>
      <c r="M413" s="63">
        <v>80.814434145410857</v>
      </c>
      <c r="N413" s="63">
        <v>74.932476968965005</v>
      </c>
      <c r="O413" s="63">
        <v>69.478629208756487</v>
      </c>
      <c r="P413" s="64">
        <v>64.421731564101322</v>
      </c>
      <c r="T413" s="442"/>
      <c r="V413" s="186"/>
    </row>
    <row r="414" spans="1:29" x14ac:dyDescent="0.25">
      <c r="A414" s="178" t="s">
        <v>51</v>
      </c>
      <c r="B414" s="191" t="s">
        <v>18</v>
      </c>
      <c r="C414" s="192" t="s">
        <v>232</v>
      </c>
      <c r="D414" s="192" t="s">
        <v>44</v>
      </c>
      <c r="E414" s="192" t="s">
        <v>234</v>
      </c>
      <c r="F414" s="192"/>
      <c r="G414" s="371" t="s">
        <v>4</v>
      </c>
      <c r="H414" s="60"/>
      <c r="I414" s="27"/>
      <c r="J414" s="27"/>
      <c r="K414" s="152">
        <v>390.03595743097992</v>
      </c>
      <c r="L414" s="152">
        <v>327.45280471365572</v>
      </c>
      <c r="M414" s="152">
        <v>303.61964427640987</v>
      </c>
      <c r="N414" s="152">
        <v>281.52114461546807</v>
      </c>
      <c r="O414" s="152">
        <v>261.03105105232163</v>
      </c>
      <c r="P414" s="188">
        <v>242.03229816555651</v>
      </c>
      <c r="T414" s="442"/>
      <c r="V414" s="186"/>
    </row>
    <row r="415" spans="1:29" x14ac:dyDescent="0.25">
      <c r="A415" s="178" t="s">
        <v>51</v>
      </c>
      <c r="B415" s="190" t="s">
        <v>18</v>
      </c>
      <c r="C415" s="178" t="s">
        <v>232</v>
      </c>
      <c r="D415" s="178" t="s">
        <v>44</v>
      </c>
      <c r="E415" s="178" t="s">
        <v>234</v>
      </c>
      <c r="F415" s="178"/>
      <c r="G415" s="372" t="s">
        <v>5</v>
      </c>
      <c r="H415" s="60"/>
      <c r="I415" s="27"/>
      <c r="J415" s="27"/>
      <c r="K415" s="152">
        <v>289.57314513734724</v>
      </c>
      <c r="L415" s="152">
        <v>248.3558466432863</v>
      </c>
      <c r="M415" s="152">
        <v>230.2796394666415</v>
      </c>
      <c r="N415" s="152">
        <v>213.51908187227644</v>
      </c>
      <c r="O415" s="152">
        <v>197.97841628193169</v>
      </c>
      <c r="P415" s="188">
        <v>183.56885468881839</v>
      </c>
      <c r="T415" s="442"/>
      <c r="V415" s="186"/>
    </row>
    <row r="416" spans="1:29" x14ac:dyDescent="0.25">
      <c r="A416" s="178" t="s">
        <v>51</v>
      </c>
      <c r="B416" s="190" t="s">
        <v>18</v>
      </c>
      <c r="C416" s="178" t="s">
        <v>232</v>
      </c>
      <c r="D416" s="178" t="s">
        <v>44</v>
      </c>
      <c r="E416" s="178" t="s">
        <v>234</v>
      </c>
      <c r="F416" s="178"/>
      <c r="G416" s="372" t="s">
        <v>6</v>
      </c>
      <c r="H416" s="60"/>
      <c r="I416" s="27"/>
      <c r="J416" s="27"/>
      <c r="K416" s="152">
        <v>251.54999126409399</v>
      </c>
      <c r="L416" s="152">
        <v>210.91910136423292</v>
      </c>
      <c r="M416" s="152">
        <v>195.56767144904478</v>
      </c>
      <c r="N416" s="152">
        <v>181.33357229677301</v>
      </c>
      <c r="O416" s="152">
        <v>168.13548066647806</v>
      </c>
      <c r="P416" s="188">
        <v>155.89799230713496</v>
      </c>
      <c r="T416" s="442"/>
      <c r="V416" s="186"/>
    </row>
    <row r="417" spans="1:35" x14ac:dyDescent="0.25">
      <c r="A417" s="178" t="s">
        <v>51</v>
      </c>
      <c r="B417" s="190" t="s">
        <v>18</v>
      </c>
      <c r="C417" s="178" t="s">
        <v>232</v>
      </c>
      <c r="D417" s="178" t="s">
        <v>44</v>
      </c>
      <c r="E417" s="178" t="s">
        <v>234</v>
      </c>
      <c r="F417" s="178"/>
      <c r="G417" s="372" t="s">
        <v>7</v>
      </c>
      <c r="H417" s="60"/>
      <c r="I417" s="27"/>
      <c r="J417" s="27"/>
      <c r="K417" s="152">
        <v>222.98092015361283</v>
      </c>
      <c r="L417" s="152">
        <v>182.70835124426767</v>
      </c>
      <c r="M417" s="152">
        <v>169.4101983937</v>
      </c>
      <c r="N417" s="152">
        <v>157.07993161967315</v>
      </c>
      <c r="O417" s="152">
        <v>145.64710478822488</v>
      </c>
      <c r="P417" s="188">
        <v>135.04639908141755</v>
      </c>
      <c r="T417" s="442"/>
      <c r="V417" s="186"/>
    </row>
    <row r="418" spans="1:35" x14ac:dyDescent="0.25">
      <c r="A418" s="178" t="s">
        <v>51</v>
      </c>
      <c r="B418" s="190" t="s">
        <v>18</v>
      </c>
      <c r="C418" s="178" t="s">
        <v>232</v>
      </c>
      <c r="D418" s="178" t="s">
        <v>44</v>
      </c>
      <c r="E418" s="178" t="s">
        <v>234</v>
      </c>
      <c r="F418" s="178"/>
      <c r="G418" s="372" t="s">
        <v>8</v>
      </c>
      <c r="H418" s="60"/>
      <c r="I418" s="27"/>
      <c r="J418" s="27"/>
      <c r="K418" s="152">
        <v>187.96365512941782</v>
      </c>
      <c r="L418" s="152">
        <v>148.13681004432993</v>
      </c>
      <c r="M418" s="152">
        <v>137.3548948809046</v>
      </c>
      <c r="N418" s="152">
        <v>127.35772521427045</v>
      </c>
      <c r="O418" s="152">
        <v>118.08818452241822</v>
      </c>
      <c r="P418" s="188">
        <v>109.49331342358313</v>
      </c>
      <c r="T418" s="442"/>
      <c r="V418" s="186"/>
    </row>
    <row r="419" spans="1:35" x14ac:dyDescent="0.25">
      <c r="A419" s="178" t="s">
        <v>51</v>
      </c>
      <c r="B419" s="193" t="s">
        <v>18</v>
      </c>
      <c r="C419" s="194" t="s">
        <v>232</v>
      </c>
      <c r="D419" s="194" t="s">
        <v>44</v>
      </c>
      <c r="E419" s="194" t="s">
        <v>234</v>
      </c>
      <c r="F419" s="194"/>
      <c r="G419" s="373" t="s">
        <v>1</v>
      </c>
      <c r="H419" s="62"/>
      <c r="I419" s="63"/>
      <c r="J419" s="63"/>
      <c r="K419" s="154">
        <v>182.09612411768211</v>
      </c>
      <c r="L419" s="154">
        <v>133.4733628532006</v>
      </c>
      <c r="M419" s="154">
        <v>123.7587046637226</v>
      </c>
      <c r="N419" s="154">
        <v>114.75111327559723</v>
      </c>
      <c r="O419" s="154">
        <v>106.39912589396091</v>
      </c>
      <c r="P419" s="189">
        <v>98.655025366158227</v>
      </c>
      <c r="T419" s="442"/>
      <c r="V419" s="186"/>
    </row>
    <row r="420" spans="1:35" x14ac:dyDescent="0.25">
      <c r="A420" s="112" t="s">
        <v>52</v>
      </c>
      <c r="B420" s="114" t="s">
        <v>39</v>
      </c>
      <c r="C420" s="114" t="s">
        <v>3</v>
      </c>
      <c r="D420" s="114" t="s">
        <v>44</v>
      </c>
      <c r="E420" s="114" t="s">
        <v>32</v>
      </c>
      <c r="F420" s="114" t="s">
        <v>0</v>
      </c>
      <c r="G420" s="114" t="s">
        <v>4</v>
      </c>
      <c r="H420" s="155">
        <v>67.861431179020798</v>
      </c>
      <c r="I420" s="156">
        <v>80.188862655742085</v>
      </c>
      <c r="J420" s="156">
        <v>99.214833745229654</v>
      </c>
      <c r="K420" s="156">
        <v>130.11703281946106</v>
      </c>
      <c r="L420" s="156">
        <v>130.86928840922371</v>
      </c>
      <c r="M420" s="156">
        <v>137.54493736752954</v>
      </c>
      <c r="N420" s="156">
        <v>144.56111151364857</v>
      </c>
      <c r="O420" s="156">
        <v>151.93518105447146</v>
      </c>
      <c r="P420" s="157">
        <v>159.68540225201261</v>
      </c>
      <c r="T420" s="4"/>
      <c r="V420" s="4"/>
      <c r="AC420" s="4"/>
      <c r="AD420" s="4"/>
      <c r="AE420" s="4"/>
      <c r="AF420" s="4"/>
      <c r="AG420" s="4"/>
      <c r="AH420" s="4"/>
      <c r="AI420" s="4"/>
    </row>
    <row r="421" spans="1:35" x14ac:dyDescent="0.25">
      <c r="A421" s="114" t="s">
        <v>52</v>
      </c>
      <c r="B421" s="114" t="s">
        <v>39</v>
      </c>
      <c r="C421" s="114" t="s">
        <v>3</v>
      </c>
      <c r="D421" s="114" t="s">
        <v>44</v>
      </c>
      <c r="E421" s="114" t="s">
        <v>32</v>
      </c>
      <c r="F421" s="114" t="s">
        <v>0</v>
      </c>
      <c r="G421" s="114" t="s">
        <v>5</v>
      </c>
      <c r="H421" s="161">
        <v>77.502809485903697</v>
      </c>
      <c r="I421" s="162">
        <v>87.855657403923402</v>
      </c>
      <c r="J421" s="162">
        <v>113.54812148074741</v>
      </c>
      <c r="K421" s="162">
        <v>150.02881946918095</v>
      </c>
      <c r="L421" s="162">
        <v>151.0313329737763</v>
      </c>
      <c r="M421" s="162">
        <v>158.7354488354384</v>
      </c>
      <c r="N421" s="162">
        <v>166.83255203318009</v>
      </c>
      <c r="O421" s="162">
        <v>175.34268887070345</v>
      </c>
      <c r="P421" s="163">
        <v>184.28692821466677</v>
      </c>
      <c r="T421" s="4"/>
      <c r="V421" s="4"/>
      <c r="AC421" s="4"/>
      <c r="AD421" s="4"/>
      <c r="AE421" s="4"/>
      <c r="AF421" s="4"/>
      <c r="AG421" s="4"/>
      <c r="AH421" s="4"/>
      <c r="AI421" s="4"/>
    </row>
    <row r="422" spans="1:35" x14ac:dyDescent="0.25">
      <c r="A422" s="114" t="s">
        <v>52</v>
      </c>
      <c r="B422" s="113" t="s">
        <v>39</v>
      </c>
      <c r="C422" s="114" t="s">
        <v>3</v>
      </c>
      <c r="D422" s="114" t="s">
        <v>44</v>
      </c>
      <c r="E422" s="114" t="s">
        <v>32</v>
      </c>
      <c r="F422" s="114" t="s">
        <v>2</v>
      </c>
      <c r="G422" s="114" t="s">
        <v>6</v>
      </c>
      <c r="H422" s="161">
        <v>79.389933887569399</v>
      </c>
      <c r="I422" s="162">
        <v>92.330448401180632</v>
      </c>
      <c r="J422" s="162">
        <v>119.20768940133573</v>
      </c>
      <c r="K422" s="162">
        <v>157.47834389625618</v>
      </c>
      <c r="L422" s="162">
        <v>158.58483506971262</v>
      </c>
      <c r="M422" s="162">
        <v>166.67425545171889</v>
      </c>
      <c r="N422" s="162">
        <v>175.17631757269126</v>
      </c>
      <c r="O422" s="162">
        <v>184.11207030840774</v>
      </c>
      <c r="P422" s="163">
        <v>193.50363623885434</v>
      </c>
      <c r="T422" s="4"/>
      <c r="V422" s="4"/>
      <c r="AC422" s="4"/>
      <c r="AD422" s="4"/>
      <c r="AE422" s="4"/>
      <c r="AF422" s="4"/>
      <c r="AG422" s="4"/>
      <c r="AH422" s="4"/>
      <c r="AI422" s="4"/>
    </row>
    <row r="423" spans="1:35" x14ac:dyDescent="0.25">
      <c r="A423" s="114" t="s">
        <v>52</v>
      </c>
      <c r="B423" s="113" t="s">
        <v>39</v>
      </c>
      <c r="C423" s="114" t="s">
        <v>3</v>
      </c>
      <c r="D423" s="114" t="s">
        <v>44</v>
      </c>
      <c r="E423" s="114" t="s">
        <v>32</v>
      </c>
      <c r="F423" s="114" t="s">
        <v>2</v>
      </c>
      <c r="G423" s="114" t="s">
        <v>7</v>
      </c>
      <c r="H423" s="161">
        <v>81.892959447856185</v>
      </c>
      <c r="I423" s="162">
        <v>94.180541948453268</v>
      </c>
      <c r="J423" s="162">
        <v>124.59044039616963</v>
      </c>
      <c r="K423" s="162">
        <v>164.56290889726702</v>
      </c>
      <c r="L423" s="162">
        <v>165.77417092812135</v>
      </c>
      <c r="M423" s="162">
        <v>174.23031969245076</v>
      </c>
      <c r="N423" s="162">
        <v>183.11781702890167</v>
      </c>
      <c r="O423" s="162">
        <v>192.45866604974856</v>
      </c>
      <c r="P423" s="163">
        <v>202.27599224712543</v>
      </c>
      <c r="T423" s="4"/>
      <c r="V423" s="4"/>
      <c r="AC423" s="4"/>
      <c r="AD423" s="4"/>
      <c r="AE423" s="4"/>
      <c r="AF423" s="4"/>
      <c r="AG423" s="4"/>
      <c r="AH423" s="4"/>
      <c r="AI423" s="4"/>
    </row>
    <row r="424" spans="1:35" x14ac:dyDescent="0.25">
      <c r="A424" s="114" t="s">
        <v>52</v>
      </c>
      <c r="B424" s="113" t="s">
        <v>39</v>
      </c>
      <c r="C424" s="114" t="s">
        <v>3</v>
      </c>
      <c r="D424" s="114" t="s">
        <v>44</v>
      </c>
      <c r="E424" s="114" t="s">
        <v>32</v>
      </c>
      <c r="F424" s="114" t="s">
        <v>2</v>
      </c>
      <c r="G424" s="114" t="s">
        <v>8</v>
      </c>
      <c r="H424" s="161">
        <v>83.782851720360995</v>
      </c>
      <c r="I424" s="162">
        <v>99.05758316833149</v>
      </c>
      <c r="J424" s="162">
        <v>128.42757440040194</v>
      </c>
      <c r="K424" s="162">
        <v>169.41636290207632</v>
      </c>
      <c r="L424" s="162">
        <v>170.69857202211676</v>
      </c>
      <c r="M424" s="162">
        <v>179.4059147329634</v>
      </c>
      <c r="N424" s="162">
        <v>188.55741943172816</v>
      </c>
      <c r="O424" s="162">
        <v>198.17574284366731</v>
      </c>
      <c r="P424" s="163">
        <v>208.28469741472753</v>
      </c>
      <c r="T424" s="4"/>
      <c r="V424" s="4"/>
      <c r="AC424" s="4"/>
      <c r="AD424" s="4"/>
      <c r="AE424" s="4"/>
      <c r="AF424" s="4"/>
      <c r="AG424" s="4"/>
      <c r="AH424" s="4"/>
      <c r="AI424" s="4"/>
    </row>
    <row r="425" spans="1:35" x14ac:dyDescent="0.25">
      <c r="A425" s="114" t="s">
        <v>52</v>
      </c>
      <c r="B425" s="113" t="s">
        <v>39</v>
      </c>
      <c r="C425" s="114" t="s">
        <v>3</v>
      </c>
      <c r="D425" s="114" t="s">
        <v>44</v>
      </c>
      <c r="E425" s="114" t="s">
        <v>32</v>
      </c>
      <c r="F425" s="114" t="s">
        <v>2</v>
      </c>
      <c r="G425" s="114" t="s">
        <v>1</v>
      </c>
      <c r="H425" s="161">
        <v>85.175187806087038</v>
      </c>
      <c r="I425" s="162">
        <v>99.99595606763944</v>
      </c>
      <c r="J425" s="162">
        <v>129.95222085358057</v>
      </c>
      <c r="K425" s="162">
        <v>174.63360979205791</v>
      </c>
      <c r="L425" s="162">
        <v>176.00002661588977</v>
      </c>
      <c r="M425" s="162">
        <v>184.97779679116763</v>
      </c>
      <c r="N425" s="162">
        <v>194.4135234728727</v>
      </c>
      <c r="O425" s="162">
        <v>204.33056704534144</v>
      </c>
      <c r="P425" s="163">
        <v>214.75347950728573</v>
      </c>
      <c r="T425" s="4"/>
      <c r="V425" s="4"/>
      <c r="AC425" s="4"/>
      <c r="AD425" s="4"/>
      <c r="AE425" s="4"/>
      <c r="AF425" s="4"/>
      <c r="AG425" s="4"/>
      <c r="AH425" s="4"/>
      <c r="AI425" s="4"/>
    </row>
    <row r="426" spans="1:35" x14ac:dyDescent="0.25">
      <c r="A426" s="114" t="s">
        <v>52</v>
      </c>
      <c r="B426" s="113" t="s">
        <v>39</v>
      </c>
      <c r="C426" s="114" t="s">
        <v>11</v>
      </c>
      <c r="D426" s="114" t="s">
        <v>44</v>
      </c>
      <c r="E426" s="114" t="s">
        <v>32</v>
      </c>
      <c r="F426" s="114" t="s">
        <v>0</v>
      </c>
      <c r="G426" s="114" t="s">
        <v>4</v>
      </c>
      <c r="H426" s="161">
        <v>67.861431179020798</v>
      </c>
      <c r="I426" s="162">
        <v>80.188862655742085</v>
      </c>
      <c r="J426" s="162">
        <v>89.76142080432281</v>
      </c>
      <c r="K426" s="162">
        <v>121.96761937536954</v>
      </c>
      <c r="L426" s="162">
        <v>127.91127531097354</v>
      </c>
      <c r="M426" s="162">
        <v>131.1411953017921</v>
      </c>
      <c r="N426" s="162">
        <v>134.45267481988242</v>
      </c>
      <c r="O426" s="162">
        <v>137.84777334551262</v>
      </c>
      <c r="P426" s="163">
        <v>141.32860236340846</v>
      </c>
      <c r="T426" s="4"/>
      <c r="V426" s="4"/>
      <c r="AC426" s="4"/>
      <c r="AD426" s="4"/>
      <c r="AE426" s="4"/>
      <c r="AF426" s="4"/>
      <c r="AG426" s="4"/>
      <c r="AH426" s="4"/>
      <c r="AI426" s="4"/>
    </row>
    <row r="427" spans="1:35" x14ac:dyDescent="0.25">
      <c r="A427" s="114" t="s">
        <v>52</v>
      </c>
      <c r="B427" s="113" t="s">
        <v>39</v>
      </c>
      <c r="C427" s="114" t="s">
        <v>11</v>
      </c>
      <c r="D427" s="114" t="s">
        <v>44</v>
      </c>
      <c r="E427" s="114" t="s">
        <v>32</v>
      </c>
      <c r="F427" s="114" t="s">
        <v>0</v>
      </c>
      <c r="G427" s="114" t="s">
        <v>5</v>
      </c>
      <c r="H427" s="161">
        <v>77.502809485903697</v>
      </c>
      <c r="I427" s="162">
        <v>87.855657403923402</v>
      </c>
      <c r="J427" s="162">
        <v>101.31318800835604</v>
      </c>
      <c r="K427" s="162">
        <v>139.67561184237499</v>
      </c>
      <c r="L427" s="162">
        <v>147.09957347709394</v>
      </c>
      <c r="M427" s="162">
        <v>150.81402204200313</v>
      </c>
      <c r="N427" s="162">
        <v>154.62226508785625</v>
      </c>
      <c r="O427" s="162">
        <v>158.52667104283361</v>
      </c>
      <c r="P427" s="163">
        <v>162.5296681408951</v>
      </c>
      <c r="T427" s="4"/>
      <c r="V427" s="4"/>
      <c r="AC427" s="4"/>
      <c r="AD427" s="4"/>
      <c r="AE427" s="4"/>
      <c r="AF427" s="4"/>
      <c r="AG427" s="4"/>
      <c r="AH427" s="4"/>
      <c r="AI427" s="4"/>
    </row>
    <row r="428" spans="1:35" x14ac:dyDescent="0.25">
      <c r="A428" s="114" t="s">
        <v>52</v>
      </c>
      <c r="B428" s="113" t="s">
        <v>39</v>
      </c>
      <c r="C428" s="114" t="s">
        <v>11</v>
      </c>
      <c r="D428" s="114" t="s">
        <v>44</v>
      </c>
      <c r="E428" s="114" t="s">
        <v>32</v>
      </c>
      <c r="F428" s="114" t="s">
        <v>2</v>
      </c>
      <c r="G428" s="114" t="s">
        <v>6</v>
      </c>
      <c r="H428" s="161">
        <v>79.389933887569399</v>
      </c>
      <c r="I428" s="162">
        <v>92.330448401180632</v>
      </c>
      <c r="J428" s="162">
        <v>105.77322290855651</v>
      </c>
      <c r="K428" s="162">
        <v>146.3177614514039</v>
      </c>
      <c r="L428" s="162">
        <v>154.24961454897993</v>
      </c>
      <c r="M428" s="162">
        <v>158.14461061087181</v>
      </c>
      <c r="N428" s="162">
        <v>162.13796020425556</v>
      </c>
      <c r="O428" s="162">
        <v>166.23214687905093</v>
      </c>
      <c r="P428" s="163">
        <v>170.4297168979254</v>
      </c>
      <c r="T428" s="4"/>
      <c r="V428" s="4"/>
      <c r="AC428" s="4"/>
      <c r="AD428" s="4"/>
      <c r="AE428" s="4"/>
      <c r="AF428" s="4"/>
      <c r="AG428" s="4"/>
      <c r="AH428" s="4"/>
      <c r="AI428" s="4"/>
    </row>
    <row r="429" spans="1:35" x14ac:dyDescent="0.25">
      <c r="A429" s="114" t="s">
        <v>52</v>
      </c>
      <c r="B429" s="113" t="s">
        <v>39</v>
      </c>
      <c r="C429" s="114" t="s">
        <v>11</v>
      </c>
      <c r="D429" s="114" t="s">
        <v>44</v>
      </c>
      <c r="E429" s="114" t="s">
        <v>32</v>
      </c>
      <c r="F429" s="114" t="s">
        <v>2</v>
      </c>
      <c r="G429" s="114" t="s">
        <v>7</v>
      </c>
      <c r="H429" s="161">
        <v>81.892959447856185</v>
      </c>
      <c r="I429" s="162">
        <v>94.180541948453268</v>
      </c>
      <c r="J429" s="162">
        <v>106.12112490137531</v>
      </c>
      <c r="K429" s="162">
        <v>152.60377253475977</v>
      </c>
      <c r="L429" s="162">
        <v>161.03304866980679</v>
      </c>
      <c r="M429" s="162">
        <v>165.09933494376162</v>
      </c>
      <c r="N429" s="162">
        <v>169.26830004171148</v>
      </c>
      <c r="O429" s="162">
        <v>173.54253673263202</v>
      </c>
      <c r="P429" s="163">
        <v>177.92470325616452</v>
      </c>
      <c r="T429" s="4"/>
      <c r="V429" s="4"/>
      <c r="AC429" s="4"/>
      <c r="AD429" s="4"/>
      <c r="AE429" s="4"/>
      <c r="AF429" s="4"/>
      <c r="AG429" s="4"/>
      <c r="AH429" s="4"/>
      <c r="AI429" s="4"/>
    </row>
    <row r="430" spans="1:35" x14ac:dyDescent="0.25">
      <c r="A430" s="114" t="s">
        <v>52</v>
      </c>
      <c r="B430" s="113" t="s">
        <v>39</v>
      </c>
      <c r="C430" s="114" t="s">
        <v>11</v>
      </c>
      <c r="D430" s="114" t="s">
        <v>44</v>
      </c>
      <c r="E430" s="114" t="s">
        <v>32</v>
      </c>
      <c r="F430" s="114" t="s">
        <v>2</v>
      </c>
      <c r="G430" s="114" t="s">
        <v>8</v>
      </c>
      <c r="H430" s="161">
        <v>83.782851720360995</v>
      </c>
      <c r="I430" s="162">
        <v>99.05758316833149</v>
      </c>
      <c r="J430" s="162">
        <v>112.9570862673379</v>
      </c>
      <c r="K430" s="162">
        <v>156.86170601114173</v>
      </c>
      <c r="L430" s="162">
        <v>165.68276484783101</v>
      </c>
      <c r="M430" s="162">
        <v>169.86646228197105</v>
      </c>
      <c r="N430" s="162">
        <v>174.15580331903206</v>
      </c>
      <c r="O430" s="162">
        <v>178.55345559237276</v>
      </c>
      <c r="P430" s="163">
        <v>183.06215409643704</v>
      </c>
      <c r="T430" s="4"/>
      <c r="V430" s="4"/>
      <c r="AC430" s="4"/>
      <c r="AD430" s="4"/>
      <c r="AE430" s="4"/>
      <c r="AF430" s="4"/>
      <c r="AG430" s="4"/>
      <c r="AH430" s="4"/>
      <c r="AI430" s="4"/>
    </row>
    <row r="431" spans="1:35" x14ac:dyDescent="0.25">
      <c r="A431" s="114" t="s">
        <v>52</v>
      </c>
      <c r="B431" s="113" t="s">
        <v>39</v>
      </c>
      <c r="C431" s="114" t="s">
        <v>11</v>
      </c>
      <c r="D431" s="114" t="s">
        <v>44</v>
      </c>
      <c r="E431" s="114" t="s">
        <v>32</v>
      </c>
      <c r="F431" s="114" t="s">
        <v>2</v>
      </c>
      <c r="G431" s="114" t="s">
        <v>1</v>
      </c>
      <c r="H431" s="161">
        <v>85.175187806087038</v>
      </c>
      <c r="I431" s="162">
        <v>99.99595606763944</v>
      </c>
      <c r="J431" s="162">
        <v>114.14487563399719</v>
      </c>
      <c r="K431" s="162">
        <v>161.46680965931051</v>
      </c>
      <c r="L431" s="162">
        <v>170.65876370241085</v>
      </c>
      <c r="M431" s="162">
        <v>174.96811134319316</v>
      </c>
      <c r="N431" s="162">
        <v>179.38627541206995</v>
      </c>
      <c r="O431" s="162">
        <v>183.91600366021152</v>
      </c>
      <c r="P431" s="163">
        <v>188.56011322294856</v>
      </c>
      <c r="T431" s="4"/>
      <c r="V431" s="4"/>
      <c r="AC431" s="4"/>
      <c r="AD431" s="4"/>
      <c r="AE431" s="4"/>
      <c r="AF431" s="4"/>
      <c r="AG431" s="4"/>
      <c r="AH431" s="4"/>
      <c r="AI431" s="4"/>
    </row>
    <row r="432" spans="1:35" x14ac:dyDescent="0.25">
      <c r="A432" s="114" t="s">
        <v>52</v>
      </c>
      <c r="B432" s="113" t="s">
        <v>39</v>
      </c>
      <c r="C432" s="114" t="s">
        <v>19</v>
      </c>
      <c r="D432" s="114" t="s">
        <v>44</v>
      </c>
      <c r="E432" s="114" t="s">
        <v>32</v>
      </c>
      <c r="F432" s="114" t="s">
        <v>0</v>
      </c>
      <c r="G432" s="114" t="s">
        <v>4</v>
      </c>
      <c r="H432" s="161">
        <v>67.861431179020798</v>
      </c>
      <c r="I432" s="162">
        <v>80.188862655742085</v>
      </c>
      <c r="J432" s="162">
        <v>99.214833745229654</v>
      </c>
      <c r="K432" s="162">
        <v>130.11703281946106</v>
      </c>
      <c r="L432" s="162">
        <v>130.86928840922371</v>
      </c>
      <c r="M432" s="162">
        <v>137.54493736752954</v>
      </c>
      <c r="N432" s="162">
        <v>144.56111151364857</v>
      </c>
      <c r="O432" s="162">
        <v>151.93518105447146</v>
      </c>
      <c r="P432" s="163">
        <v>159.68540225201264</v>
      </c>
      <c r="T432" s="4"/>
      <c r="V432" s="4"/>
      <c r="AC432" s="4"/>
      <c r="AD432" s="4"/>
      <c r="AE432" s="4"/>
      <c r="AF432" s="4"/>
      <c r="AG432" s="4"/>
      <c r="AH432" s="4"/>
      <c r="AI432" s="4"/>
    </row>
    <row r="433" spans="1:35" x14ac:dyDescent="0.25">
      <c r="A433" s="114" t="s">
        <v>52</v>
      </c>
      <c r="B433" s="113" t="s">
        <v>39</v>
      </c>
      <c r="C433" s="114" t="s">
        <v>19</v>
      </c>
      <c r="D433" s="114" t="s">
        <v>44</v>
      </c>
      <c r="E433" s="114" t="s">
        <v>32</v>
      </c>
      <c r="F433" s="114" t="s">
        <v>0</v>
      </c>
      <c r="G433" s="114" t="s">
        <v>5</v>
      </c>
      <c r="H433" s="161">
        <v>77.502809485903697</v>
      </c>
      <c r="I433" s="162">
        <v>87.855657403923402</v>
      </c>
      <c r="J433" s="162">
        <v>113.54812148074741</v>
      </c>
      <c r="K433" s="162">
        <v>150.02881946918095</v>
      </c>
      <c r="L433" s="162">
        <v>151.0313329737763</v>
      </c>
      <c r="M433" s="162">
        <v>158.7354488354384</v>
      </c>
      <c r="N433" s="162">
        <v>166.83255203318009</v>
      </c>
      <c r="O433" s="162">
        <v>175.34268887070345</v>
      </c>
      <c r="P433" s="163">
        <v>184.28692821466677</v>
      </c>
      <c r="T433" s="4"/>
      <c r="V433" s="4"/>
      <c r="AC433" s="4"/>
      <c r="AD433" s="4"/>
      <c r="AE433" s="4"/>
      <c r="AF433" s="4"/>
      <c r="AG433" s="4"/>
      <c r="AH433" s="4"/>
      <c r="AI433" s="4"/>
    </row>
    <row r="434" spans="1:35" x14ac:dyDescent="0.25">
      <c r="A434" s="114" t="s">
        <v>52</v>
      </c>
      <c r="B434" s="113" t="s">
        <v>39</v>
      </c>
      <c r="C434" s="114" t="s">
        <v>19</v>
      </c>
      <c r="D434" s="114" t="s">
        <v>44</v>
      </c>
      <c r="E434" s="114" t="s">
        <v>32</v>
      </c>
      <c r="F434" s="114" t="s">
        <v>2</v>
      </c>
      <c r="G434" s="114" t="s">
        <v>6</v>
      </c>
      <c r="H434" s="161">
        <v>79.389933887569399</v>
      </c>
      <c r="I434" s="162">
        <v>92.330448401180632</v>
      </c>
      <c r="J434" s="162">
        <v>119.20768940133573</v>
      </c>
      <c r="K434" s="162">
        <v>157.47834389625618</v>
      </c>
      <c r="L434" s="162">
        <v>158.58483506971262</v>
      </c>
      <c r="M434" s="162">
        <v>166.67425545171889</v>
      </c>
      <c r="N434" s="162">
        <v>175.17631757269126</v>
      </c>
      <c r="O434" s="162">
        <v>184.11207030840774</v>
      </c>
      <c r="P434" s="163">
        <v>193.50363623885434</v>
      </c>
      <c r="T434" s="4"/>
      <c r="V434" s="4"/>
      <c r="AC434" s="4"/>
      <c r="AD434" s="4"/>
      <c r="AE434" s="4"/>
      <c r="AF434" s="4"/>
      <c r="AG434" s="4"/>
      <c r="AH434" s="4"/>
      <c r="AI434" s="4"/>
    </row>
    <row r="435" spans="1:35" x14ac:dyDescent="0.25">
      <c r="A435" s="114" t="s">
        <v>52</v>
      </c>
      <c r="B435" s="113" t="s">
        <v>39</v>
      </c>
      <c r="C435" s="114" t="s">
        <v>19</v>
      </c>
      <c r="D435" s="114" t="s">
        <v>44</v>
      </c>
      <c r="E435" s="114" t="s">
        <v>32</v>
      </c>
      <c r="F435" s="114" t="s">
        <v>2</v>
      </c>
      <c r="G435" s="114" t="s">
        <v>7</v>
      </c>
      <c r="H435" s="161">
        <v>81.892959447856185</v>
      </c>
      <c r="I435" s="162">
        <v>94.180541948453268</v>
      </c>
      <c r="J435" s="162">
        <v>124.59044039616963</v>
      </c>
      <c r="K435" s="162">
        <v>164.56290889726702</v>
      </c>
      <c r="L435" s="162">
        <v>165.77417092812135</v>
      </c>
      <c r="M435" s="162">
        <v>174.23031969245076</v>
      </c>
      <c r="N435" s="162">
        <v>183.11781702890167</v>
      </c>
      <c r="O435" s="162">
        <v>192.45866604974856</v>
      </c>
      <c r="P435" s="163">
        <v>202.27599224712543</v>
      </c>
      <c r="T435" s="4"/>
      <c r="V435" s="4"/>
      <c r="AC435" s="4"/>
      <c r="AD435" s="4"/>
      <c r="AE435" s="4"/>
      <c r="AF435" s="4"/>
      <c r="AG435" s="4"/>
      <c r="AH435" s="4"/>
      <c r="AI435" s="4"/>
    </row>
    <row r="436" spans="1:35" x14ac:dyDescent="0.25">
      <c r="A436" s="114" t="s">
        <v>52</v>
      </c>
      <c r="B436" s="113" t="s">
        <v>39</v>
      </c>
      <c r="C436" s="114" t="s">
        <v>19</v>
      </c>
      <c r="D436" s="114" t="s">
        <v>44</v>
      </c>
      <c r="E436" s="114" t="s">
        <v>32</v>
      </c>
      <c r="F436" s="114" t="s">
        <v>2</v>
      </c>
      <c r="G436" s="114" t="s">
        <v>8</v>
      </c>
      <c r="H436" s="161">
        <v>83.782851720360995</v>
      </c>
      <c r="I436" s="162">
        <v>99.05758316833149</v>
      </c>
      <c r="J436" s="162">
        <v>128.42757440040194</v>
      </c>
      <c r="K436" s="162">
        <v>169.41636290207632</v>
      </c>
      <c r="L436" s="162">
        <v>170.69857202211676</v>
      </c>
      <c r="M436" s="162">
        <v>179.4059147329634</v>
      </c>
      <c r="N436" s="162">
        <v>188.55741943172816</v>
      </c>
      <c r="O436" s="162">
        <v>198.17574284366731</v>
      </c>
      <c r="P436" s="163">
        <v>208.28469741472753</v>
      </c>
      <c r="T436" s="4"/>
      <c r="V436" s="4"/>
      <c r="AC436" s="4"/>
      <c r="AD436" s="4"/>
      <c r="AE436" s="4"/>
      <c r="AF436" s="4"/>
      <c r="AG436" s="4"/>
      <c r="AH436" s="4"/>
      <c r="AI436" s="4"/>
    </row>
    <row r="437" spans="1:35" x14ac:dyDescent="0.25">
      <c r="A437" s="114" t="s">
        <v>52</v>
      </c>
      <c r="B437" s="113" t="s">
        <v>39</v>
      </c>
      <c r="C437" s="114" t="s">
        <v>19</v>
      </c>
      <c r="D437" s="114" t="s">
        <v>44</v>
      </c>
      <c r="E437" s="114" t="s">
        <v>32</v>
      </c>
      <c r="F437" s="114" t="s">
        <v>2</v>
      </c>
      <c r="G437" s="114" t="s">
        <v>1</v>
      </c>
      <c r="H437" s="161">
        <v>85.175187806087038</v>
      </c>
      <c r="I437" s="162">
        <v>99.99595606763944</v>
      </c>
      <c r="J437" s="162">
        <v>129.95222085358057</v>
      </c>
      <c r="K437" s="162">
        <v>174.63360979205791</v>
      </c>
      <c r="L437" s="162">
        <v>176.00002661588977</v>
      </c>
      <c r="M437" s="162">
        <v>184.97779679116763</v>
      </c>
      <c r="N437" s="162">
        <v>194.4135234728727</v>
      </c>
      <c r="O437" s="162">
        <v>204.33056704534144</v>
      </c>
      <c r="P437" s="163">
        <v>214.75347950728573</v>
      </c>
      <c r="T437" s="4"/>
      <c r="V437" s="4"/>
      <c r="AC437" s="4"/>
      <c r="AD437" s="4"/>
      <c r="AE437" s="4"/>
      <c r="AF437" s="4"/>
      <c r="AG437" s="4"/>
      <c r="AH437" s="4"/>
      <c r="AI437" s="4"/>
    </row>
    <row r="438" spans="1:35" x14ac:dyDescent="0.25">
      <c r="A438" s="120" t="s">
        <v>52</v>
      </c>
      <c r="B438" s="119" t="s">
        <v>39</v>
      </c>
      <c r="C438" s="120" t="s">
        <v>3</v>
      </c>
      <c r="D438" s="120" t="s">
        <v>44</v>
      </c>
      <c r="E438" s="120" t="s">
        <v>33</v>
      </c>
      <c r="F438" s="120" t="s">
        <v>0</v>
      </c>
      <c r="G438" s="120" t="s">
        <v>4</v>
      </c>
      <c r="H438" s="158">
        <v>78.255917852842899</v>
      </c>
      <c r="I438" s="159">
        <v>86.75632455450048</v>
      </c>
      <c r="J438" s="159">
        <v>109.40213451311963</v>
      </c>
      <c r="K438" s="159">
        <v>141.008618412137</v>
      </c>
      <c r="L438" s="159">
        <v>148.94171947054045</v>
      </c>
      <c r="M438" s="159">
        <v>156.53924404271285</v>
      </c>
      <c r="N438" s="159">
        <v>164.52431872394774</v>
      </c>
      <c r="O438" s="159">
        <v>172.91671246472467</v>
      </c>
      <c r="P438" s="160">
        <v>181.73720263067759</v>
      </c>
      <c r="T438" s="4"/>
      <c r="V438" s="4"/>
      <c r="AC438" s="4"/>
      <c r="AD438" s="4"/>
      <c r="AE438" s="4"/>
      <c r="AF438" s="4"/>
      <c r="AG438" s="4"/>
      <c r="AH438" s="4"/>
      <c r="AI438" s="4"/>
    </row>
    <row r="439" spans="1:35" x14ac:dyDescent="0.25">
      <c r="A439" s="116" t="s">
        <v>52</v>
      </c>
      <c r="B439" s="115" t="s">
        <v>39</v>
      </c>
      <c r="C439" s="116" t="s">
        <v>3</v>
      </c>
      <c r="D439" s="116" t="s">
        <v>44</v>
      </c>
      <c r="E439" s="116" t="s">
        <v>33</v>
      </c>
      <c r="F439" s="116" t="s">
        <v>0</v>
      </c>
      <c r="G439" s="116" t="s">
        <v>5</v>
      </c>
      <c r="H439" s="164">
        <v>87.155612202469328</v>
      </c>
      <c r="I439" s="165">
        <v>96.568272464645631</v>
      </c>
      <c r="J439" s="165">
        <v>128.0483636641209</v>
      </c>
      <c r="K439" s="165">
        <v>168.09240709408701</v>
      </c>
      <c r="L439" s="165">
        <v>179.06937107246378</v>
      </c>
      <c r="M439" s="165">
        <v>188.20370866224565</v>
      </c>
      <c r="N439" s="165">
        <v>197.8039892701126</v>
      </c>
      <c r="O439" s="165">
        <v>207.89398067276088</v>
      </c>
      <c r="P439" s="166">
        <v>218.49866304236684</v>
      </c>
      <c r="T439" s="4"/>
      <c r="V439" s="4"/>
      <c r="AC439" s="4"/>
      <c r="AD439" s="4"/>
      <c r="AE439" s="4"/>
      <c r="AF439" s="4"/>
      <c r="AG439" s="4"/>
      <c r="AH439" s="4"/>
      <c r="AI439" s="4"/>
    </row>
    <row r="440" spans="1:35" x14ac:dyDescent="0.25">
      <c r="A440" s="116" t="s">
        <v>52</v>
      </c>
      <c r="B440" s="115" t="s">
        <v>39</v>
      </c>
      <c r="C440" s="116" t="s">
        <v>3</v>
      </c>
      <c r="D440" s="116" t="s">
        <v>44</v>
      </c>
      <c r="E440" s="116" t="s">
        <v>33</v>
      </c>
      <c r="F440" s="116" t="s">
        <v>2</v>
      </c>
      <c r="G440" s="116" t="s">
        <v>6</v>
      </c>
      <c r="H440" s="164">
        <v>92.464804136654863</v>
      </c>
      <c r="I440" s="165">
        <v>102.46759378740957</v>
      </c>
      <c r="J440" s="165">
        <v>135.86642751641801</v>
      </c>
      <c r="K440" s="165">
        <v>179.53377868825717</v>
      </c>
      <c r="L440" s="165">
        <v>191.87058803619675</v>
      </c>
      <c r="M440" s="165">
        <v>201.6579163446396</v>
      </c>
      <c r="N440" s="165">
        <v>211.94449676044127</v>
      </c>
      <c r="O440" s="165">
        <v>222.75579615861065</v>
      </c>
      <c r="P440" s="166">
        <v>234.11858048072676</v>
      </c>
      <c r="T440" s="4"/>
      <c r="V440" s="4"/>
      <c r="AC440" s="4"/>
      <c r="AD440" s="4"/>
      <c r="AE440" s="4"/>
      <c r="AF440" s="4"/>
      <c r="AG440" s="4"/>
      <c r="AH440" s="4"/>
      <c r="AI440" s="4"/>
    </row>
    <row r="441" spans="1:35" x14ac:dyDescent="0.25">
      <c r="A441" s="116" t="s">
        <v>52</v>
      </c>
      <c r="B441" s="115" t="s">
        <v>39</v>
      </c>
      <c r="C441" s="116" t="s">
        <v>3</v>
      </c>
      <c r="D441" s="116" t="s">
        <v>44</v>
      </c>
      <c r="E441" s="116" t="s">
        <v>33</v>
      </c>
      <c r="F441" s="116" t="s">
        <v>2</v>
      </c>
      <c r="G441" s="116" t="s">
        <v>7</v>
      </c>
      <c r="H441" s="164">
        <v>95.2833093321711</v>
      </c>
      <c r="I441" s="165">
        <v>108.20771294711437</v>
      </c>
      <c r="J441" s="165">
        <v>143.49801590599458</v>
      </c>
      <c r="K441" s="165">
        <v>190.86549701887262</v>
      </c>
      <c r="L441" s="165">
        <v>204.63691537155265</v>
      </c>
      <c r="M441" s="165">
        <v>215.07545467696499</v>
      </c>
      <c r="N441" s="165">
        <v>226.04646439531723</v>
      </c>
      <c r="O441" s="165">
        <v>237.5771058690502</v>
      </c>
      <c r="P441" s="166">
        <v>249.69592594204349</v>
      </c>
      <c r="T441" s="4"/>
      <c r="V441" s="4"/>
      <c r="AC441" s="4"/>
      <c r="AD441" s="4"/>
      <c r="AE441" s="4"/>
      <c r="AF441" s="4"/>
      <c r="AG441" s="4"/>
      <c r="AH441" s="4"/>
      <c r="AI441" s="4"/>
    </row>
    <row r="442" spans="1:35" x14ac:dyDescent="0.25">
      <c r="A442" s="116" t="s">
        <v>52</v>
      </c>
      <c r="B442" s="115" t="s">
        <v>39</v>
      </c>
      <c r="C442" s="116" t="s">
        <v>3</v>
      </c>
      <c r="D442" s="116" t="s">
        <v>44</v>
      </c>
      <c r="E442" s="116" t="s">
        <v>33</v>
      </c>
      <c r="F442" s="116" t="s">
        <v>2</v>
      </c>
      <c r="G442" s="116" t="s">
        <v>8</v>
      </c>
      <c r="H442" s="164">
        <v>98.408801509285894</v>
      </c>
      <c r="I442" s="165">
        <v>113.64110414621534</v>
      </c>
      <c r="J442" s="165">
        <v>148.7946482272072</v>
      </c>
      <c r="K442" s="165">
        <v>206.34981293536225</v>
      </c>
      <c r="L442" s="165">
        <v>222.24279323968551</v>
      </c>
      <c r="M442" s="165">
        <v>233.57940925720578</v>
      </c>
      <c r="N442" s="165">
        <v>245.49430662574423</v>
      </c>
      <c r="O442" s="165">
        <v>258.01698350598821</v>
      </c>
      <c r="P442" s="166">
        <v>271.17844276127954</v>
      </c>
      <c r="T442" s="4"/>
      <c r="V442" s="4"/>
      <c r="AC442" s="4"/>
      <c r="AD442" s="4"/>
      <c r="AE442" s="4"/>
      <c r="AF442" s="4"/>
      <c r="AG442" s="4"/>
      <c r="AH442" s="4"/>
      <c r="AI442" s="4"/>
    </row>
    <row r="443" spans="1:35" x14ac:dyDescent="0.25">
      <c r="A443" s="116" t="s">
        <v>52</v>
      </c>
      <c r="B443" s="115" t="s">
        <v>39</v>
      </c>
      <c r="C443" s="116" t="s">
        <v>3</v>
      </c>
      <c r="D443" s="116" t="s">
        <v>44</v>
      </c>
      <c r="E443" s="116" t="s">
        <v>33</v>
      </c>
      <c r="F443" s="116" t="s">
        <v>2</v>
      </c>
      <c r="G443" s="116" t="s">
        <v>1</v>
      </c>
      <c r="H443" s="164">
        <v>100.69774709778112</v>
      </c>
      <c r="I443" s="165">
        <v>114.28484230226798</v>
      </c>
      <c r="J443" s="165">
        <v>154.63797384242278</v>
      </c>
      <c r="K443" s="165">
        <v>207.11627777909817</v>
      </c>
      <c r="L443" s="165">
        <v>230.27339425779473</v>
      </c>
      <c r="M443" s="165">
        <v>242.01965163558188</v>
      </c>
      <c r="N443" s="165">
        <v>254.36508619069744</v>
      </c>
      <c r="O443" s="165">
        <v>267.3402619809757</v>
      </c>
      <c r="P443" s="166">
        <v>280.97730213837241</v>
      </c>
      <c r="T443" s="4"/>
      <c r="V443" s="4"/>
      <c r="AC443" s="4"/>
      <c r="AD443" s="4"/>
      <c r="AE443" s="4"/>
      <c r="AF443" s="4"/>
      <c r="AG443" s="4"/>
      <c r="AH443" s="4"/>
      <c r="AI443" s="4"/>
    </row>
    <row r="444" spans="1:35" x14ac:dyDescent="0.25">
      <c r="A444" s="116" t="s">
        <v>52</v>
      </c>
      <c r="B444" s="115" t="s">
        <v>39</v>
      </c>
      <c r="C444" s="116" t="s">
        <v>11</v>
      </c>
      <c r="D444" s="116" t="s">
        <v>44</v>
      </c>
      <c r="E444" s="116" t="s">
        <v>33</v>
      </c>
      <c r="F444" s="116" t="s">
        <v>0</v>
      </c>
      <c r="G444" s="116" t="s">
        <v>4</v>
      </c>
      <c r="H444" s="164">
        <v>78.255917852842899</v>
      </c>
      <c r="I444" s="165">
        <v>86.75632455450048</v>
      </c>
      <c r="J444" s="165">
        <v>102.21635833543911</v>
      </c>
      <c r="K444" s="165">
        <v>126.67035574137628</v>
      </c>
      <c r="L444" s="165">
        <v>128.97296059756067</v>
      </c>
      <c r="M444" s="165">
        <v>132.22968947229324</v>
      </c>
      <c r="N444" s="165">
        <v>135.56865483221137</v>
      </c>
      <c r="O444" s="165">
        <v>138.99193325161883</v>
      </c>
      <c r="P444" s="166">
        <v>142.50165374092282</v>
      </c>
      <c r="T444" s="4"/>
      <c r="V444" s="4"/>
      <c r="AC444" s="4"/>
      <c r="AD444" s="4"/>
      <c r="AE444" s="4"/>
      <c r="AF444" s="4"/>
      <c r="AG444" s="4"/>
      <c r="AH444" s="4"/>
      <c r="AI444" s="4"/>
    </row>
    <row r="445" spans="1:35" x14ac:dyDescent="0.25">
      <c r="A445" s="116" t="s">
        <v>52</v>
      </c>
      <c r="B445" s="115" t="s">
        <v>39</v>
      </c>
      <c r="C445" s="116" t="s">
        <v>11</v>
      </c>
      <c r="D445" s="116" t="s">
        <v>44</v>
      </c>
      <c r="E445" s="116" t="s">
        <v>33</v>
      </c>
      <c r="F445" s="116" t="s">
        <v>0</v>
      </c>
      <c r="G445" s="116" t="s">
        <v>5</v>
      </c>
      <c r="H445" s="164">
        <v>87.155612202469328</v>
      </c>
      <c r="I445" s="165">
        <v>96.568272464645631</v>
      </c>
      <c r="J445" s="165">
        <v>118.30256541215265</v>
      </c>
      <c r="K445" s="165">
        <v>148.08793602852919</v>
      </c>
      <c r="L445" s="165">
        <v>151.24784525121177</v>
      </c>
      <c r="M445" s="165">
        <v>155.06704287673347</v>
      </c>
      <c r="N445" s="165">
        <v>158.98268002824355</v>
      </c>
      <c r="O445" s="165">
        <v>162.9971919246243</v>
      </c>
      <c r="P445" s="166">
        <v>167.11307527708644</v>
      </c>
      <c r="T445" s="4"/>
      <c r="V445" s="4"/>
      <c r="AC445" s="4"/>
      <c r="AD445" s="4"/>
      <c r="AE445" s="4"/>
      <c r="AF445" s="4"/>
      <c r="AG445" s="4"/>
      <c r="AH445" s="4"/>
      <c r="AI445" s="4"/>
    </row>
    <row r="446" spans="1:35" x14ac:dyDescent="0.25">
      <c r="A446" s="116" t="s">
        <v>52</v>
      </c>
      <c r="B446" s="115" t="s">
        <v>39</v>
      </c>
      <c r="C446" s="116" t="s">
        <v>11</v>
      </c>
      <c r="D446" s="116" t="s">
        <v>44</v>
      </c>
      <c r="E446" s="116" t="s">
        <v>33</v>
      </c>
      <c r="F446" s="116" t="s">
        <v>2</v>
      </c>
      <c r="G446" s="116" t="s">
        <v>6</v>
      </c>
      <c r="H446" s="164">
        <v>92.464804136654863</v>
      </c>
      <c r="I446" s="165">
        <v>102.46759378740957</v>
      </c>
      <c r="J446" s="165">
        <v>124.93360544285797</v>
      </c>
      <c r="K446" s="165">
        <v>156.87599085271316</v>
      </c>
      <c r="L446" s="165">
        <v>160.42987516885418</v>
      </c>
      <c r="M446" s="165">
        <v>164.48093055605628</v>
      </c>
      <c r="N446" s="165">
        <v>168.63428016827666</v>
      </c>
      <c r="O446" s="165">
        <v>172.89250706288482</v>
      </c>
      <c r="P446" s="166">
        <v>177.25825952268576</v>
      </c>
      <c r="T446" s="4"/>
      <c r="V446" s="4"/>
      <c r="AC446" s="4"/>
      <c r="AD446" s="4"/>
      <c r="AE446" s="4"/>
      <c r="AF446" s="4"/>
      <c r="AG446" s="4"/>
      <c r="AH446" s="4"/>
      <c r="AI446" s="4"/>
    </row>
    <row r="447" spans="1:35" x14ac:dyDescent="0.25">
      <c r="A447" s="116" t="s">
        <v>52</v>
      </c>
      <c r="B447" s="115" t="s">
        <v>39</v>
      </c>
      <c r="C447" s="116" t="s">
        <v>11</v>
      </c>
      <c r="D447" s="116" t="s">
        <v>44</v>
      </c>
      <c r="E447" s="116" t="s">
        <v>33</v>
      </c>
      <c r="F447" s="116" t="s">
        <v>2</v>
      </c>
      <c r="G447" s="116" t="s">
        <v>7</v>
      </c>
      <c r="H447" s="164">
        <v>95.2833093321711</v>
      </c>
      <c r="I447" s="165">
        <v>108.20771294711437</v>
      </c>
      <c r="J447" s="165">
        <v>131.33852778493065</v>
      </c>
      <c r="K447" s="165">
        <v>165.42498625519735</v>
      </c>
      <c r="L447" s="165">
        <v>169.38718527507498</v>
      </c>
      <c r="M447" s="165">
        <v>173.66442396711636</v>
      </c>
      <c r="N447" s="165">
        <v>178.04966829605988</v>
      </c>
      <c r="O447" s="165">
        <v>182.54564553958224</v>
      </c>
      <c r="P447" s="166">
        <v>187.15515184253908</v>
      </c>
      <c r="T447" s="4"/>
      <c r="V447" s="4"/>
      <c r="AC447" s="4"/>
      <c r="AD447" s="4"/>
      <c r="AE447" s="4"/>
      <c r="AF447" s="4"/>
      <c r="AG447" s="4"/>
      <c r="AH447" s="4"/>
      <c r="AI447" s="4"/>
    </row>
    <row r="448" spans="1:35" x14ac:dyDescent="0.25">
      <c r="A448" s="116" t="s">
        <v>52</v>
      </c>
      <c r="B448" s="115" t="s">
        <v>39</v>
      </c>
      <c r="C448" s="116" t="s">
        <v>11</v>
      </c>
      <c r="D448" s="116" t="s">
        <v>44</v>
      </c>
      <c r="E448" s="116" t="s">
        <v>33</v>
      </c>
      <c r="F448" s="116" t="s">
        <v>2</v>
      </c>
      <c r="G448" s="116" t="s">
        <v>8</v>
      </c>
      <c r="H448" s="164">
        <v>98.408801509285894</v>
      </c>
      <c r="I448" s="165">
        <v>113.64110414621534</v>
      </c>
      <c r="J448" s="165">
        <v>135.77515513693487</v>
      </c>
      <c r="K448" s="165">
        <v>170.85277415171061</v>
      </c>
      <c r="L448" s="165">
        <v>181.37821086690434</v>
      </c>
      <c r="M448" s="165">
        <v>185.95823798143081</v>
      </c>
      <c r="N448" s="165">
        <v>190.65391651995986</v>
      </c>
      <c r="O448" s="165">
        <v>195.46816682587362</v>
      </c>
      <c r="P448" s="166">
        <v>200.40398298488418</v>
      </c>
      <c r="T448" s="4"/>
      <c r="V448" s="4"/>
      <c r="AC448" s="4"/>
      <c r="AD448" s="4"/>
      <c r="AE448" s="4"/>
      <c r="AF448" s="4"/>
      <c r="AG448" s="4"/>
      <c r="AH448" s="4"/>
      <c r="AI448" s="4"/>
    </row>
    <row r="449" spans="1:35" x14ac:dyDescent="0.25">
      <c r="A449" s="116" t="s">
        <v>52</v>
      </c>
      <c r="B449" s="115" t="s">
        <v>39</v>
      </c>
      <c r="C449" s="116" t="s">
        <v>11</v>
      </c>
      <c r="D449" s="116" t="s">
        <v>44</v>
      </c>
      <c r="E449" s="116" t="s">
        <v>33</v>
      </c>
      <c r="F449" s="116" t="s">
        <v>2</v>
      </c>
      <c r="G449" s="116" t="s">
        <v>1</v>
      </c>
      <c r="H449" s="164">
        <v>100.69774709778112</v>
      </c>
      <c r="I449" s="165">
        <v>114.28484230226798</v>
      </c>
      <c r="J449" s="165">
        <v>140.59660405485874</v>
      </c>
      <c r="K449" s="165">
        <v>177.47144769416099</v>
      </c>
      <c r="L449" s="165">
        <v>182.04352763130777</v>
      </c>
      <c r="M449" s="165">
        <v>186.64035482786258</v>
      </c>
      <c r="N449" s="165">
        <v>191.35325767154384</v>
      </c>
      <c r="O449" s="165">
        <v>196.18516721789916</v>
      </c>
      <c r="P449" s="166">
        <v>201.13908853530174</v>
      </c>
      <c r="T449" s="4"/>
      <c r="V449" s="4"/>
      <c r="AC449" s="4"/>
      <c r="AD449" s="4"/>
      <c r="AE449" s="4"/>
      <c r="AF449" s="4"/>
      <c r="AG449" s="4"/>
      <c r="AH449" s="4"/>
      <c r="AI449" s="4"/>
    </row>
    <row r="450" spans="1:35" x14ac:dyDescent="0.25">
      <c r="A450" s="116" t="s">
        <v>52</v>
      </c>
      <c r="B450" s="115" t="s">
        <v>39</v>
      </c>
      <c r="C450" s="116" t="s">
        <v>19</v>
      </c>
      <c r="D450" s="116" t="s">
        <v>44</v>
      </c>
      <c r="E450" s="116" t="s">
        <v>33</v>
      </c>
      <c r="F450" s="116" t="s">
        <v>0</v>
      </c>
      <c r="G450" s="116" t="s">
        <v>4</v>
      </c>
      <c r="H450" s="164">
        <v>78.255917852842899</v>
      </c>
      <c r="I450" s="165">
        <v>86.75632455450048</v>
      </c>
      <c r="J450" s="165">
        <v>109.40213451311963</v>
      </c>
      <c r="K450" s="165">
        <v>141.008618412137</v>
      </c>
      <c r="L450" s="165">
        <v>148.94171947054045</v>
      </c>
      <c r="M450" s="165">
        <v>156.53924404271285</v>
      </c>
      <c r="N450" s="165">
        <v>164.52431872394774</v>
      </c>
      <c r="O450" s="165">
        <v>172.91671246472467</v>
      </c>
      <c r="P450" s="166">
        <v>181.73720263067759</v>
      </c>
      <c r="Q450" s="165"/>
      <c r="T450" s="4"/>
      <c r="V450" s="4"/>
      <c r="AC450" s="4"/>
      <c r="AD450" s="4"/>
      <c r="AE450" s="4"/>
      <c r="AF450" s="4"/>
      <c r="AG450" s="4"/>
      <c r="AH450" s="4"/>
      <c r="AI450" s="4"/>
    </row>
    <row r="451" spans="1:35" x14ac:dyDescent="0.25">
      <c r="A451" s="116" t="s">
        <v>52</v>
      </c>
      <c r="B451" s="115" t="s">
        <v>39</v>
      </c>
      <c r="C451" s="116" t="s">
        <v>19</v>
      </c>
      <c r="D451" s="116" t="s">
        <v>44</v>
      </c>
      <c r="E451" s="116" t="s">
        <v>33</v>
      </c>
      <c r="F451" s="116" t="s">
        <v>0</v>
      </c>
      <c r="G451" s="116" t="s">
        <v>5</v>
      </c>
      <c r="H451" s="164">
        <v>87.155612202469328</v>
      </c>
      <c r="I451" s="165">
        <v>96.568272464645631</v>
      </c>
      <c r="J451" s="165">
        <v>128.0483636641209</v>
      </c>
      <c r="K451" s="165">
        <v>168.09240709408701</v>
      </c>
      <c r="L451" s="165">
        <v>179.06937107246378</v>
      </c>
      <c r="M451" s="165">
        <v>188.20370866224565</v>
      </c>
      <c r="N451" s="165">
        <v>197.8039892701126</v>
      </c>
      <c r="O451" s="165">
        <v>207.89398067276088</v>
      </c>
      <c r="P451" s="166">
        <v>218.49866304236684</v>
      </c>
      <c r="T451" s="4"/>
      <c r="V451" s="4"/>
      <c r="AC451" s="4"/>
      <c r="AD451" s="4"/>
      <c r="AE451" s="4"/>
      <c r="AF451" s="4"/>
      <c r="AG451" s="4"/>
      <c r="AH451" s="4"/>
      <c r="AI451" s="4"/>
    </row>
    <row r="452" spans="1:35" x14ac:dyDescent="0.25">
      <c r="A452" s="116" t="s">
        <v>52</v>
      </c>
      <c r="B452" s="115" t="s">
        <v>39</v>
      </c>
      <c r="C452" s="116" t="s">
        <v>19</v>
      </c>
      <c r="D452" s="116" t="s">
        <v>44</v>
      </c>
      <c r="E452" s="116" t="s">
        <v>33</v>
      </c>
      <c r="F452" s="116" t="s">
        <v>2</v>
      </c>
      <c r="G452" s="116" t="s">
        <v>6</v>
      </c>
      <c r="H452" s="164">
        <v>92.464804136654863</v>
      </c>
      <c r="I452" s="165">
        <v>102.46759378740957</v>
      </c>
      <c r="J452" s="165">
        <v>135.86642751641801</v>
      </c>
      <c r="K452" s="165">
        <v>179.53377868825717</v>
      </c>
      <c r="L452" s="165">
        <v>191.87058803619675</v>
      </c>
      <c r="M452" s="165">
        <v>201.6579163446396</v>
      </c>
      <c r="N452" s="165">
        <v>211.94449676044127</v>
      </c>
      <c r="O452" s="165">
        <v>222.75579615861065</v>
      </c>
      <c r="P452" s="166">
        <v>234.11858048072676</v>
      </c>
      <c r="T452" s="4"/>
      <c r="V452" s="4"/>
      <c r="AC452" s="4"/>
      <c r="AD452" s="4"/>
      <c r="AE452" s="4"/>
      <c r="AF452" s="4"/>
      <c r="AG452" s="4"/>
      <c r="AH452" s="4"/>
      <c r="AI452" s="4"/>
    </row>
    <row r="453" spans="1:35" x14ac:dyDescent="0.25">
      <c r="A453" s="116" t="s">
        <v>52</v>
      </c>
      <c r="B453" s="115" t="s">
        <v>39</v>
      </c>
      <c r="C453" s="116" t="s">
        <v>19</v>
      </c>
      <c r="D453" s="116" t="s">
        <v>44</v>
      </c>
      <c r="E453" s="116" t="s">
        <v>33</v>
      </c>
      <c r="F453" s="116" t="s">
        <v>2</v>
      </c>
      <c r="G453" s="116" t="s">
        <v>7</v>
      </c>
      <c r="H453" s="164">
        <v>95.2833093321711</v>
      </c>
      <c r="I453" s="165">
        <v>108.20771294711437</v>
      </c>
      <c r="J453" s="165">
        <v>143.49801590599458</v>
      </c>
      <c r="K453" s="165">
        <v>190.86549701887262</v>
      </c>
      <c r="L453" s="165">
        <v>204.63691537155265</v>
      </c>
      <c r="M453" s="165">
        <v>215.07545467696499</v>
      </c>
      <c r="N453" s="165">
        <v>226.04646439531723</v>
      </c>
      <c r="O453" s="165">
        <v>237.5771058690502</v>
      </c>
      <c r="P453" s="166">
        <v>249.69592594204349</v>
      </c>
      <c r="T453" s="4"/>
      <c r="V453" s="4"/>
      <c r="AC453" s="4"/>
      <c r="AD453" s="4"/>
      <c r="AE453" s="4"/>
      <c r="AF453" s="4"/>
      <c r="AG453" s="4"/>
      <c r="AH453" s="4"/>
      <c r="AI453" s="4"/>
    </row>
    <row r="454" spans="1:35" x14ac:dyDescent="0.25">
      <c r="A454" s="116" t="s">
        <v>52</v>
      </c>
      <c r="B454" s="115" t="s">
        <v>39</v>
      </c>
      <c r="C454" s="116" t="s">
        <v>19</v>
      </c>
      <c r="D454" s="116" t="s">
        <v>44</v>
      </c>
      <c r="E454" s="116" t="s">
        <v>33</v>
      </c>
      <c r="F454" s="116" t="s">
        <v>2</v>
      </c>
      <c r="G454" s="116" t="s">
        <v>8</v>
      </c>
      <c r="H454" s="164">
        <v>98.408801509285894</v>
      </c>
      <c r="I454" s="165">
        <v>113.64110414621534</v>
      </c>
      <c r="J454" s="165">
        <v>148.7946482272072</v>
      </c>
      <c r="K454" s="165">
        <v>206.34981293536225</v>
      </c>
      <c r="L454" s="165">
        <v>222.24279323968551</v>
      </c>
      <c r="M454" s="165">
        <v>233.57940925720578</v>
      </c>
      <c r="N454" s="165">
        <v>245.49430662574423</v>
      </c>
      <c r="O454" s="165">
        <v>258.01698350598821</v>
      </c>
      <c r="P454" s="166">
        <v>271.17844276127954</v>
      </c>
      <c r="T454" s="4"/>
      <c r="V454" s="4"/>
      <c r="AC454" s="4"/>
      <c r="AD454" s="4"/>
      <c r="AE454" s="4"/>
      <c r="AF454" s="4"/>
      <c r="AG454" s="4"/>
      <c r="AH454" s="4"/>
      <c r="AI454" s="4"/>
    </row>
    <row r="455" spans="1:35" x14ac:dyDescent="0.25">
      <c r="A455" s="122" t="s">
        <v>52</v>
      </c>
      <c r="B455" s="121" t="s">
        <v>39</v>
      </c>
      <c r="C455" s="122" t="s">
        <v>19</v>
      </c>
      <c r="D455" s="122" t="s">
        <v>44</v>
      </c>
      <c r="E455" s="122" t="s">
        <v>33</v>
      </c>
      <c r="F455" s="122" t="s">
        <v>2</v>
      </c>
      <c r="G455" s="122" t="s">
        <v>1</v>
      </c>
      <c r="H455" s="171">
        <v>100.69774709778112</v>
      </c>
      <c r="I455" s="167">
        <v>114.28484230226798</v>
      </c>
      <c r="J455" s="167">
        <v>154.63797384242278</v>
      </c>
      <c r="K455" s="167">
        <v>207.11627777909817</v>
      </c>
      <c r="L455" s="167">
        <v>230.27339425779473</v>
      </c>
      <c r="M455" s="167">
        <v>242.01965163558188</v>
      </c>
      <c r="N455" s="167">
        <v>254.36508619069744</v>
      </c>
      <c r="O455" s="167">
        <v>267.3402619809757</v>
      </c>
      <c r="P455" s="168">
        <v>280.97730213837241</v>
      </c>
      <c r="T455" s="4"/>
      <c r="V455" s="4"/>
      <c r="AC455" s="4"/>
      <c r="AD455" s="4"/>
      <c r="AE455" s="4"/>
      <c r="AF455" s="4"/>
      <c r="AG455" s="4"/>
      <c r="AH455" s="4"/>
      <c r="AI455" s="4"/>
    </row>
    <row r="456" spans="1:35" x14ac:dyDescent="0.25">
      <c r="A456" s="114" t="s">
        <v>52</v>
      </c>
      <c r="B456" s="113" t="s">
        <v>39</v>
      </c>
      <c r="C456" s="114" t="s">
        <v>3</v>
      </c>
      <c r="D456" s="114" t="s">
        <v>44</v>
      </c>
      <c r="E456" s="114" t="s">
        <v>38</v>
      </c>
      <c r="F456" s="114" t="s">
        <v>0</v>
      </c>
      <c r="G456" s="114" t="s">
        <v>4</v>
      </c>
      <c r="H456" s="161">
        <v>59.77427234836874</v>
      </c>
      <c r="I456" s="162">
        <v>71.835639511734001</v>
      </c>
      <c r="J456" s="162">
        <v>96.909594476915061</v>
      </c>
      <c r="K456" s="162">
        <v>111.97181215867114</v>
      </c>
      <c r="L456" s="162">
        <v>112.62960531935754</v>
      </c>
      <c r="M456" s="162">
        <v>118.37484712944118</v>
      </c>
      <c r="N456" s="162">
        <v>124.41315401209381</v>
      </c>
      <c r="O456" s="162">
        <v>130.75947523134971</v>
      </c>
      <c r="P456" s="163">
        <v>137.42952261395058</v>
      </c>
      <c r="T456" s="4"/>
      <c r="V456" s="4"/>
      <c r="AC456" s="4"/>
      <c r="AD456" s="4"/>
      <c r="AE456" s="4"/>
      <c r="AF456" s="4"/>
      <c r="AG456" s="4"/>
      <c r="AH456" s="4"/>
      <c r="AI456" s="4"/>
    </row>
    <row r="457" spans="1:35" x14ac:dyDescent="0.25">
      <c r="A457" s="114" t="s">
        <v>52</v>
      </c>
      <c r="B457" s="113" t="s">
        <v>39</v>
      </c>
      <c r="C457" s="114" t="s">
        <v>3</v>
      </c>
      <c r="D457" s="114" t="s">
        <v>44</v>
      </c>
      <c r="E457" s="114" t="s">
        <v>38</v>
      </c>
      <c r="F457" s="114" t="s">
        <v>0</v>
      </c>
      <c r="G457" s="114" t="s">
        <v>5</v>
      </c>
      <c r="H457" s="161">
        <v>68.104356530796508</v>
      </c>
      <c r="I457" s="162">
        <v>78.706627882475857</v>
      </c>
      <c r="J457" s="162">
        <v>110.49927795576059</v>
      </c>
      <c r="K457" s="162">
        <v>158.74894185824888</v>
      </c>
      <c r="L457" s="162">
        <v>159.92288142021729</v>
      </c>
      <c r="M457" s="162">
        <v>168.08055561359893</v>
      </c>
      <c r="N457" s="162">
        <v>176.65435317628445</v>
      </c>
      <c r="O457" s="162">
        <v>185.66550058218979</v>
      </c>
      <c r="P457" s="163">
        <v>195.13630706872888</v>
      </c>
      <c r="T457" s="4"/>
      <c r="V457" s="4"/>
      <c r="AC457" s="4"/>
      <c r="AD457" s="4"/>
      <c r="AE457" s="4"/>
      <c r="AF457" s="4"/>
      <c r="AG457" s="4"/>
      <c r="AH457" s="4"/>
      <c r="AI457" s="4"/>
    </row>
    <row r="458" spans="1:35" x14ac:dyDescent="0.25">
      <c r="A458" s="114" t="s">
        <v>52</v>
      </c>
      <c r="B458" s="113" t="s">
        <v>39</v>
      </c>
      <c r="C458" s="114" t="s">
        <v>3</v>
      </c>
      <c r="D458" s="114" t="s">
        <v>44</v>
      </c>
      <c r="E458" s="114" t="s">
        <v>38</v>
      </c>
      <c r="F458" s="114" t="s">
        <v>2</v>
      </c>
      <c r="G458" s="114" t="s">
        <v>6</v>
      </c>
      <c r="H458" s="161">
        <v>71.340847104763313</v>
      </c>
      <c r="I458" s="162">
        <v>82.701419763915524</v>
      </c>
      <c r="J458" s="162">
        <v>115.81087209926309</v>
      </c>
      <c r="K458" s="162">
        <v>167.40816840245279</v>
      </c>
      <c r="L458" s="162">
        <v>168.71595639412925</v>
      </c>
      <c r="M458" s="162">
        <v>177.32216578246317</v>
      </c>
      <c r="N458" s="162">
        <v>186.36737834286711</v>
      </c>
      <c r="O458" s="162">
        <v>195.87398764914241</v>
      </c>
      <c r="P458" s="163">
        <v>205.86552957241196</v>
      </c>
      <c r="T458" s="4"/>
      <c r="V458" s="4"/>
      <c r="AC458" s="4"/>
      <c r="AD458" s="4"/>
      <c r="AE458" s="4"/>
      <c r="AF458" s="4"/>
      <c r="AG458" s="4"/>
      <c r="AH458" s="4"/>
      <c r="AI458" s="4"/>
    </row>
    <row r="459" spans="1:35" x14ac:dyDescent="0.25">
      <c r="A459" s="114" t="s">
        <v>52</v>
      </c>
      <c r="B459" s="113" t="s">
        <v>39</v>
      </c>
      <c r="C459" s="114" t="s">
        <v>3</v>
      </c>
      <c r="D459" s="114" t="s">
        <v>44</v>
      </c>
      <c r="E459" s="114" t="s">
        <v>38</v>
      </c>
      <c r="F459" s="114" t="s">
        <v>2</v>
      </c>
      <c r="G459" s="114" t="s">
        <v>7</v>
      </c>
      <c r="H459" s="161">
        <v>73.10114907679295</v>
      </c>
      <c r="I459" s="162">
        <v>86.464044782569971</v>
      </c>
      <c r="J459" s="162">
        <v>120.81781514447768</v>
      </c>
      <c r="K459" s="162">
        <v>175.72639187985715</v>
      </c>
      <c r="L459" s="162">
        <v>177.17084252433949</v>
      </c>
      <c r="M459" s="162">
        <v>186.20833607776524</v>
      </c>
      <c r="N459" s="162">
        <v>195.70683263012967</v>
      </c>
      <c r="O459" s="162">
        <v>205.68984796750487</v>
      </c>
      <c r="P459" s="163">
        <v>216.18209741738869</v>
      </c>
      <c r="T459" s="4"/>
      <c r="V459" s="4"/>
      <c r="AC459" s="4"/>
      <c r="AD459" s="4"/>
      <c r="AE459" s="4"/>
      <c r="AF459" s="4"/>
      <c r="AG459" s="4"/>
      <c r="AH459" s="4"/>
      <c r="AI459" s="4"/>
    </row>
    <row r="460" spans="1:35" x14ac:dyDescent="0.25">
      <c r="A460" s="114" t="s">
        <v>52</v>
      </c>
      <c r="B460" s="113" t="s">
        <v>39</v>
      </c>
      <c r="C460" s="114" t="s">
        <v>3</v>
      </c>
      <c r="D460" s="114" t="s">
        <v>44</v>
      </c>
      <c r="E460" s="114" t="s">
        <v>38</v>
      </c>
      <c r="F460" s="114" t="s">
        <v>2</v>
      </c>
      <c r="G460" s="114" t="s">
        <v>8</v>
      </c>
      <c r="H460" s="161">
        <v>75.067050157743907</v>
      </c>
      <c r="I460" s="162">
        <v>89.991656009293678</v>
      </c>
      <c r="J460" s="162">
        <v>124.47001140939607</v>
      </c>
      <c r="K460" s="162">
        <v>186.58114162679439</v>
      </c>
      <c r="L460" s="162">
        <v>188.21914073020412</v>
      </c>
      <c r="M460" s="162">
        <v>197.82020852863076</v>
      </c>
      <c r="N460" s="162">
        <v>207.91102727646864</v>
      </c>
      <c r="O460" s="162">
        <v>218.51657919418375</v>
      </c>
      <c r="P460" s="163">
        <v>229.66312084655971</v>
      </c>
      <c r="T460" s="4"/>
      <c r="V460" s="4"/>
      <c r="AC460" s="4"/>
      <c r="AD460" s="4"/>
      <c r="AE460" s="4"/>
      <c r="AF460" s="4"/>
      <c r="AG460" s="4"/>
      <c r="AH460" s="4"/>
      <c r="AI460" s="4"/>
    </row>
    <row r="461" spans="1:35" x14ac:dyDescent="0.25">
      <c r="A461" s="114" t="s">
        <v>52</v>
      </c>
      <c r="B461" s="113" t="s">
        <v>39</v>
      </c>
      <c r="C461" s="114" t="s">
        <v>3</v>
      </c>
      <c r="D461" s="114" t="s">
        <v>44</v>
      </c>
      <c r="E461" s="114" t="s">
        <v>38</v>
      </c>
      <c r="F461" s="114" t="s">
        <v>2</v>
      </c>
      <c r="G461" s="114" t="s">
        <v>1</v>
      </c>
      <c r="H461" s="161">
        <v>76.409520080213113</v>
      </c>
      <c r="I461" s="162">
        <v>90.492122604728692</v>
      </c>
      <c r="J461" s="162">
        <v>128.06356174939347</v>
      </c>
      <c r="K461" s="162">
        <v>187.60923777461147</v>
      </c>
      <c r="L461" s="162">
        <v>189.25855319527139</v>
      </c>
      <c r="M461" s="162">
        <v>198.91264147561569</v>
      </c>
      <c r="N461" s="162">
        <v>209.05918528281018</v>
      </c>
      <c r="O461" s="162">
        <v>219.7233047979515</v>
      </c>
      <c r="P461" s="163">
        <v>230.93140158383258</v>
      </c>
      <c r="T461" s="4"/>
      <c r="V461" s="4"/>
      <c r="AC461" s="4"/>
      <c r="AD461" s="4"/>
      <c r="AE461" s="4"/>
      <c r="AF461" s="4"/>
      <c r="AG461" s="4"/>
      <c r="AH461" s="4"/>
      <c r="AI461" s="4"/>
    </row>
    <row r="462" spans="1:35" x14ac:dyDescent="0.25">
      <c r="A462" s="114" t="s">
        <v>52</v>
      </c>
      <c r="B462" s="113" t="s">
        <v>39</v>
      </c>
      <c r="C462" s="114" t="s">
        <v>11</v>
      </c>
      <c r="D462" s="114" t="s">
        <v>44</v>
      </c>
      <c r="E462" s="114" t="s">
        <v>38</v>
      </c>
      <c r="F462" s="114" t="s">
        <v>0</v>
      </c>
      <c r="G462" s="114" t="s">
        <v>4</v>
      </c>
      <c r="H462" s="161">
        <v>59.77427234836874</v>
      </c>
      <c r="I462" s="162">
        <v>68.457643538333855</v>
      </c>
      <c r="J462" s="162">
        <v>91.269910911082434</v>
      </c>
      <c r="K462" s="162">
        <v>108.48701704651845</v>
      </c>
      <c r="L462" s="162">
        <v>110.04373954288548</v>
      </c>
      <c r="M462" s="162">
        <v>112.82248186524824</v>
      </c>
      <c r="N462" s="162">
        <v>115.67139091337081</v>
      </c>
      <c r="O462" s="162">
        <v>118.59223848500655</v>
      </c>
      <c r="P462" s="163">
        <v>121.58684111802232</v>
      </c>
      <c r="T462" s="4"/>
      <c r="V462" s="4"/>
      <c r="AC462" s="4"/>
      <c r="AD462" s="4"/>
      <c r="AE462" s="4"/>
      <c r="AF462" s="4"/>
      <c r="AG462" s="4"/>
      <c r="AH462" s="4"/>
      <c r="AI462" s="4"/>
    </row>
    <row r="463" spans="1:35" x14ac:dyDescent="0.25">
      <c r="A463" s="114" t="s">
        <v>52</v>
      </c>
      <c r="B463" s="113" t="s">
        <v>39</v>
      </c>
      <c r="C463" s="114" t="s">
        <v>11</v>
      </c>
      <c r="D463" s="114" t="s">
        <v>44</v>
      </c>
      <c r="E463" s="114" t="s">
        <v>38</v>
      </c>
      <c r="F463" s="114" t="s">
        <v>0</v>
      </c>
      <c r="G463" s="114" t="s">
        <v>5</v>
      </c>
      <c r="H463" s="161">
        <v>68.104356530796508</v>
      </c>
      <c r="I463" s="162">
        <v>74.648631966939433</v>
      </c>
      <c r="J463" s="162">
        <v>103.21309361874377</v>
      </c>
      <c r="K463" s="162">
        <v>123.02126964056617</v>
      </c>
      <c r="L463" s="162">
        <v>125.03087675383792</v>
      </c>
      <c r="M463" s="162">
        <v>128.18806307158036</v>
      </c>
      <c r="N463" s="162">
        <v>131.42497230020479</v>
      </c>
      <c r="O463" s="162">
        <v>134.74361754311397</v>
      </c>
      <c r="P463" s="163">
        <v>138.1460627370943</v>
      </c>
      <c r="T463" s="4"/>
      <c r="V463" s="4"/>
      <c r="AC463" s="4"/>
      <c r="AD463" s="4"/>
      <c r="AE463" s="4"/>
      <c r="AF463" s="4"/>
      <c r="AG463" s="4"/>
      <c r="AH463" s="4"/>
      <c r="AI463" s="4"/>
    </row>
    <row r="464" spans="1:35" x14ac:dyDescent="0.25">
      <c r="A464" s="114" t="s">
        <v>52</v>
      </c>
      <c r="B464" s="113" t="s">
        <v>39</v>
      </c>
      <c r="C464" s="114" t="s">
        <v>11</v>
      </c>
      <c r="D464" s="114" t="s">
        <v>44</v>
      </c>
      <c r="E464" s="114" t="s">
        <v>38</v>
      </c>
      <c r="F464" s="114" t="s">
        <v>2</v>
      </c>
      <c r="G464" s="114" t="s">
        <v>6</v>
      </c>
      <c r="H464" s="161">
        <v>71.340847104763313</v>
      </c>
      <c r="I464" s="162">
        <v>78.210933068713402</v>
      </c>
      <c r="J464" s="162">
        <v>107.81903014287806</v>
      </c>
      <c r="K464" s="162">
        <v>128.53515773046698</v>
      </c>
      <c r="L464" s="162">
        <v>130.73465049617326</v>
      </c>
      <c r="M464" s="162">
        <v>134.03586424846898</v>
      </c>
      <c r="N464" s="162">
        <v>137.42043778485396</v>
      </c>
      <c r="O464" s="162">
        <v>140.89047604433694</v>
      </c>
      <c r="P464" s="163">
        <v>144.44813711827442</v>
      </c>
      <c r="T464" s="4"/>
      <c r="V464" s="4"/>
      <c r="AC464" s="4"/>
      <c r="AD464" s="4"/>
      <c r="AE464" s="4"/>
      <c r="AF464" s="4"/>
      <c r="AG464" s="4"/>
      <c r="AH464" s="4"/>
      <c r="AI464" s="4"/>
    </row>
    <row r="465" spans="1:35" x14ac:dyDescent="0.25">
      <c r="A465" s="114" t="s">
        <v>52</v>
      </c>
      <c r="B465" s="113" t="s">
        <v>39</v>
      </c>
      <c r="C465" s="114" t="s">
        <v>11</v>
      </c>
      <c r="D465" s="114" t="s">
        <v>44</v>
      </c>
      <c r="E465" s="114" t="s">
        <v>38</v>
      </c>
      <c r="F465" s="114" t="s">
        <v>2</v>
      </c>
      <c r="G465" s="114" t="s">
        <v>7</v>
      </c>
      <c r="H465" s="161">
        <v>73.10114907679295</v>
      </c>
      <c r="I465" s="162">
        <v>81.532214104658735</v>
      </c>
      <c r="J465" s="162">
        <v>112.12376062365406</v>
      </c>
      <c r="K465" s="162">
        <v>133.69024403817264</v>
      </c>
      <c r="L465" s="162">
        <v>136.0779954145849</v>
      </c>
      <c r="M465" s="162">
        <v>139.51413532196631</v>
      </c>
      <c r="N465" s="162">
        <v>143.03704206793265</v>
      </c>
      <c r="O465" s="162">
        <v>146.64890662388817</v>
      </c>
      <c r="P465" s="163">
        <v>150.35197528601063</v>
      </c>
      <c r="T465" s="4"/>
      <c r="V465" s="4"/>
      <c r="AC465" s="4"/>
      <c r="AD465" s="4"/>
      <c r="AE465" s="4"/>
      <c r="AF465" s="4"/>
      <c r="AG465" s="4"/>
      <c r="AH465" s="4"/>
      <c r="AI465" s="4"/>
    </row>
    <row r="466" spans="1:35" x14ac:dyDescent="0.25">
      <c r="A466" s="114" t="s">
        <v>52</v>
      </c>
      <c r="B466" s="113" t="s">
        <v>39</v>
      </c>
      <c r="C466" s="114" t="s">
        <v>11</v>
      </c>
      <c r="D466" s="114" t="s">
        <v>44</v>
      </c>
      <c r="E466" s="114" t="s">
        <v>38</v>
      </c>
      <c r="F466" s="114" t="s">
        <v>2</v>
      </c>
      <c r="G466" s="114" t="s">
        <v>8</v>
      </c>
      <c r="H466" s="161">
        <v>75.067050157743907</v>
      </c>
      <c r="I466" s="162">
        <v>83.493309287864847</v>
      </c>
      <c r="J466" s="162">
        <v>115.27799407168381</v>
      </c>
      <c r="K466" s="162">
        <v>137.17744019342578</v>
      </c>
      <c r="L466" s="162">
        <v>139.68787447668046</v>
      </c>
      <c r="M466" s="162">
        <v>143.21516835402076</v>
      </c>
      <c r="N466" s="162">
        <v>146.83153082191507</v>
      </c>
      <c r="O466" s="162">
        <v>150.5392109738892</v>
      </c>
      <c r="P466" s="163">
        <v>154.34051469589897</v>
      </c>
      <c r="T466" s="4"/>
      <c r="V466" s="4"/>
      <c r="AC466" s="4"/>
      <c r="AD466" s="4"/>
      <c r="AE466" s="4"/>
      <c r="AF466" s="4"/>
      <c r="AG466" s="4"/>
      <c r="AH466" s="4"/>
      <c r="AI466" s="4"/>
    </row>
    <row r="467" spans="1:35" x14ac:dyDescent="0.25">
      <c r="A467" s="114" t="s">
        <v>52</v>
      </c>
      <c r="B467" s="113" t="s">
        <v>39</v>
      </c>
      <c r="C467" s="114" t="s">
        <v>11</v>
      </c>
      <c r="D467" s="114" t="s">
        <v>44</v>
      </c>
      <c r="E467" s="114" t="s">
        <v>38</v>
      </c>
      <c r="F467" s="114" t="s">
        <v>2</v>
      </c>
      <c r="G467" s="114" t="s">
        <v>1</v>
      </c>
      <c r="H467" s="161">
        <v>76.409520080213113</v>
      </c>
      <c r="I467" s="162">
        <v>85.11677725976476</v>
      </c>
      <c r="J467" s="162">
        <v>118.32262988629871</v>
      </c>
      <c r="K467" s="162">
        <v>140.89419999586516</v>
      </c>
      <c r="L467" s="162">
        <v>143.55321577988786</v>
      </c>
      <c r="M467" s="162">
        <v>147.17811436890204</v>
      </c>
      <c r="N467" s="162">
        <v>150.8945461897512</v>
      </c>
      <c r="O467" s="162">
        <v>154.70482257124203</v>
      </c>
      <c r="P467" s="163">
        <v>158.61131320613001</v>
      </c>
      <c r="T467" s="4"/>
      <c r="V467" s="4"/>
      <c r="AC467" s="4"/>
      <c r="AD467" s="4"/>
      <c r="AE467" s="4"/>
      <c r="AF467" s="4"/>
      <c r="AG467" s="4"/>
      <c r="AH467" s="4"/>
      <c r="AI467" s="4"/>
    </row>
    <row r="468" spans="1:35" x14ac:dyDescent="0.25">
      <c r="A468" s="114" t="s">
        <v>52</v>
      </c>
      <c r="B468" s="113" t="s">
        <v>39</v>
      </c>
      <c r="C468" s="114" t="s">
        <v>19</v>
      </c>
      <c r="D468" s="114" t="s">
        <v>44</v>
      </c>
      <c r="E468" s="114" t="s">
        <v>38</v>
      </c>
      <c r="F468" s="114" t="s">
        <v>0</v>
      </c>
      <c r="G468" s="114" t="s">
        <v>4</v>
      </c>
      <c r="H468" s="161">
        <v>59.77427234836874</v>
      </c>
      <c r="I468" s="162">
        <v>71.835639511734001</v>
      </c>
      <c r="J468" s="162">
        <v>96.909594476915061</v>
      </c>
      <c r="K468" s="162">
        <v>111.97181215867114</v>
      </c>
      <c r="L468" s="162">
        <v>112.62960531935754</v>
      </c>
      <c r="M468" s="162">
        <v>118.37484712944118</v>
      </c>
      <c r="N468" s="162">
        <v>124.41315401209381</v>
      </c>
      <c r="O468" s="162">
        <v>130.75947523134971</v>
      </c>
      <c r="P468" s="163">
        <v>137.42952261395058</v>
      </c>
      <c r="T468" s="4"/>
      <c r="V468" s="4"/>
      <c r="AC468" s="4"/>
      <c r="AD468" s="4"/>
      <c r="AE468" s="4"/>
      <c r="AF468" s="4"/>
      <c r="AG468" s="4"/>
      <c r="AH468" s="4"/>
      <c r="AI468" s="4"/>
    </row>
    <row r="469" spans="1:35" x14ac:dyDescent="0.25">
      <c r="A469" s="114" t="s">
        <v>52</v>
      </c>
      <c r="B469" s="113" t="s">
        <v>39</v>
      </c>
      <c r="C469" s="114" t="s">
        <v>19</v>
      </c>
      <c r="D469" s="114" t="s">
        <v>44</v>
      </c>
      <c r="E469" s="114" t="s">
        <v>38</v>
      </c>
      <c r="F469" s="114" t="s">
        <v>0</v>
      </c>
      <c r="G469" s="114" t="s">
        <v>5</v>
      </c>
      <c r="H469" s="161">
        <v>68.104356530796508</v>
      </c>
      <c r="I469" s="162">
        <v>78.706627882475857</v>
      </c>
      <c r="J469" s="162">
        <v>110.49927795576059</v>
      </c>
      <c r="K469" s="162">
        <v>158.74894185824888</v>
      </c>
      <c r="L469" s="162">
        <v>159.92288142021729</v>
      </c>
      <c r="M469" s="162">
        <v>168.08055561359893</v>
      </c>
      <c r="N469" s="162">
        <v>176.65435317628445</v>
      </c>
      <c r="O469" s="162">
        <v>185.66550058218979</v>
      </c>
      <c r="P469" s="163">
        <v>195.13630706872888</v>
      </c>
      <c r="T469" s="4"/>
      <c r="V469" s="4"/>
      <c r="AC469" s="4"/>
      <c r="AD469" s="4"/>
      <c r="AE469" s="4"/>
      <c r="AF469" s="4"/>
      <c r="AG469" s="4"/>
      <c r="AH469" s="4"/>
      <c r="AI469" s="4"/>
    </row>
    <row r="470" spans="1:35" x14ac:dyDescent="0.25">
      <c r="A470" s="114" t="s">
        <v>52</v>
      </c>
      <c r="B470" s="113" t="s">
        <v>39</v>
      </c>
      <c r="C470" s="114" t="s">
        <v>19</v>
      </c>
      <c r="D470" s="114" t="s">
        <v>44</v>
      </c>
      <c r="E470" s="114" t="s">
        <v>38</v>
      </c>
      <c r="F470" s="114" t="s">
        <v>2</v>
      </c>
      <c r="G470" s="114" t="s">
        <v>6</v>
      </c>
      <c r="H470" s="161">
        <v>71.340847104763313</v>
      </c>
      <c r="I470" s="162">
        <v>82.701419763915524</v>
      </c>
      <c r="J470" s="162">
        <v>115.81087209926309</v>
      </c>
      <c r="K470" s="162">
        <v>167.40816840245279</v>
      </c>
      <c r="L470" s="162">
        <v>168.71595639412925</v>
      </c>
      <c r="M470" s="162">
        <v>177.32216578246317</v>
      </c>
      <c r="N470" s="162">
        <v>186.36737834286711</v>
      </c>
      <c r="O470" s="162">
        <v>195.87398764914241</v>
      </c>
      <c r="P470" s="163">
        <v>205.86552957241196</v>
      </c>
      <c r="T470" s="4"/>
      <c r="V470" s="4"/>
      <c r="AC470" s="4"/>
      <c r="AD470" s="4"/>
      <c r="AE470" s="4"/>
      <c r="AF470" s="4"/>
      <c r="AG470" s="4"/>
      <c r="AH470" s="4"/>
      <c r="AI470" s="4"/>
    </row>
    <row r="471" spans="1:35" x14ac:dyDescent="0.25">
      <c r="A471" s="114" t="s">
        <v>52</v>
      </c>
      <c r="B471" s="113" t="s">
        <v>39</v>
      </c>
      <c r="C471" s="114" t="s">
        <v>19</v>
      </c>
      <c r="D471" s="114" t="s">
        <v>44</v>
      </c>
      <c r="E471" s="114" t="s">
        <v>38</v>
      </c>
      <c r="F471" s="114" t="s">
        <v>2</v>
      </c>
      <c r="G471" s="114" t="s">
        <v>7</v>
      </c>
      <c r="H471" s="161">
        <v>73.10114907679295</v>
      </c>
      <c r="I471" s="162">
        <v>86.464044782569971</v>
      </c>
      <c r="J471" s="162">
        <v>120.81781514447768</v>
      </c>
      <c r="K471" s="162">
        <v>175.72639187985715</v>
      </c>
      <c r="L471" s="162">
        <v>177.17084252433949</v>
      </c>
      <c r="M471" s="162">
        <v>186.20833607776524</v>
      </c>
      <c r="N471" s="162">
        <v>195.70683263012967</v>
      </c>
      <c r="O471" s="162">
        <v>205.68984796750487</v>
      </c>
      <c r="P471" s="163">
        <v>216.18209741738869</v>
      </c>
      <c r="T471" s="4"/>
      <c r="V471" s="4"/>
      <c r="AC471" s="4"/>
      <c r="AD471" s="4"/>
      <c r="AE471" s="4"/>
      <c r="AF471" s="4"/>
      <c r="AG471" s="4"/>
      <c r="AH471" s="4"/>
      <c r="AI471" s="4"/>
    </row>
    <row r="472" spans="1:35" x14ac:dyDescent="0.25">
      <c r="A472" s="114" t="s">
        <v>52</v>
      </c>
      <c r="B472" s="113" t="s">
        <v>39</v>
      </c>
      <c r="C472" s="114" t="s">
        <v>19</v>
      </c>
      <c r="D472" s="114" t="s">
        <v>44</v>
      </c>
      <c r="E472" s="114" t="s">
        <v>38</v>
      </c>
      <c r="F472" s="114" t="s">
        <v>2</v>
      </c>
      <c r="G472" s="114" t="s">
        <v>8</v>
      </c>
      <c r="H472" s="161">
        <v>75.067050157743907</v>
      </c>
      <c r="I472" s="162">
        <v>89.991656009293678</v>
      </c>
      <c r="J472" s="162">
        <v>124.47001140939607</v>
      </c>
      <c r="K472" s="162">
        <v>186.58114162679439</v>
      </c>
      <c r="L472" s="162">
        <v>188.21914073020412</v>
      </c>
      <c r="M472" s="162">
        <v>197.82020852863076</v>
      </c>
      <c r="N472" s="162">
        <v>207.91102727646864</v>
      </c>
      <c r="O472" s="162">
        <v>218.51657919418375</v>
      </c>
      <c r="P472" s="163">
        <v>229.66312084655971</v>
      </c>
      <c r="T472" s="4"/>
      <c r="V472" s="4"/>
      <c r="AC472" s="4"/>
      <c r="AD472" s="4"/>
      <c r="AE472" s="4"/>
      <c r="AF472" s="4"/>
      <c r="AG472" s="4"/>
      <c r="AH472" s="4"/>
      <c r="AI472" s="4"/>
    </row>
    <row r="473" spans="1:35" x14ac:dyDescent="0.25">
      <c r="A473" s="114" t="s">
        <v>52</v>
      </c>
      <c r="B473" s="113" t="s">
        <v>39</v>
      </c>
      <c r="C473" s="114" t="s">
        <v>19</v>
      </c>
      <c r="D473" s="114" t="s">
        <v>44</v>
      </c>
      <c r="E473" s="114" t="s">
        <v>38</v>
      </c>
      <c r="F473" s="114" t="s">
        <v>2</v>
      </c>
      <c r="G473" s="114" t="s">
        <v>1</v>
      </c>
      <c r="H473" s="161">
        <v>76.409520080213113</v>
      </c>
      <c r="I473" s="162">
        <v>90.492122604728692</v>
      </c>
      <c r="J473" s="162">
        <v>128.06356174939347</v>
      </c>
      <c r="K473" s="162">
        <v>187.60923777461147</v>
      </c>
      <c r="L473" s="162">
        <v>189.25855319527139</v>
      </c>
      <c r="M473" s="162">
        <v>198.91264147561569</v>
      </c>
      <c r="N473" s="162">
        <v>209.05918528281018</v>
      </c>
      <c r="O473" s="162">
        <v>219.7233047979515</v>
      </c>
      <c r="P473" s="163">
        <v>230.93140158383258</v>
      </c>
      <c r="T473" s="4"/>
      <c r="V473" s="4"/>
      <c r="AC473" s="4"/>
      <c r="AD473" s="4"/>
      <c r="AE473" s="4"/>
      <c r="AF473" s="4"/>
      <c r="AG473" s="4"/>
      <c r="AH473" s="4"/>
      <c r="AI473" s="4"/>
    </row>
    <row r="474" spans="1:35" x14ac:dyDescent="0.25">
      <c r="A474" s="374" t="s">
        <v>52</v>
      </c>
      <c r="B474" s="192" t="s">
        <v>39</v>
      </c>
      <c r="C474" s="192" t="s">
        <v>232</v>
      </c>
      <c r="D474" s="192" t="s">
        <v>44</v>
      </c>
      <c r="E474" s="192" t="s">
        <v>233</v>
      </c>
      <c r="F474" s="192"/>
      <c r="G474" s="371" t="s">
        <v>4</v>
      </c>
      <c r="H474" s="195"/>
      <c r="I474" s="196"/>
      <c r="J474" s="196"/>
      <c r="K474" s="196"/>
      <c r="L474" s="196">
        <v>209.53000538932395</v>
      </c>
      <c r="M474" s="196">
        <v>224.90771392472345</v>
      </c>
      <c r="N474" s="196">
        <v>239.4582908322588</v>
      </c>
      <c r="O474" s="196">
        <v>254.27002101847447</v>
      </c>
      <c r="P474" s="197">
        <v>271.98242226721004</v>
      </c>
      <c r="R474" s="4"/>
      <c r="S474" s="4"/>
      <c r="T474" s="4"/>
      <c r="U474" s="4"/>
      <c r="V474" s="4"/>
      <c r="W474" s="4"/>
    </row>
    <row r="475" spans="1:35" x14ac:dyDescent="0.25">
      <c r="A475" s="375" t="s">
        <v>52</v>
      </c>
      <c r="B475" s="178" t="s">
        <v>39</v>
      </c>
      <c r="C475" s="178" t="s">
        <v>232</v>
      </c>
      <c r="D475" s="178" t="s">
        <v>44</v>
      </c>
      <c r="E475" s="178" t="s">
        <v>233</v>
      </c>
      <c r="F475" s="178"/>
      <c r="G475" s="372" t="s">
        <v>5</v>
      </c>
      <c r="H475" s="198"/>
      <c r="I475" s="199"/>
      <c r="J475" s="199"/>
      <c r="K475" s="199"/>
      <c r="L475" s="199">
        <v>251.91334180412383</v>
      </c>
      <c r="M475" s="199">
        <v>270.40162437369838</v>
      </c>
      <c r="N475" s="199">
        <v>287.89546468141168</v>
      </c>
      <c r="O475" s="199">
        <v>305.70328386309694</v>
      </c>
      <c r="P475" s="200">
        <v>326.99851640821026</v>
      </c>
      <c r="R475" s="4"/>
      <c r="S475" s="4"/>
      <c r="T475" s="4"/>
      <c r="U475" s="4"/>
      <c r="V475" s="4"/>
      <c r="W475" s="4"/>
    </row>
    <row r="476" spans="1:35" x14ac:dyDescent="0.25">
      <c r="A476" s="375" t="s">
        <v>52</v>
      </c>
      <c r="B476" s="178" t="s">
        <v>39</v>
      </c>
      <c r="C476" s="178" t="s">
        <v>232</v>
      </c>
      <c r="D476" s="178" t="s">
        <v>44</v>
      </c>
      <c r="E476" s="178" t="s">
        <v>233</v>
      </c>
      <c r="F476" s="178"/>
      <c r="G476" s="372" t="s">
        <v>6</v>
      </c>
      <c r="H476" s="198"/>
      <c r="I476" s="199"/>
      <c r="J476" s="199"/>
      <c r="K476" s="199"/>
      <c r="L476" s="199">
        <v>269.92199021328497</v>
      </c>
      <c r="M476" s="199">
        <v>289.7319533977099</v>
      </c>
      <c r="N476" s="199">
        <v>308.47638415518423</v>
      </c>
      <c r="O476" s="199">
        <v>327.55723934314119</v>
      </c>
      <c r="P476" s="200">
        <v>350.37481426579507</v>
      </c>
      <c r="R476" s="4"/>
      <c r="S476" s="4"/>
      <c r="T476" s="4"/>
      <c r="U476" s="4"/>
      <c r="V476" s="4"/>
      <c r="W476" s="4"/>
    </row>
    <row r="477" spans="1:35" x14ac:dyDescent="0.25">
      <c r="A477" s="375" t="s">
        <v>52</v>
      </c>
      <c r="B477" s="178" t="s">
        <v>39</v>
      </c>
      <c r="C477" s="178" t="s">
        <v>232</v>
      </c>
      <c r="D477" s="178" t="s">
        <v>44</v>
      </c>
      <c r="E477" s="178" t="s">
        <v>233</v>
      </c>
      <c r="F477" s="178"/>
      <c r="G477" s="372" t="s">
        <v>7</v>
      </c>
      <c r="H477" s="198"/>
      <c r="I477" s="199"/>
      <c r="J477" s="199"/>
      <c r="K477" s="199"/>
      <c r="L477" s="199">
        <v>287.88155617564837</v>
      </c>
      <c r="M477" s="199">
        <v>309.00959774354084</v>
      </c>
      <c r="N477" s="199">
        <v>329.00121047514705</v>
      </c>
      <c r="O477" s="199">
        <v>349.35163201853737</v>
      </c>
      <c r="P477" s="200">
        <v>373.68740018510135</v>
      </c>
      <c r="R477" s="4"/>
      <c r="S477" s="4"/>
      <c r="T477" s="4"/>
      <c r="U477" s="4"/>
      <c r="V477" s="4"/>
      <c r="W477" s="4"/>
    </row>
    <row r="478" spans="1:35" x14ac:dyDescent="0.25">
      <c r="A478" s="375" t="s">
        <v>52</v>
      </c>
      <c r="B478" s="178" t="s">
        <v>39</v>
      </c>
      <c r="C478" s="178" t="s">
        <v>232</v>
      </c>
      <c r="D478" s="178" t="s">
        <v>44</v>
      </c>
      <c r="E478" s="178" t="s">
        <v>233</v>
      </c>
      <c r="F478" s="178"/>
      <c r="G478" s="372" t="s">
        <v>8</v>
      </c>
      <c r="H478" s="198"/>
      <c r="I478" s="199"/>
      <c r="J478" s="199"/>
      <c r="K478" s="199"/>
      <c r="L478" s="199">
        <v>312.64936265530503</v>
      </c>
      <c r="M478" s="199">
        <v>335.59514917288931</v>
      </c>
      <c r="N478" s="199">
        <v>357.30673452771748</v>
      </c>
      <c r="O478" s="199">
        <v>379.40799870674584</v>
      </c>
      <c r="P478" s="200">
        <v>405.83748765379454</v>
      </c>
      <c r="R478" s="4"/>
      <c r="S478" s="4"/>
      <c r="T478" s="4"/>
      <c r="U478" s="4"/>
      <c r="V478" s="4"/>
      <c r="W478" s="4"/>
    </row>
    <row r="479" spans="1:35" x14ac:dyDescent="0.25">
      <c r="A479" s="376" t="s">
        <v>52</v>
      </c>
      <c r="B479" s="194" t="s">
        <v>39</v>
      </c>
      <c r="C479" s="194" t="s">
        <v>232</v>
      </c>
      <c r="D479" s="194" t="s">
        <v>44</v>
      </c>
      <c r="E479" s="194" t="s">
        <v>233</v>
      </c>
      <c r="F479" s="194"/>
      <c r="G479" s="373" t="s">
        <v>1</v>
      </c>
      <c r="H479" s="201"/>
      <c r="I479" s="202"/>
      <c r="J479" s="202"/>
      <c r="K479" s="202"/>
      <c r="L479" s="202">
        <v>323.94674716641077</v>
      </c>
      <c r="M479" s="202">
        <v>347.72166498622221</v>
      </c>
      <c r="N479" s="202">
        <v>370.21778457459567</v>
      </c>
      <c r="O479" s="202">
        <v>393.11766378194659</v>
      </c>
      <c r="P479" s="203">
        <v>420.50216538768416</v>
      </c>
      <c r="R479" s="4"/>
      <c r="S479" s="4"/>
      <c r="T479" s="4"/>
      <c r="U479" s="4"/>
      <c r="V479" s="4"/>
      <c r="W479" s="4"/>
    </row>
    <row r="480" spans="1:35" x14ac:dyDescent="0.25">
      <c r="A480" s="374" t="s">
        <v>52</v>
      </c>
      <c r="B480" s="192" t="s">
        <v>39</v>
      </c>
      <c r="C480" s="192" t="s">
        <v>232</v>
      </c>
      <c r="D480" s="192" t="s">
        <v>44</v>
      </c>
      <c r="E480" s="192" t="s">
        <v>234</v>
      </c>
      <c r="F480" s="192"/>
      <c r="G480" s="371" t="s">
        <v>4</v>
      </c>
      <c r="H480" s="195"/>
      <c r="I480" s="196"/>
      <c r="J480" s="196"/>
      <c r="K480" s="196">
        <v>176.53376570041715</v>
      </c>
      <c r="L480" s="196">
        <v>196.8246949796856</v>
      </c>
      <c r="M480" s="196">
        <v>216.11172891040528</v>
      </c>
      <c r="N480" s="196">
        <v>235.39876284112495</v>
      </c>
      <c r="O480" s="196">
        <v>247.71272228492828</v>
      </c>
      <c r="P480" s="197">
        <v>260.0266817287316</v>
      </c>
      <c r="T480" s="4"/>
      <c r="V480" s="4"/>
    </row>
    <row r="481" spans="1:35" x14ac:dyDescent="0.25">
      <c r="A481" s="375" t="s">
        <v>52</v>
      </c>
      <c r="B481" s="178" t="s">
        <v>39</v>
      </c>
      <c r="C481" s="178" t="s">
        <v>232</v>
      </c>
      <c r="D481" s="178" t="s">
        <v>44</v>
      </c>
      <c r="E481" s="178" t="s">
        <v>234</v>
      </c>
      <c r="F481" s="178"/>
      <c r="G481" s="372" t="s">
        <v>5</v>
      </c>
      <c r="H481" s="198"/>
      <c r="I481" s="199"/>
      <c r="J481" s="199"/>
      <c r="K481" s="199">
        <v>210.4409357677429</v>
      </c>
      <c r="L481" s="199">
        <v>236.63802503980804</v>
      </c>
      <c r="M481" s="199">
        <v>259.82640401182846</v>
      </c>
      <c r="N481" s="199">
        <v>283.01478298384887</v>
      </c>
      <c r="O481" s="199">
        <v>297.8195870431295</v>
      </c>
      <c r="P481" s="200">
        <v>312.62439110241007</v>
      </c>
      <c r="T481" s="4"/>
      <c r="V481" s="4"/>
    </row>
    <row r="482" spans="1:35" x14ac:dyDescent="0.25">
      <c r="A482" s="375" t="s">
        <v>52</v>
      </c>
      <c r="B482" s="178" t="s">
        <v>39</v>
      </c>
      <c r="C482" s="178" t="s">
        <v>232</v>
      </c>
      <c r="D482" s="178" t="s">
        <v>44</v>
      </c>
      <c r="E482" s="178" t="s">
        <v>234</v>
      </c>
      <c r="F482" s="178"/>
      <c r="G482" s="372" t="s">
        <v>6</v>
      </c>
      <c r="H482" s="198"/>
      <c r="I482" s="199"/>
      <c r="J482" s="199"/>
      <c r="K482" s="199">
        <v>224.76480075586198</v>
      </c>
      <c r="L482" s="199">
        <v>253.55467964277761</v>
      </c>
      <c r="M482" s="199">
        <v>278.40073724783446</v>
      </c>
      <c r="N482" s="199">
        <v>303.2467948528913</v>
      </c>
      <c r="O482" s="199">
        <v>319.10995695371383</v>
      </c>
      <c r="P482" s="200">
        <v>334.97311905453637</v>
      </c>
      <c r="T482" s="4"/>
      <c r="V482" s="4"/>
    </row>
    <row r="483" spans="1:35" x14ac:dyDescent="0.25">
      <c r="A483" s="375" t="s">
        <v>52</v>
      </c>
      <c r="B483" s="178" t="s">
        <v>39</v>
      </c>
      <c r="C483" s="178" t="s">
        <v>232</v>
      </c>
      <c r="D483" s="178" t="s">
        <v>44</v>
      </c>
      <c r="E483" s="178" t="s">
        <v>234</v>
      </c>
      <c r="F483" s="178"/>
      <c r="G483" s="372" t="s">
        <v>7</v>
      </c>
      <c r="H483" s="198"/>
      <c r="I483" s="199"/>
      <c r="J483" s="199"/>
      <c r="K483" s="199">
        <v>238.95138687581934</v>
      </c>
      <c r="L483" s="199">
        <v>270.42522802052241</v>
      </c>
      <c r="M483" s="199">
        <v>296.92444626695601</v>
      </c>
      <c r="N483" s="199">
        <v>323.42366451338967</v>
      </c>
      <c r="O483" s="199">
        <v>340.34230010822534</v>
      </c>
      <c r="P483" s="200">
        <v>357.26093570306097</v>
      </c>
      <c r="T483" s="4"/>
      <c r="V483" s="4"/>
    </row>
    <row r="484" spans="1:35" x14ac:dyDescent="0.25">
      <c r="A484" s="375" t="s">
        <v>52</v>
      </c>
      <c r="B484" s="178" t="s">
        <v>39</v>
      </c>
      <c r="C484" s="178" t="s">
        <v>232</v>
      </c>
      <c r="D484" s="178" t="s">
        <v>44</v>
      </c>
      <c r="E484" s="178" t="s">
        <v>234</v>
      </c>
      <c r="F484" s="178"/>
      <c r="G484" s="372" t="s">
        <v>8</v>
      </c>
      <c r="H484" s="198"/>
      <c r="I484" s="199"/>
      <c r="J484" s="199"/>
      <c r="K484" s="199">
        <v>258.33675940704569</v>
      </c>
      <c r="L484" s="199">
        <v>293.6911843527256</v>
      </c>
      <c r="M484" s="199">
        <v>322.47025518196733</v>
      </c>
      <c r="N484" s="199">
        <v>351.24932601120906</v>
      </c>
      <c r="O484" s="199">
        <v>369.62355152948192</v>
      </c>
      <c r="P484" s="200">
        <v>387.99777704775482</v>
      </c>
      <c r="T484" s="4"/>
      <c r="V484" s="4"/>
    </row>
    <row r="485" spans="1:35" x14ac:dyDescent="0.25">
      <c r="A485" s="376" t="s">
        <v>52</v>
      </c>
      <c r="B485" s="194" t="s">
        <v>39</v>
      </c>
      <c r="C485" s="194" t="s">
        <v>232</v>
      </c>
      <c r="D485" s="194" t="s">
        <v>44</v>
      </c>
      <c r="E485" s="194" t="s">
        <v>234</v>
      </c>
      <c r="F485" s="194"/>
      <c r="G485" s="373" t="s">
        <v>1</v>
      </c>
      <c r="H485" s="201"/>
      <c r="I485" s="202"/>
      <c r="J485" s="202"/>
      <c r="K485" s="202">
        <v>259.29632433765312</v>
      </c>
      <c r="L485" s="202">
        <v>304.30352723094472</v>
      </c>
      <c r="M485" s="202">
        <v>334.12251135560786</v>
      </c>
      <c r="N485" s="202">
        <v>363.94149548027099</v>
      </c>
      <c r="O485" s="202">
        <v>382.97966187151013</v>
      </c>
      <c r="P485" s="203">
        <v>402.01782826274928</v>
      </c>
      <c r="T485" s="4"/>
      <c r="V485" s="4"/>
    </row>
    <row r="486" spans="1:35" x14ac:dyDescent="0.25">
      <c r="A486" s="116" t="s">
        <v>52</v>
      </c>
      <c r="B486" s="115" t="s">
        <v>39</v>
      </c>
      <c r="C486" s="116" t="s">
        <v>3</v>
      </c>
      <c r="D486" s="116" t="s">
        <v>43</v>
      </c>
      <c r="E486" s="116" t="s">
        <v>32</v>
      </c>
      <c r="F486" s="116" t="s">
        <v>0</v>
      </c>
      <c r="G486" s="116" t="s">
        <v>4</v>
      </c>
      <c r="H486" s="164">
        <v>112.03139096351448</v>
      </c>
      <c r="I486" s="165">
        <v>133.5328796315965</v>
      </c>
      <c r="J486" s="165">
        <v>165.1822218082807</v>
      </c>
      <c r="K486" s="165">
        <v>211.26594856012699</v>
      </c>
      <c r="L486" s="165">
        <v>213.25627750780359</v>
      </c>
      <c r="M486" s="165">
        <v>224.13449090761614</v>
      </c>
      <c r="N486" s="165">
        <v>235.56760251795163</v>
      </c>
      <c r="O486" s="165">
        <v>247.58391772432921</v>
      </c>
      <c r="P486" s="166">
        <v>260.21318577140153</v>
      </c>
      <c r="AC486" s="4"/>
      <c r="AD486" s="4"/>
      <c r="AE486" s="4"/>
      <c r="AF486" s="4"/>
      <c r="AG486" s="4"/>
      <c r="AH486" s="4"/>
      <c r="AI486" s="4"/>
    </row>
    <row r="487" spans="1:35" x14ac:dyDescent="0.25">
      <c r="A487" s="116" t="s">
        <v>52</v>
      </c>
      <c r="B487" s="115" t="s">
        <v>39</v>
      </c>
      <c r="C487" s="116" t="s">
        <v>3</v>
      </c>
      <c r="D487" s="116" t="s">
        <v>43</v>
      </c>
      <c r="E487" s="116" t="s">
        <v>32</v>
      </c>
      <c r="F487" s="116" t="s">
        <v>0</v>
      </c>
      <c r="G487" s="116" t="s">
        <v>5</v>
      </c>
      <c r="H487" s="164">
        <v>117.43103222090328</v>
      </c>
      <c r="I487" s="165">
        <v>136.91899702786023</v>
      </c>
      <c r="J487" s="165">
        <v>169.76772072833907</v>
      </c>
      <c r="K487" s="165">
        <v>217.74664840401749</v>
      </c>
      <c r="L487" s="165">
        <v>219.86479324825558</v>
      </c>
      <c r="M487" s="165">
        <v>231.08010736707521</v>
      </c>
      <c r="N487" s="165">
        <v>242.86751522098308</v>
      </c>
      <c r="O487" s="165">
        <v>255.25619934006792</v>
      </c>
      <c r="P487" s="166">
        <v>268.27683085674039</v>
      </c>
      <c r="AC487" s="4"/>
      <c r="AD487" s="4"/>
      <c r="AE487" s="4"/>
      <c r="AF487" s="4"/>
      <c r="AG487" s="4"/>
      <c r="AH487" s="4"/>
      <c r="AI487" s="4"/>
    </row>
    <row r="488" spans="1:35" x14ac:dyDescent="0.25">
      <c r="A488" s="116" t="s">
        <v>52</v>
      </c>
      <c r="B488" s="115" t="s">
        <v>39</v>
      </c>
      <c r="C488" s="116" t="s">
        <v>3</v>
      </c>
      <c r="D488" s="116" t="s">
        <v>43</v>
      </c>
      <c r="E488" s="116" t="s">
        <v>32</v>
      </c>
      <c r="F488" s="116" t="s">
        <v>2</v>
      </c>
      <c r="G488" s="116" t="s">
        <v>6</v>
      </c>
      <c r="H488" s="164">
        <v>117.22951795617048</v>
      </c>
      <c r="I488" s="165">
        <v>138.62160418749986</v>
      </c>
      <c r="J488" s="165">
        <v>172.1386913417434</v>
      </c>
      <c r="K488" s="165">
        <v>221.12769303140996</v>
      </c>
      <c r="L488" s="165">
        <v>223.3155939250812</v>
      </c>
      <c r="M488" s="165">
        <v>234.70693355931084</v>
      </c>
      <c r="N488" s="165">
        <v>246.67934599898865</v>
      </c>
      <c r="O488" s="165">
        <v>259.26247179703228</v>
      </c>
      <c r="P488" s="166">
        <v>272.48746347244872</v>
      </c>
      <c r="AC488" s="4"/>
      <c r="AD488" s="4"/>
      <c r="AE488" s="4"/>
      <c r="AF488" s="4"/>
      <c r="AG488" s="4"/>
      <c r="AH488" s="4"/>
      <c r="AI488" s="4"/>
    </row>
    <row r="489" spans="1:35" x14ac:dyDescent="0.25">
      <c r="A489" s="116" t="s">
        <v>52</v>
      </c>
      <c r="B489" s="115" t="s">
        <v>39</v>
      </c>
      <c r="C489" s="116" t="s">
        <v>3</v>
      </c>
      <c r="D489" s="116" t="s">
        <v>43</v>
      </c>
      <c r="E489" s="116" t="s">
        <v>32</v>
      </c>
      <c r="F489" s="116" t="s">
        <v>2</v>
      </c>
      <c r="G489" s="116" t="s">
        <v>7</v>
      </c>
      <c r="H489" s="164">
        <v>117.57957363441538</v>
      </c>
      <c r="I489" s="165">
        <v>137.88459118244302</v>
      </c>
      <c r="J489" s="165">
        <v>174.16415979433964</v>
      </c>
      <c r="K489" s="165">
        <v>224.04699506990329</v>
      </c>
      <c r="L489" s="165">
        <v>226.29817107526614</v>
      </c>
      <c r="M489" s="165">
        <v>237.84165211935382</v>
      </c>
      <c r="N489" s="165">
        <v>249.97396670982883</v>
      </c>
      <c r="O489" s="165">
        <v>262.72515127539293</v>
      </c>
      <c r="P489" s="166">
        <v>276.12677440448078</v>
      </c>
      <c r="AC489" s="4"/>
      <c r="AD489" s="4"/>
      <c r="AE489" s="4"/>
      <c r="AF489" s="4"/>
      <c r="AG489" s="4"/>
      <c r="AH489" s="4"/>
      <c r="AI489" s="4"/>
    </row>
    <row r="490" spans="1:35" x14ac:dyDescent="0.25">
      <c r="A490" s="116" t="s">
        <v>52</v>
      </c>
      <c r="B490" s="115" t="s">
        <v>39</v>
      </c>
      <c r="C490" s="116" t="s">
        <v>3</v>
      </c>
      <c r="D490" s="116" t="s">
        <v>43</v>
      </c>
      <c r="E490" s="116" t="s">
        <v>32</v>
      </c>
      <c r="F490" s="116" t="s">
        <v>2</v>
      </c>
      <c r="G490" s="116" t="s">
        <v>8</v>
      </c>
      <c r="H490" s="164">
        <v>117.15814204236347</v>
      </c>
      <c r="I490" s="165">
        <v>139.19561159337835</v>
      </c>
      <c r="J490" s="165">
        <v>172.95961855368694</v>
      </c>
      <c r="K490" s="165">
        <v>222.30613942253061</v>
      </c>
      <c r="L490" s="165">
        <v>224.51912414510676</v>
      </c>
      <c r="M490" s="165">
        <v>235.97185591615676</v>
      </c>
      <c r="N490" s="165">
        <v>248.00879210862988</v>
      </c>
      <c r="O490" s="165">
        <v>260.65973301933155</v>
      </c>
      <c r="P490" s="166">
        <v>273.95599905970028</v>
      </c>
      <c r="AC490" s="4"/>
      <c r="AD490" s="4"/>
      <c r="AE490" s="4"/>
      <c r="AF490" s="4"/>
      <c r="AG490" s="4"/>
      <c r="AH490" s="4"/>
      <c r="AI490" s="4"/>
    </row>
    <row r="491" spans="1:35" x14ac:dyDescent="0.25">
      <c r="A491" s="116" t="s">
        <v>52</v>
      </c>
      <c r="B491" s="115" t="s">
        <v>39</v>
      </c>
      <c r="C491" s="116" t="s">
        <v>3</v>
      </c>
      <c r="D491" s="116" t="s">
        <v>43</v>
      </c>
      <c r="E491" s="116" t="s">
        <v>32</v>
      </c>
      <c r="F491" s="116" t="s">
        <v>2</v>
      </c>
      <c r="G491" s="116" t="s">
        <v>1</v>
      </c>
      <c r="H491" s="164">
        <v>117.35262465127619</v>
      </c>
      <c r="I491" s="165">
        <v>138.74782531497021</v>
      </c>
      <c r="J491" s="165">
        <v>172.31790752579593</v>
      </c>
      <c r="K491" s="165">
        <v>225.14649208163326</v>
      </c>
      <c r="L491" s="165">
        <v>227.42285725255761</v>
      </c>
      <c r="M491" s="165">
        <v>239.02370859489571</v>
      </c>
      <c r="N491" s="165">
        <v>251.21631994540911</v>
      </c>
      <c r="O491" s="165">
        <v>264.03087701176202</v>
      </c>
      <c r="P491" s="166">
        <v>277.49910527607898</v>
      </c>
      <c r="AC491" s="4"/>
      <c r="AD491" s="4"/>
      <c r="AE491" s="4"/>
      <c r="AF491" s="4"/>
      <c r="AG491" s="4"/>
      <c r="AH491" s="4"/>
      <c r="AI491" s="4"/>
    </row>
    <row r="492" spans="1:35" x14ac:dyDescent="0.25">
      <c r="A492" s="116" t="s">
        <v>52</v>
      </c>
      <c r="B492" s="115" t="s">
        <v>39</v>
      </c>
      <c r="C492" s="116" t="s">
        <v>11</v>
      </c>
      <c r="D492" s="116" t="s">
        <v>43</v>
      </c>
      <c r="E492" s="116" t="s">
        <v>32</v>
      </c>
      <c r="F492" s="116" t="s">
        <v>0</v>
      </c>
      <c r="G492" s="116" t="s">
        <v>4</v>
      </c>
      <c r="H492" s="164">
        <v>112.03139096351448</v>
      </c>
      <c r="I492" s="165">
        <v>133.5328796315965</v>
      </c>
      <c r="J492" s="165">
        <v>140.53972521439655</v>
      </c>
      <c r="K492" s="165">
        <v>192.21380918725745</v>
      </c>
      <c r="L492" s="165">
        <v>205.51180022019238</v>
      </c>
      <c r="M492" s="165">
        <v>210.70123070836894</v>
      </c>
      <c r="N492" s="165">
        <v>216.02170081939326</v>
      </c>
      <c r="O492" s="165">
        <v>221.47651946795168</v>
      </c>
      <c r="P492" s="166">
        <v>227.06907912297285</v>
      </c>
      <c r="AC492" s="4"/>
      <c r="AD492" s="4"/>
      <c r="AE492" s="4"/>
      <c r="AF492" s="4"/>
      <c r="AG492" s="4"/>
      <c r="AH492" s="4"/>
      <c r="AI492" s="4"/>
    </row>
    <row r="493" spans="1:35" x14ac:dyDescent="0.25">
      <c r="A493" s="116" t="s">
        <v>52</v>
      </c>
      <c r="B493" s="115" t="s">
        <v>39</v>
      </c>
      <c r="C493" s="116" t="s">
        <v>11</v>
      </c>
      <c r="D493" s="116" t="s">
        <v>43</v>
      </c>
      <c r="E493" s="116" t="s">
        <v>32</v>
      </c>
      <c r="F493" s="116" t="s">
        <v>0</v>
      </c>
      <c r="G493" s="116" t="s">
        <v>5</v>
      </c>
      <c r="H493" s="164">
        <v>117.43103222090328</v>
      </c>
      <c r="I493" s="165">
        <v>136.91899702786023</v>
      </c>
      <c r="J493" s="165">
        <v>143.8032488781802</v>
      </c>
      <c r="K493" s="165">
        <v>197.79879903296404</v>
      </c>
      <c r="L493" s="165">
        <v>211.63020624490551</v>
      </c>
      <c r="M493" s="165">
        <v>216.97413415235275</v>
      </c>
      <c r="N493" s="165">
        <v>222.45300293608938</v>
      </c>
      <c r="O493" s="165">
        <v>228.07022002233992</v>
      </c>
      <c r="P493" s="166">
        <v>233.82927887911103</v>
      </c>
      <c r="AC493" s="4"/>
      <c r="AD493" s="4"/>
      <c r="AE493" s="4"/>
      <c r="AF493" s="4"/>
      <c r="AG493" s="4"/>
      <c r="AH493" s="4"/>
      <c r="AI493" s="4"/>
    </row>
    <row r="494" spans="1:35" x14ac:dyDescent="0.25">
      <c r="A494" s="116" t="s">
        <v>52</v>
      </c>
      <c r="B494" s="115" t="s">
        <v>39</v>
      </c>
      <c r="C494" s="116" t="s">
        <v>11</v>
      </c>
      <c r="D494" s="116" t="s">
        <v>43</v>
      </c>
      <c r="E494" s="116" t="s">
        <v>32</v>
      </c>
      <c r="F494" s="116" t="s">
        <v>2</v>
      </c>
      <c r="G494" s="116" t="s">
        <v>6</v>
      </c>
      <c r="H494" s="164">
        <v>117.22951795617048</v>
      </c>
      <c r="I494" s="165">
        <v>138.62160418749986</v>
      </c>
      <c r="J494" s="165">
        <v>145.4601051395083</v>
      </c>
      <c r="K494" s="165">
        <v>200.69871087044149</v>
      </c>
      <c r="L494" s="165">
        <v>214.81387333113585</v>
      </c>
      <c r="M494" s="165">
        <v>220.23819282205315</v>
      </c>
      <c r="N494" s="165">
        <v>225.79948317748344</v>
      </c>
      <c r="O494" s="165">
        <v>231.50120308339768</v>
      </c>
      <c r="P494" s="166">
        <v>237.34689856192185</v>
      </c>
      <c r="AC494" s="4"/>
      <c r="AD494" s="4"/>
      <c r="AE494" s="4"/>
      <c r="AF494" s="4"/>
      <c r="AG494" s="4"/>
      <c r="AH494" s="4"/>
      <c r="AI494" s="4"/>
    </row>
    <row r="495" spans="1:35" x14ac:dyDescent="0.25">
      <c r="A495" s="116" t="s">
        <v>52</v>
      </c>
      <c r="B495" s="115" t="s">
        <v>39</v>
      </c>
      <c r="C495" s="116" t="s">
        <v>11</v>
      </c>
      <c r="D495" s="116" t="s">
        <v>43</v>
      </c>
      <c r="E495" s="116" t="s">
        <v>32</v>
      </c>
      <c r="F495" s="116" t="s">
        <v>2</v>
      </c>
      <c r="G495" s="116" t="s">
        <v>7</v>
      </c>
      <c r="H495" s="164">
        <v>117.57957363441538</v>
      </c>
      <c r="I495" s="165">
        <v>137.88459118244302</v>
      </c>
      <c r="J495" s="165">
        <v>142.54750050968951</v>
      </c>
      <c r="K495" s="165">
        <v>203.18874123067303</v>
      </c>
      <c r="L495" s="165">
        <v>217.55441138986774</v>
      </c>
      <c r="M495" s="165">
        <v>223.04793290101335</v>
      </c>
      <c r="N495" s="165">
        <v>228.68017271440169</v>
      </c>
      <c r="O495" s="165">
        <v>234.45463364099621</v>
      </c>
      <c r="P495" s="166">
        <v>240.37490694212664</v>
      </c>
      <c r="AC495" s="4"/>
      <c r="AD495" s="4"/>
      <c r="AE495" s="4"/>
      <c r="AF495" s="4"/>
      <c r="AG495" s="4"/>
      <c r="AH495" s="4"/>
      <c r="AI495" s="4"/>
    </row>
    <row r="496" spans="1:35" x14ac:dyDescent="0.25">
      <c r="A496" s="116" t="s">
        <v>52</v>
      </c>
      <c r="B496" s="115" t="s">
        <v>39</v>
      </c>
      <c r="C496" s="116" t="s">
        <v>11</v>
      </c>
      <c r="D496" s="116" t="s">
        <v>43</v>
      </c>
      <c r="E496" s="116" t="s">
        <v>32</v>
      </c>
      <c r="F496" s="116" t="s">
        <v>2</v>
      </c>
      <c r="G496" s="116" t="s">
        <v>8</v>
      </c>
      <c r="H496" s="164">
        <v>117.15814204236347</v>
      </c>
      <c r="I496" s="165">
        <v>139.19561159337835</v>
      </c>
      <c r="J496" s="165">
        <v>146.02534768151497</v>
      </c>
      <c r="K496" s="165">
        <v>201.70596432199139</v>
      </c>
      <c r="L496" s="165">
        <v>215.92141654542883</v>
      </c>
      <c r="M496" s="165">
        <v>221.37370289040058</v>
      </c>
      <c r="N496" s="165">
        <v>226.96366629799624</v>
      </c>
      <c r="O496" s="165">
        <v>232.69478328657405</v>
      </c>
      <c r="P496" s="166">
        <v>238.57061816093736</v>
      </c>
      <c r="AC496" s="4"/>
      <c r="AD496" s="4"/>
      <c r="AE496" s="4"/>
      <c r="AF496" s="4"/>
      <c r="AG496" s="4"/>
      <c r="AH496" s="4"/>
      <c r="AI496" s="4"/>
    </row>
    <row r="497" spans="1:35" x14ac:dyDescent="0.25">
      <c r="A497" s="116" t="s">
        <v>52</v>
      </c>
      <c r="B497" s="115" t="s">
        <v>39</v>
      </c>
      <c r="C497" s="116" t="s">
        <v>11</v>
      </c>
      <c r="D497" s="116" t="s">
        <v>43</v>
      </c>
      <c r="E497" s="116" t="s">
        <v>32</v>
      </c>
      <c r="F497" s="116" t="s">
        <v>2</v>
      </c>
      <c r="G497" s="116" t="s">
        <v>1</v>
      </c>
      <c r="H497" s="164">
        <v>117.35262465127619</v>
      </c>
      <c r="I497" s="165">
        <v>138.74782531497021</v>
      </c>
      <c r="J497" s="165">
        <v>145.58397756366037</v>
      </c>
      <c r="K497" s="165">
        <v>204.12034782046752</v>
      </c>
      <c r="L497" s="165">
        <v>218.58284605588787</v>
      </c>
      <c r="M497" s="165">
        <v>224.10233683111088</v>
      </c>
      <c r="N497" s="165">
        <v>229.76120166503739</v>
      </c>
      <c r="O497" s="165">
        <v>235.56295992730324</v>
      </c>
      <c r="P497" s="166">
        <v>241.51121985603777</v>
      </c>
      <c r="AC497" s="4"/>
      <c r="AD497" s="4"/>
      <c r="AE497" s="4"/>
      <c r="AF497" s="4"/>
      <c r="AG497" s="4"/>
      <c r="AH497" s="4"/>
      <c r="AI497" s="4"/>
    </row>
    <row r="498" spans="1:35" x14ac:dyDescent="0.25">
      <c r="A498" s="116" t="s">
        <v>52</v>
      </c>
      <c r="B498" s="115" t="s">
        <v>39</v>
      </c>
      <c r="C498" s="116" t="s">
        <v>19</v>
      </c>
      <c r="D498" s="116" t="s">
        <v>43</v>
      </c>
      <c r="E498" s="116" t="s">
        <v>32</v>
      </c>
      <c r="F498" s="116" t="s">
        <v>0</v>
      </c>
      <c r="G498" s="116" t="s">
        <v>4</v>
      </c>
      <c r="H498" s="164">
        <v>112.03139096351448</v>
      </c>
      <c r="I498" s="165">
        <v>133.5328796315965</v>
      </c>
      <c r="J498" s="165">
        <v>165.1822218082807</v>
      </c>
      <c r="K498" s="165">
        <v>211.26594856012699</v>
      </c>
      <c r="L498" s="165">
        <v>213.25627750780359</v>
      </c>
      <c r="M498" s="165">
        <v>224.13449090761614</v>
      </c>
      <c r="N498" s="165">
        <v>235.56760251795163</v>
      </c>
      <c r="O498" s="165">
        <v>247.58391772432921</v>
      </c>
      <c r="P498" s="166">
        <v>260.21318577140153</v>
      </c>
      <c r="AC498" s="4"/>
      <c r="AD498" s="4"/>
      <c r="AE498" s="4"/>
      <c r="AF498" s="4"/>
      <c r="AG498" s="4"/>
      <c r="AH498" s="4"/>
      <c r="AI498" s="4"/>
    </row>
    <row r="499" spans="1:35" x14ac:dyDescent="0.25">
      <c r="A499" s="116" t="s">
        <v>52</v>
      </c>
      <c r="B499" s="115" t="s">
        <v>39</v>
      </c>
      <c r="C499" s="116" t="s">
        <v>19</v>
      </c>
      <c r="D499" s="116" t="s">
        <v>43</v>
      </c>
      <c r="E499" s="116" t="s">
        <v>32</v>
      </c>
      <c r="F499" s="116" t="s">
        <v>0</v>
      </c>
      <c r="G499" s="116" t="s">
        <v>5</v>
      </c>
      <c r="H499" s="164">
        <v>117.43103222090328</v>
      </c>
      <c r="I499" s="165">
        <v>136.91899702786023</v>
      </c>
      <c r="J499" s="165">
        <v>169.76772072833907</v>
      </c>
      <c r="K499" s="165">
        <v>217.74664840401749</v>
      </c>
      <c r="L499" s="165">
        <v>219.86479324825558</v>
      </c>
      <c r="M499" s="165">
        <v>231.08010736707521</v>
      </c>
      <c r="N499" s="165">
        <v>242.86751522098308</v>
      </c>
      <c r="O499" s="165">
        <v>255.25619934006792</v>
      </c>
      <c r="P499" s="166">
        <v>268.27683085674039</v>
      </c>
      <c r="AC499" s="4"/>
      <c r="AD499" s="4"/>
      <c r="AE499" s="4"/>
      <c r="AF499" s="4"/>
      <c r="AG499" s="4"/>
      <c r="AH499" s="4"/>
      <c r="AI499" s="4"/>
    </row>
    <row r="500" spans="1:35" x14ac:dyDescent="0.25">
      <c r="A500" s="116" t="s">
        <v>52</v>
      </c>
      <c r="B500" s="115" t="s">
        <v>39</v>
      </c>
      <c r="C500" s="116" t="s">
        <v>19</v>
      </c>
      <c r="D500" s="116" t="s">
        <v>43</v>
      </c>
      <c r="E500" s="116" t="s">
        <v>32</v>
      </c>
      <c r="F500" s="116" t="s">
        <v>2</v>
      </c>
      <c r="G500" s="116" t="s">
        <v>6</v>
      </c>
      <c r="H500" s="164">
        <v>117.22951795617048</v>
      </c>
      <c r="I500" s="165">
        <v>138.62160418749986</v>
      </c>
      <c r="J500" s="165">
        <v>172.1386913417434</v>
      </c>
      <c r="K500" s="165">
        <v>221.12769303140996</v>
      </c>
      <c r="L500" s="165">
        <v>223.3155939250812</v>
      </c>
      <c r="M500" s="165">
        <v>234.70693355931084</v>
      </c>
      <c r="N500" s="165">
        <v>246.67934599898865</v>
      </c>
      <c r="O500" s="165">
        <v>259.26247179703228</v>
      </c>
      <c r="P500" s="166">
        <v>272.48746347244872</v>
      </c>
      <c r="AC500" s="4"/>
      <c r="AD500" s="4"/>
      <c r="AE500" s="4"/>
      <c r="AF500" s="4"/>
      <c r="AG500" s="4"/>
      <c r="AH500" s="4"/>
      <c r="AI500" s="4"/>
    </row>
    <row r="501" spans="1:35" x14ac:dyDescent="0.25">
      <c r="A501" s="116" t="s">
        <v>52</v>
      </c>
      <c r="B501" s="115" t="s">
        <v>39</v>
      </c>
      <c r="C501" s="116" t="s">
        <v>19</v>
      </c>
      <c r="D501" s="116" t="s">
        <v>43</v>
      </c>
      <c r="E501" s="116" t="s">
        <v>32</v>
      </c>
      <c r="F501" s="116" t="s">
        <v>2</v>
      </c>
      <c r="G501" s="116" t="s">
        <v>7</v>
      </c>
      <c r="H501" s="164">
        <v>117.57957363441538</v>
      </c>
      <c r="I501" s="165">
        <v>137.88459118244302</v>
      </c>
      <c r="J501" s="165">
        <v>174.16415979433964</v>
      </c>
      <c r="K501" s="165">
        <v>224.04699506990329</v>
      </c>
      <c r="L501" s="165">
        <v>226.29817107526614</v>
      </c>
      <c r="M501" s="165">
        <v>237.84165211935382</v>
      </c>
      <c r="N501" s="165">
        <v>249.97396670982883</v>
      </c>
      <c r="O501" s="165">
        <v>262.72515127539293</v>
      </c>
      <c r="P501" s="166">
        <v>276.12677440448078</v>
      </c>
      <c r="AC501" s="4"/>
      <c r="AD501" s="4"/>
      <c r="AE501" s="4"/>
      <c r="AF501" s="4"/>
      <c r="AG501" s="4"/>
      <c r="AH501" s="4"/>
      <c r="AI501" s="4"/>
    </row>
    <row r="502" spans="1:35" x14ac:dyDescent="0.25">
      <c r="A502" s="116" t="s">
        <v>52</v>
      </c>
      <c r="B502" s="115" t="s">
        <v>39</v>
      </c>
      <c r="C502" s="116" t="s">
        <v>19</v>
      </c>
      <c r="D502" s="116" t="s">
        <v>43</v>
      </c>
      <c r="E502" s="116" t="s">
        <v>32</v>
      </c>
      <c r="F502" s="116" t="s">
        <v>2</v>
      </c>
      <c r="G502" s="116" t="s">
        <v>8</v>
      </c>
      <c r="H502" s="164">
        <v>117.15814204236347</v>
      </c>
      <c r="I502" s="165">
        <v>139.19561159337835</v>
      </c>
      <c r="J502" s="165">
        <v>172.95961855368694</v>
      </c>
      <c r="K502" s="165">
        <v>222.30613942253061</v>
      </c>
      <c r="L502" s="165">
        <v>224.51912414510676</v>
      </c>
      <c r="M502" s="165">
        <v>235.97185591615676</v>
      </c>
      <c r="N502" s="165">
        <v>248.00879210862988</v>
      </c>
      <c r="O502" s="165">
        <v>260.65973301933155</v>
      </c>
      <c r="P502" s="166">
        <v>273.95599905970028</v>
      </c>
      <c r="AC502" s="4"/>
      <c r="AD502" s="4"/>
      <c r="AE502" s="4"/>
      <c r="AF502" s="4"/>
      <c r="AG502" s="4"/>
      <c r="AH502" s="4"/>
      <c r="AI502" s="4"/>
    </row>
    <row r="503" spans="1:35" x14ac:dyDescent="0.25">
      <c r="A503" s="122" t="s">
        <v>52</v>
      </c>
      <c r="B503" s="121" t="s">
        <v>39</v>
      </c>
      <c r="C503" s="122" t="s">
        <v>19</v>
      </c>
      <c r="D503" s="122" t="s">
        <v>43</v>
      </c>
      <c r="E503" s="122" t="s">
        <v>32</v>
      </c>
      <c r="F503" s="122" t="s">
        <v>2</v>
      </c>
      <c r="G503" s="122" t="s">
        <v>1</v>
      </c>
      <c r="H503" s="164">
        <v>117.35262465127619</v>
      </c>
      <c r="I503" s="165">
        <v>138.74782531497021</v>
      </c>
      <c r="J503" s="165">
        <v>172.31790752579593</v>
      </c>
      <c r="K503" s="165">
        <v>225.14649208163326</v>
      </c>
      <c r="L503" s="165">
        <v>227.42285725255761</v>
      </c>
      <c r="M503" s="165">
        <v>239.02370859489571</v>
      </c>
      <c r="N503" s="165">
        <v>251.21631994540911</v>
      </c>
      <c r="O503" s="165">
        <v>264.03087701176202</v>
      </c>
      <c r="P503" s="166">
        <v>277.49910527607898</v>
      </c>
      <c r="AC503" s="4"/>
      <c r="AD503" s="4"/>
      <c r="AE503" s="4"/>
      <c r="AF503" s="4"/>
      <c r="AG503" s="4"/>
      <c r="AH503" s="4"/>
      <c r="AI503" s="4"/>
    </row>
    <row r="504" spans="1:35" x14ac:dyDescent="0.25">
      <c r="A504" s="114" t="s">
        <v>52</v>
      </c>
      <c r="B504" s="113" t="s">
        <v>39</v>
      </c>
      <c r="C504" s="114" t="s">
        <v>3</v>
      </c>
      <c r="D504" s="114" t="s">
        <v>43</v>
      </c>
      <c r="E504" s="114" t="s">
        <v>33</v>
      </c>
      <c r="F504" s="114" t="s">
        <v>0</v>
      </c>
      <c r="G504" s="114" t="s">
        <v>4</v>
      </c>
      <c r="H504" s="155">
        <v>139.11496195268771</v>
      </c>
      <c r="I504" s="156">
        <v>157.57081899598754</v>
      </c>
      <c r="J504" s="156">
        <v>200.74186731810829</v>
      </c>
      <c r="K504" s="156">
        <v>258.1503333317562</v>
      </c>
      <c r="L504" s="156">
        <v>283.64435444380069</v>
      </c>
      <c r="M504" s="156">
        <v>298.11306717456108</v>
      </c>
      <c r="N504" s="156">
        <v>313.31982966660007</v>
      </c>
      <c r="O504" s="156">
        <v>329.30228987521679</v>
      </c>
      <c r="P504" s="157">
        <v>346.10001617979634</v>
      </c>
      <c r="AC504" s="4"/>
      <c r="AD504" s="4"/>
      <c r="AE504" s="4"/>
      <c r="AF504" s="4"/>
      <c r="AG504" s="4"/>
      <c r="AH504" s="4"/>
      <c r="AI504" s="4"/>
    </row>
    <row r="505" spans="1:35" x14ac:dyDescent="0.25">
      <c r="A505" s="114" t="s">
        <v>52</v>
      </c>
      <c r="B505" s="113" t="s">
        <v>39</v>
      </c>
      <c r="C505" s="114" t="s">
        <v>3</v>
      </c>
      <c r="D505" s="114" t="s">
        <v>43</v>
      </c>
      <c r="E505" s="114" t="s">
        <v>33</v>
      </c>
      <c r="F505" s="114" t="s">
        <v>0</v>
      </c>
      <c r="G505" s="114" t="s">
        <v>5</v>
      </c>
      <c r="H505" s="161">
        <v>143.4558131830546</v>
      </c>
      <c r="I505" s="162">
        <v>162.91088761009109</v>
      </c>
      <c r="J505" s="162">
        <v>208.342047624674</v>
      </c>
      <c r="K505" s="162">
        <v>270.94752568692371</v>
      </c>
      <c r="L505" s="162">
        <v>298.80377385726962</v>
      </c>
      <c r="M505" s="162">
        <v>314.045769331798</v>
      </c>
      <c r="N505" s="162">
        <v>330.06525975910603</v>
      </c>
      <c r="O505" s="162">
        <v>346.9019051956875</v>
      </c>
      <c r="P505" s="163">
        <v>364.59738875950501</v>
      </c>
      <c r="AC505" s="4"/>
      <c r="AD505" s="4"/>
      <c r="AE505" s="4"/>
      <c r="AF505" s="4"/>
      <c r="AG505" s="4"/>
      <c r="AH505" s="4"/>
      <c r="AI505" s="4"/>
    </row>
    <row r="506" spans="1:35" x14ac:dyDescent="0.25">
      <c r="A506" s="114" t="s">
        <v>52</v>
      </c>
      <c r="B506" s="113" t="s">
        <v>39</v>
      </c>
      <c r="C506" s="114" t="s">
        <v>3</v>
      </c>
      <c r="D506" s="114" t="s">
        <v>43</v>
      </c>
      <c r="E506" s="114" t="s">
        <v>33</v>
      </c>
      <c r="F506" s="114" t="s">
        <v>2</v>
      </c>
      <c r="G506" s="114" t="s">
        <v>6</v>
      </c>
      <c r="H506" s="161">
        <v>145.59871440960339</v>
      </c>
      <c r="I506" s="162">
        <v>165.70512567396375</v>
      </c>
      <c r="J506" s="162">
        <v>212.39800302583376</v>
      </c>
      <c r="K506" s="162">
        <v>277.93783027893573</v>
      </c>
      <c r="L506" s="162">
        <v>307.14243319221384</v>
      </c>
      <c r="M506" s="162">
        <v>322.80978409718455</v>
      </c>
      <c r="N506" s="162">
        <v>339.27632735675206</v>
      </c>
      <c r="O506" s="162">
        <v>356.58282981296395</v>
      </c>
      <c r="P506" s="163">
        <v>374.77213782652308</v>
      </c>
      <c r="AC506" s="4"/>
      <c r="AD506" s="4"/>
      <c r="AE506" s="4"/>
      <c r="AF506" s="4"/>
      <c r="AG506" s="4"/>
      <c r="AH506" s="4"/>
      <c r="AI506" s="4"/>
    </row>
    <row r="507" spans="1:35" x14ac:dyDescent="0.25">
      <c r="A507" s="114" t="s">
        <v>52</v>
      </c>
      <c r="B507" s="113" t="s">
        <v>39</v>
      </c>
      <c r="C507" s="114" t="s">
        <v>3</v>
      </c>
      <c r="D507" s="114" t="s">
        <v>43</v>
      </c>
      <c r="E507" s="114" t="s">
        <v>33</v>
      </c>
      <c r="F507" s="114" t="s">
        <v>2</v>
      </c>
      <c r="G507" s="114" t="s">
        <v>7</v>
      </c>
      <c r="H507" s="161">
        <v>145.59871440960336</v>
      </c>
      <c r="I507" s="162">
        <v>168.11779203679791</v>
      </c>
      <c r="J507" s="162">
        <v>215.99594077830429</v>
      </c>
      <c r="K507" s="162">
        <v>284.27262082098241</v>
      </c>
      <c r="L507" s="162">
        <v>314.74422409265361</v>
      </c>
      <c r="M507" s="162">
        <v>330.79934273230549</v>
      </c>
      <c r="N507" s="162">
        <v>347.67343377812745</v>
      </c>
      <c r="O507" s="162">
        <v>365.40827305358874</v>
      </c>
      <c r="P507" s="163">
        <v>384.04776736900681</v>
      </c>
      <c r="AC507" s="4"/>
      <c r="AD507" s="4"/>
      <c r="AE507" s="4"/>
      <c r="AF507" s="4"/>
      <c r="AG507" s="4"/>
      <c r="AH507" s="4"/>
      <c r="AI507" s="4"/>
    </row>
    <row r="508" spans="1:35" x14ac:dyDescent="0.25">
      <c r="A508" s="114" t="s">
        <v>52</v>
      </c>
      <c r="B508" s="113" t="s">
        <v>39</v>
      </c>
      <c r="C508" s="114" t="s">
        <v>3</v>
      </c>
      <c r="D508" s="114" t="s">
        <v>43</v>
      </c>
      <c r="E508" s="114" t="s">
        <v>33</v>
      </c>
      <c r="F508" s="114" t="s">
        <v>2</v>
      </c>
      <c r="G508" s="114" t="s">
        <v>8</v>
      </c>
      <c r="H508" s="161">
        <v>145.2347877737202</v>
      </c>
      <c r="I508" s="162">
        <v>168.81617744377814</v>
      </c>
      <c r="J508" s="162">
        <v>213.83567840570956</v>
      </c>
      <c r="K508" s="162">
        <v>291.95251003686138</v>
      </c>
      <c r="L508" s="162">
        <v>324.05761872559162</v>
      </c>
      <c r="M508" s="162">
        <v>340.58781409207074</v>
      </c>
      <c r="N508" s="162">
        <v>357.96121555235675</v>
      </c>
      <c r="O508" s="162">
        <v>376.22083509153936</v>
      </c>
      <c r="P508" s="163">
        <v>395.41187873822258</v>
      </c>
      <c r="AC508" s="4"/>
      <c r="AD508" s="4"/>
      <c r="AE508" s="4"/>
      <c r="AF508" s="4"/>
      <c r="AG508" s="4"/>
      <c r="AH508" s="4"/>
      <c r="AI508" s="4"/>
    </row>
    <row r="509" spans="1:35" x14ac:dyDescent="0.25">
      <c r="A509" s="114" t="s">
        <v>52</v>
      </c>
      <c r="B509" s="113" t="s">
        <v>39</v>
      </c>
      <c r="C509" s="114" t="s">
        <v>3</v>
      </c>
      <c r="D509" s="114" t="s">
        <v>43</v>
      </c>
      <c r="E509" s="114" t="s">
        <v>33</v>
      </c>
      <c r="F509" s="114" t="s">
        <v>2</v>
      </c>
      <c r="G509" s="114" t="s">
        <v>1</v>
      </c>
      <c r="H509" s="161">
        <v>145.75476417315673</v>
      </c>
      <c r="I509" s="162">
        <v>167.49743510732648</v>
      </c>
      <c r="J509" s="162">
        <v>217.39522272020801</v>
      </c>
      <c r="K509" s="162">
        <v>286.7877260530982</v>
      </c>
      <c r="L509" s="162">
        <v>327.74707106583656</v>
      </c>
      <c r="M509" s="162">
        <v>344.46546558103313</v>
      </c>
      <c r="N509" s="162">
        <v>362.03666623804145</v>
      </c>
      <c r="O509" s="162">
        <v>380.50417472088088</v>
      </c>
      <c r="P509" s="163">
        <v>399.9137117366522</v>
      </c>
      <c r="AC509" s="4"/>
      <c r="AD509" s="4"/>
      <c r="AE509" s="4"/>
      <c r="AF509" s="4"/>
      <c r="AG509" s="4"/>
      <c r="AH509" s="4"/>
      <c r="AI509" s="4"/>
    </row>
    <row r="510" spans="1:35" x14ac:dyDescent="0.25">
      <c r="A510" s="114" t="s">
        <v>52</v>
      </c>
      <c r="B510" s="113" t="s">
        <v>39</v>
      </c>
      <c r="C510" s="114" t="s">
        <v>11</v>
      </c>
      <c r="D510" s="114" t="s">
        <v>43</v>
      </c>
      <c r="E510" s="114" t="s">
        <v>33</v>
      </c>
      <c r="F510" s="114" t="s">
        <v>0</v>
      </c>
      <c r="G510" s="114" t="s">
        <v>4</v>
      </c>
      <c r="H510" s="161">
        <v>139.11496195268771</v>
      </c>
      <c r="I510" s="162">
        <v>157.57081899598754</v>
      </c>
      <c r="J510" s="162">
        <v>177.80615483296154</v>
      </c>
      <c r="K510" s="162">
        <v>213.83725289119053</v>
      </c>
      <c r="L510" s="162">
        <v>220.48237556593708</v>
      </c>
      <c r="M510" s="162">
        <v>226.04983184164269</v>
      </c>
      <c r="N510" s="162">
        <v>231.7578733650459</v>
      </c>
      <c r="O510" s="162">
        <v>237.61005008982241</v>
      </c>
      <c r="P510" s="163">
        <v>243.61000161042682</v>
      </c>
      <c r="AC510" s="4"/>
      <c r="AD510" s="4"/>
      <c r="AE510" s="4"/>
      <c r="AF510" s="4"/>
      <c r="AG510" s="4"/>
      <c r="AH510" s="4"/>
      <c r="AI510" s="4"/>
    </row>
    <row r="511" spans="1:35" x14ac:dyDescent="0.25">
      <c r="A511" s="114" t="s">
        <v>52</v>
      </c>
      <c r="B511" s="113" t="s">
        <v>39</v>
      </c>
      <c r="C511" s="114" t="s">
        <v>11</v>
      </c>
      <c r="D511" s="114" t="s">
        <v>43</v>
      </c>
      <c r="E511" s="114" t="s">
        <v>33</v>
      </c>
      <c r="F511" s="114" t="s">
        <v>0</v>
      </c>
      <c r="G511" s="114" t="s">
        <v>5</v>
      </c>
      <c r="H511" s="161">
        <v>143.4558131830546</v>
      </c>
      <c r="I511" s="162">
        <v>162.91088761009109</v>
      </c>
      <c r="J511" s="162">
        <v>183.71707922743209</v>
      </c>
      <c r="K511" s="162">
        <v>222.49973440743247</v>
      </c>
      <c r="L511" s="162">
        <v>229.71040908800421</v>
      </c>
      <c r="M511" s="162">
        <v>235.51088477405037</v>
      </c>
      <c r="N511" s="162">
        <v>241.45782973990839</v>
      </c>
      <c r="O511" s="162">
        <v>247.55494251843831</v>
      </c>
      <c r="P511" s="163">
        <v>253.80601503508967</v>
      </c>
      <c r="AC511" s="4"/>
      <c r="AD511" s="4"/>
      <c r="AE511" s="4"/>
      <c r="AF511" s="4"/>
      <c r="AG511" s="4"/>
      <c r="AH511" s="4"/>
      <c r="AI511" s="4"/>
    </row>
    <row r="512" spans="1:35" x14ac:dyDescent="0.25">
      <c r="A512" s="114" t="s">
        <v>52</v>
      </c>
      <c r="B512" s="113" t="s">
        <v>39</v>
      </c>
      <c r="C512" s="114" t="s">
        <v>11</v>
      </c>
      <c r="D512" s="114" t="s">
        <v>43</v>
      </c>
      <c r="E512" s="114" t="s">
        <v>33</v>
      </c>
      <c r="F512" s="114" t="s">
        <v>2</v>
      </c>
      <c r="G512" s="114" t="s">
        <v>6</v>
      </c>
      <c r="H512" s="161">
        <v>145.59871440960339</v>
      </c>
      <c r="I512" s="162">
        <v>165.70512567396375</v>
      </c>
      <c r="J512" s="162">
        <v>186.83822838032654</v>
      </c>
      <c r="K512" s="162">
        <v>227.14850934749359</v>
      </c>
      <c r="L512" s="162">
        <v>234.67581918952476</v>
      </c>
      <c r="M512" s="162">
        <v>240.60167770292935</v>
      </c>
      <c r="N512" s="162">
        <v>246.67717156965736</v>
      </c>
      <c r="O512" s="162">
        <v>252.9060792698925</v>
      </c>
      <c r="P512" s="163">
        <v>259.29227469517804</v>
      </c>
      <c r="AC512" s="4"/>
      <c r="AD512" s="4"/>
      <c r="AE512" s="4"/>
      <c r="AF512" s="4"/>
      <c r="AG512" s="4"/>
      <c r="AH512" s="4"/>
      <c r="AI512" s="4"/>
    </row>
    <row r="513" spans="1:35" x14ac:dyDescent="0.25">
      <c r="A513" s="114" t="s">
        <v>52</v>
      </c>
      <c r="B513" s="113" t="s">
        <v>39</v>
      </c>
      <c r="C513" s="114" t="s">
        <v>11</v>
      </c>
      <c r="D513" s="114" t="s">
        <v>43</v>
      </c>
      <c r="E513" s="114" t="s">
        <v>33</v>
      </c>
      <c r="F513" s="114" t="s">
        <v>2</v>
      </c>
      <c r="G513" s="114" t="s">
        <v>7</v>
      </c>
      <c r="H513" s="161">
        <v>145.59871440960336</v>
      </c>
      <c r="I513" s="162">
        <v>168.11779203679791</v>
      </c>
      <c r="J513" s="162">
        <v>189.57736907912789</v>
      </c>
      <c r="K513" s="162">
        <v>231.29439268424505</v>
      </c>
      <c r="L513" s="162">
        <v>239.11474072878451</v>
      </c>
      <c r="M513" s="162">
        <v>245.15268757359283</v>
      </c>
      <c r="N513" s="162">
        <v>251.34310014255357</v>
      </c>
      <c r="O513" s="162">
        <v>257.68982838626067</v>
      </c>
      <c r="P513" s="163">
        <v>264.19681947138503</v>
      </c>
      <c r="AC513" s="4"/>
      <c r="AD513" s="4"/>
      <c r="AE513" s="4"/>
      <c r="AF513" s="4"/>
      <c r="AG513" s="4"/>
      <c r="AH513" s="4"/>
      <c r="AI513" s="4"/>
    </row>
    <row r="514" spans="1:35" x14ac:dyDescent="0.25">
      <c r="A514" s="114" t="s">
        <v>52</v>
      </c>
      <c r="B514" s="113" t="s">
        <v>39</v>
      </c>
      <c r="C514" s="114" t="s">
        <v>11</v>
      </c>
      <c r="D514" s="114" t="s">
        <v>43</v>
      </c>
      <c r="E514" s="114" t="s">
        <v>33</v>
      </c>
      <c r="F514" s="114" t="s">
        <v>2</v>
      </c>
      <c r="G514" s="114" t="s">
        <v>8</v>
      </c>
      <c r="H514" s="161">
        <v>145.2347877737202</v>
      </c>
      <c r="I514" s="162">
        <v>168.81617744377814</v>
      </c>
      <c r="J514" s="162">
        <v>187.9369311986276</v>
      </c>
      <c r="K514" s="162">
        <v>228.80206279981985</v>
      </c>
      <c r="L514" s="162">
        <v>244.35441092792783</v>
      </c>
      <c r="M514" s="162">
        <v>250.5246660112426</v>
      </c>
      <c r="N514" s="162">
        <v>256.85072776753123</v>
      </c>
      <c r="O514" s="162">
        <v>263.33653051053204</v>
      </c>
      <c r="P514" s="163">
        <v>269.98610790033558</v>
      </c>
      <c r="AC514" s="4"/>
      <c r="AD514" s="4"/>
      <c r="AE514" s="4"/>
      <c r="AF514" s="4"/>
      <c r="AG514" s="4"/>
      <c r="AH514" s="4"/>
      <c r="AI514" s="4"/>
    </row>
    <row r="515" spans="1:35" x14ac:dyDescent="0.25">
      <c r="A515" s="114" t="s">
        <v>52</v>
      </c>
      <c r="B515" s="113" t="s">
        <v>39</v>
      </c>
      <c r="C515" s="114" t="s">
        <v>11</v>
      </c>
      <c r="D515" s="114" t="s">
        <v>43</v>
      </c>
      <c r="E515" s="114" t="s">
        <v>33</v>
      </c>
      <c r="F515" s="114" t="s">
        <v>2</v>
      </c>
      <c r="G515" s="114" t="s">
        <v>1</v>
      </c>
      <c r="H515" s="161">
        <v>145.75476417315673</v>
      </c>
      <c r="I515" s="162">
        <v>167.49743510732648</v>
      </c>
      <c r="J515" s="162">
        <v>190.6306010586284</v>
      </c>
      <c r="K515" s="162">
        <v>232.91547271806914</v>
      </c>
      <c r="L515" s="162">
        <v>240.85442232001756</v>
      </c>
      <c r="M515" s="162">
        <v>246.93629830504844</v>
      </c>
      <c r="N515" s="162">
        <v>253.1717492800712</v>
      </c>
      <c r="O515" s="162">
        <v>259.56465320603223</v>
      </c>
      <c r="P515" s="163">
        <v>266.11898596725155</v>
      </c>
      <c r="AC515" s="4"/>
      <c r="AD515" s="4"/>
      <c r="AE515" s="4"/>
      <c r="AF515" s="4"/>
      <c r="AG515" s="4"/>
      <c r="AH515" s="4"/>
      <c r="AI515" s="4"/>
    </row>
    <row r="516" spans="1:35" x14ac:dyDescent="0.25">
      <c r="A516" s="114" t="s">
        <v>52</v>
      </c>
      <c r="B516" s="113" t="s">
        <v>39</v>
      </c>
      <c r="C516" s="114" t="s">
        <v>19</v>
      </c>
      <c r="D516" s="114" t="s">
        <v>43</v>
      </c>
      <c r="E516" s="114" t="s">
        <v>33</v>
      </c>
      <c r="F516" s="114" t="s">
        <v>0</v>
      </c>
      <c r="G516" s="114" t="s">
        <v>4</v>
      </c>
      <c r="H516" s="161">
        <v>139.11496195268771</v>
      </c>
      <c r="I516" s="162">
        <v>157.57081899598754</v>
      </c>
      <c r="J516" s="162">
        <v>200.74186731810829</v>
      </c>
      <c r="K516" s="162">
        <v>258.1503333317562</v>
      </c>
      <c r="L516" s="162">
        <v>283.64435444380069</v>
      </c>
      <c r="M516" s="162">
        <v>298.11306717456108</v>
      </c>
      <c r="N516" s="162">
        <v>313.31982966660007</v>
      </c>
      <c r="O516" s="162">
        <v>329.30228987521679</v>
      </c>
      <c r="P516" s="163">
        <v>346.10001617979634</v>
      </c>
      <c r="AC516" s="4"/>
      <c r="AD516" s="4"/>
      <c r="AE516" s="4"/>
      <c r="AF516" s="4"/>
      <c r="AG516" s="4"/>
      <c r="AH516" s="4"/>
      <c r="AI516" s="4"/>
    </row>
    <row r="517" spans="1:35" x14ac:dyDescent="0.25">
      <c r="A517" s="114" t="s">
        <v>52</v>
      </c>
      <c r="B517" s="113" t="s">
        <v>39</v>
      </c>
      <c r="C517" s="114" t="s">
        <v>19</v>
      </c>
      <c r="D517" s="114" t="s">
        <v>43</v>
      </c>
      <c r="E517" s="114" t="s">
        <v>33</v>
      </c>
      <c r="F517" s="114" t="s">
        <v>0</v>
      </c>
      <c r="G517" s="114" t="s">
        <v>5</v>
      </c>
      <c r="H517" s="161">
        <v>143.4558131830546</v>
      </c>
      <c r="I517" s="162">
        <v>162.91088761009109</v>
      </c>
      <c r="J517" s="162">
        <v>208.342047624674</v>
      </c>
      <c r="K517" s="162">
        <v>270.94752568692371</v>
      </c>
      <c r="L517" s="162">
        <v>298.80377385726962</v>
      </c>
      <c r="M517" s="162">
        <v>314.045769331798</v>
      </c>
      <c r="N517" s="162">
        <v>330.06525975910603</v>
      </c>
      <c r="O517" s="162">
        <v>346.9019051956875</v>
      </c>
      <c r="P517" s="163">
        <v>364.59738875950501</v>
      </c>
      <c r="AC517" s="4"/>
      <c r="AD517" s="4"/>
      <c r="AE517" s="4"/>
      <c r="AF517" s="4"/>
      <c r="AG517" s="4"/>
      <c r="AH517" s="4"/>
      <c r="AI517" s="4"/>
    </row>
    <row r="518" spans="1:35" x14ac:dyDescent="0.25">
      <c r="A518" s="114" t="s">
        <v>52</v>
      </c>
      <c r="B518" s="113" t="s">
        <v>39</v>
      </c>
      <c r="C518" s="114" t="s">
        <v>19</v>
      </c>
      <c r="D518" s="114" t="s">
        <v>43</v>
      </c>
      <c r="E518" s="114" t="s">
        <v>33</v>
      </c>
      <c r="F518" s="114" t="s">
        <v>2</v>
      </c>
      <c r="G518" s="114" t="s">
        <v>6</v>
      </c>
      <c r="H518" s="161">
        <v>145.59871440960339</v>
      </c>
      <c r="I518" s="162">
        <v>165.70512567396375</v>
      </c>
      <c r="J518" s="162">
        <v>212.39800302583376</v>
      </c>
      <c r="K518" s="162">
        <v>277.93783027893573</v>
      </c>
      <c r="L518" s="162">
        <v>307.14243319221384</v>
      </c>
      <c r="M518" s="162">
        <v>322.80978409718455</v>
      </c>
      <c r="N518" s="162">
        <v>339.27632735675206</v>
      </c>
      <c r="O518" s="162">
        <v>356.58282981296395</v>
      </c>
      <c r="P518" s="163">
        <v>374.77213782652308</v>
      </c>
      <c r="AC518" s="4"/>
      <c r="AD518" s="4"/>
      <c r="AE518" s="4"/>
      <c r="AF518" s="4"/>
      <c r="AG518" s="4"/>
      <c r="AH518" s="4"/>
      <c r="AI518" s="4"/>
    </row>
    <row r="519" spans="1:35" x14ac:dyDescent="0.25">
      <c r="A519" s="114" t="s">
        <v>52</v>
      </c>
      <c r="B519" s="113" t="s">
        <v>39</v>
      </c>
      <c r="C519" s="114" t="s">
        <v>19</v>
      </c>
      <c r="D519" s="114" t="s">
        <v>43</v>
      </c>
      <c r="E519" s="114" t="s">
        <v>33</v>
      </c>
      <c r="F519" s="114" t="s">
        <v>2</v>
      </c>
      <c r="G519" s="114" t="s">
        <v>7</v>
      </c>
      <c r="H519" s="161">
        <v>145.59871440960336</v>
      </c>
      <c r="I519" s="162">
        <v>168.11779203679791</v>
      </c>
      <c r="J519" s="162">
        <v>215.99594077830429</v>
      </c>
      <c r="K519" s="162">
        <v>284.27262082098241</v>
      </c>
      <c r="L519" s="162">
        <v>314.74422409265361</v>
      </c>
      <c r="M519" s="162">
        <v>330.79934273230549</v>
      </c>
      <c r="N519" s="162">
        <v>347.67343377812745</v>
      </c>
      <c r="O519" s="162">
        <v>365.40827305358874</v>
      </c>
      <c r="P519" s="163">
        <v>384.04776736900681</v>
      </c>
      <c r="AC519" s="4"/>
      <c r="AD519" s="4"/>
      <c r="AE519" s="4"/>
      <c r="AF519" s="4"/>
      <c r="AG519" s="4"/>
      <c r="AH519" s="4"/>
      <c r="AI519" s="4"/>
    </row>
    <row r="520" spans="1:35" x14ac:dyDescent="0.25">
      <c r="A520" s="114" t="s">
        <v>52</v>
      </c>
      <c r="B520" s="113" t="s">
        <v>39</v>
      </c>
      <c r="C520" s="114" t="s">
        <v>19</v>
      </c>
      <c r="D520" s="114" t="s">
        <v>43</v>
      </c>
      <c r="E520" s="114" t="s">
        <v>33</v>
      </c>
      <c r="F520" s="114" t="s">
        <v>2</v>
      </c>
      <c r="G520" s="114" t="s">
        <v>8</v>
      </c>
      <c r="H520" s="161">
        <v>145.2347877737202</v>
      </c>
      <c r="I520" s="162">
        <v>168.81617744377814</v>
      </c>
      <c r="J520" s="162">
        <v>213.83567840570956</v>
      </c>
      <c r="K520" s="162">
        <v>291.95251003686138</v>
      </c>
      <c r="L520" s="162">
        <v>324.05761872559162</v>
      </c>
      <c r="M520" s="162">
        <v>340.58781409207074</v>
      </c>
      <c r="N520" s="162">
        <v>357.96121555235675</v>
      </c>
      <c r="O520" s="162">
        <v>376.22083509153936</v>
      </c>
      <c r="P520" s="163">
        <v>395.41187873822258</v>
      </c>
      <c r="AC520" s="4"/>
      <c r="AD520" s="4"/>
      <c r="AE520" s="4"/>
      <c r="AF520" s="4"/>
      <c r="AG520" s="4"/>
      <c r="AH520" s="4"/>
      <c r="AI520" s="4"/>
    </row>
    <row r="521" spans="1:35" x14ac:dyDescent="0.25">
      <c r="A521" s="118" t="s">
        <v>52</v>
      </c>
      <c r="B521" s="117" t="s">
        <v>39</v>
      </c>
      <c r="C521" s="118" t="s">
        <v>19</v>
      </c>
      <c r="D521" s="118" t="s">
        <v>43</v>
      </c>
      <c r="E521" s="118" t="s">
        <v>33</v>
      </c>
      <c r="F521" s="118" t="s">
        <v>2</v>
      </c>
      <c r="G521" s="118" t="s">
        <v>1</v>
      </c>
      <c r="H521" s="172">
        <v>145.75476417315673</v>
      </c>
      <c r="I521" s="169">
        <v>167.49743510732648</v>
      </c>
      <c r="J521" s="169">
        <v>217.39522272020801</v>
      </c>
      <c r="K521" s="169">
        <v>286.7877260530982</v>
      </c>
      <c r="L521" s="169">
        <v>327.74707106583656</v>
      </c>
      <c r="M521" s="169">
        <v>344.46546558103313</v>
      </c>
      <c r="N521" s="169">
        <v>362.03666623804145</v>
      </c>
      <c r="O521" s="169">
        <v>380.50417472088088</v>
      </c>
      <c r="P521" s="170">
        <v>399.9137117366522</v>
      </c>
      <c r="AC521" s="4"/>
      <c r="AD521" s="4"/>
      <c r="AE521" s="4"/>
      <c r="AF521" s="4"/>
      <c r="AG521" s="4"/>
      <c r="AH521" s="4"/>
      <c r="AI521" s="4"/>
    </row>
    <row r="522" spans="1:35" x14ac:dyDescent="0.25">
      <c r="A522" s="120" t="s">
        <v>52</v>
      </c>
      <c r="B522" s="119" t="s">
        <v>39</v>
      </c>
      <c r="C522" s="120" t="s">
        <v>3</v>
      </c>
      <c r="D522" s="120" t="s">
        <v>43</v>
      </c>
      <c r="E522" s="120" t="s">
        <v>38</v>
      </c>
      <c r="F522" s="120" t="s">
        <v>0</v>
      </c>
      <c r="G522" s="120" t="s">
        <v>4</v>
      </c>
      <c r="H522" s="164">
        <v>95.579918026369143</v>
      </c>
      <c r="I522" s="165">
        <v>116.29589330182347</v>
      </c>
      <c r="J522" s="165">
        <v>158.88960323777894</v>
      </c>
      <c r="K522" s="165">
        <v>171.93286058404138</v>
      </c>
      <c r="L522" s="165">
        <v>173.48867612894983</v>
      </c>
      <c r="M522" s="165">
        <v>182.33834219007022</v>
      </c>
      <c r="N522" s="165">
        <v>191.63943016033664</v>
      </c>
      <c r="O522" s="165">
        <v>201.41496709395085</v>
      </c>
      <c r="P522" s="166">
        <v>211.68915465630315</v>
      </c>
      <c r="AC522" s="4"/>
      <c r="AD522" s="4"/>
      <c r="AE522" s="4"/>
      <c r="AF522" s="4"/>
      <c r="AG522" s="4"/>
      <c r="AH522" s="4"/>
      <c r="AI522" s="4"/>
    </row>
    <row r="523" spans="1:35" x14ac:dyDescent="0.25">
      <c r="A523" s="116" t="s">
        <v>52</v>
      </c>
      <c r="B523" s="115" t="s">
        <v>39</v>
      </c>
      <c r="C523" s="116" t="s">
        <v>3</v>
      </c>
      <c r="D523" s="116" t="s">
        <v>43</v>
      </c>
      <c r="E523" s="116" t="s">
        <v>38</v>
      </c>
      <c r="F523" s="116" t="s">
        <v>0</v>
      </c>
      <c r="G523" s="116" t="s">
        <v>5</v>
      </c>
      <c r="H523" s="164">
        <v>99.817776424272452</v>
      </c>
      <c r="I523" s="165">
        <v>119.19570745248409</v>
      </c>
      <c r="J523" s="165">
        <v>163.04182860593164</v>
      </c>
      <c r="K523" s="165">
        <v>238.35339670555481</v>
      </c>
      <c r="L523" s="165">
        <v>241.00971546083633</v>
      </c>
      <c r="M523" s="165">
        <v>253.30363312108031</v>
      </c>
      <c r="N523" s="165">
        <v>266.22466413709861</v>
      </c>
      <c r="O523" s="165">
        <v>279.80479759258765</v>
      </c>
      <c r="P523" s="166">
        <v>294.07765433600593</v>
      </c>
      <c r="AC523" s="4"/>
      <c r="AD523" s="4"/>
      <c r="AE523" s="4"/>
      <c r="AF523" s="4"/>
      <c r="AG523" s="4"/>
      <c r="AH523" s="4"/>
      <c r="AI523" s="4"/>
    </row>
    <row r="524" spans="1:35" x14ac:dyDescent="0.25">
      <c r="A524" s="116" t="s">
        <v>52</v>
      </c>
      <c r="B524" s="115" t="s">
        <v>39</v>
      </c>
      <c r="C524" s="116" t="s">
        <v>3</v>
      </c>
      <c r="D524" s="116" t="s">
        <v>43</v>
      </c>
      <c r="E524" s="116" t="s">
        <v>38</v>
      </c>
      <c r="F524" s="116" t="s">
        <v>2</v>
      </c>
      <c r="G524" s="116" t="s">
        <v>6</v>
      </c>
      <c r="H524" s="164">
        <v>100.55946145725289</v>
      </c>
      <c r="I524" s="165">
        <v>120.62032204253104</v>
      </c>
      <c r="J524" s="165">
        <v>165.14413398721223</v>
      </c>
      <c r="K524" s="165">
        <v>242.6255803997598</v>
      </c>
      <c r="L524" s="165">
        <v>245.38224715574046</v>
      </c>
      <c r="M524" s="165">
        <v>257.89920787680535</v>
      </c>
      <c r="N524" s="165">
        <v>271.05465939135149</v>
      </c>
      <c r="O524" s="165">
        <v>284.88117114674276</v>
      </c>
      <c r="P524" s="166">
        <v>299.41297395948476</v>
      </c>
      <c r="AC524" s="4"/>
      <c r="AD524" s="4"/>
      <c r="AE524" s="4"/>
      <c r="AF524" s="4"/>
      <c r="AG524" s="4"/>
      <c r="AH524" s="4"/>
      <c r="AI524" s="4"/>
    </row>
    <row r="525" spans="1:35" x14ac:dyDescent="0.25">
      <c r="A525" s="116" t="s">
        <v>52</v>
      </c>
      <c r="B525" s="115" t="s">
        <v>39</v>
      </c>
      <c r="C525" s="116" t="s">
        <v>3</v>
      </c>
      <c r="D525" s="116" t="s">
        <v>43</v>
      </c>
      <c r="E525" s="116" t="s">
        <v>38</v>
      </c>
      <c r="F525" s="116" t="s">
        <v>2</v>
      </c>
      <c r="G525" s="116" t="s">
        <v>7</v>
      </c>
      <c r="H525" s="164">
        <v>100.55946145725289</v>
      </c>
      <c r="I525" s="165">
        <v>121.73461169884324</v>
      </c>
      <c r="J525" s="165">
        <v>166.87981382802499</v>
      </c>
      <c r="K525" s="165">
        <v>246.34914114914454</v>
      </c>
      <c r="L525" s="165">
        <v>249.19732416137543</v>
      </c>
      <c r="M525" s="165">
        <v>261.9088921516331</v>
      </c>
      <c r="N525" s="165">
        <v>275.26887786192339</v>
      </c>
      <c r="O525" s="165">
        <v>289.31035711263087</v>
      </c>
      <c r="P525" s="166">
        <v>304.06809292339506</v>
      </c>
      <c r="AC525" s="4"/>
      <c r="AD525" s="4"/>
      <c r="AE525" s="4"/>
      <c r="AF525" s="4"/>
      <c r="AG525" s="4"/>
      <c r="AH525" s="4"/>
      <c r="AI525" s="4"/>
    </row>
    <row r="526" spans="1:35" x14ac:dyDescent="0.25">
      <c r="A526" s="116" t="s">
        <v>52</v>
      </c>
      <c r="B526" s="115" t="s">
        <v>39</v>
      </c>
      <c r="C526" s="116" t="s">
        <v>3</v>
      </c>
      <c r="D526" s="116" t="s">
        <v>43</v>
      </c>
      <c r="E526" s="116" t="s">
        <v>38</v>
      </c>
      <c r="F526" s="116" t="s">
        <v>2</v>
      </c>
      <c r="G526" s="116" t="s">
        <v>8</v>
      </c>
      <c r="H526" s="164">
        <v>100.45176723451034</v>
      </c>
      <c r="I526" s="165">
        <v>122.01708152145147</v>
      </c>
      <c r="J526" s="165">
        <v>165.85755107984011</v>
      </c>
      <c r="K526" s="165">
        <v>250.45286802432159</v>
      </c>
      <c r="L526" s="165">
        <v>253.41317898784314</v>
      </c>
      <c r="M526" s="165">
        <v>266.33979794401324</v>
      </c>
      <c r="N526" s="165">
        <v>279.92580438076124</v>
      </c>
      <c r="O526" s="165">
        <v>294.20483368650662</v>
      </c>
      <c r="P526" s="166">
        <v>309.21223699251749</v>
      </c>
      <c r="AC526" s="4"/>
      <c r="AD526" s="4"/>
      <c r="AE526" s="4"/>
      <c r="AF526" s="4"/>
      <c r="AG526" s="4"/>
      <c r="AH526" s="4"/>
      <c r="AI526" s="4"/>
    </row>
    <row r="527" spans="1:35" x14ac:dyDescent="0.25">
      <c r="A527" s="116" t="s">
        <v>52</v>
      </c>
      <c r="B527" s="115" t="s">
        <v>39</v>
      </c>
      <c r="C527" s="116" t="s">
        <v>3</v>
      </c>
      <c r="D527" s="116" t="s">
        <v>43</v>
      </c>
      <c r="E527" s="116" t="s">
        <v>38</v>
      </c>
      <c r="F527" s="116" t="s">
        <v>2</v>
      </c>
      <c r="G527" s="116" t="s">
        <v>1</v>
      </c>
      <c r="H527" s="164">
        <v>100.60236228720223</v>
      </c>
      <c r="I527" s="165">
        <v>121.46458632852998</v>
      </c>
      <c r="J527" s="165">
        <v>167.49391043434116</v>
      </c>
      <c r="K527" s="165">
        <v>247.76544630810355</v>
      </c>
      <c r="L527" s="165">
        <v>250.65015996025045</v>
      </c>
      <c r="M527" s="165">
        <v>263.4358371773958</v>
      </c>
      <c r="N527" s="165">
        <v>276.87371242995016</v>
      </c>
      <c r="O527" s="165">
        <v>290.99705437237486</v>
      </c>
      <c r="P527" s="166">
        <v>305.84082869486218</v>
      </c>
      <c r="AC527" s="4"/>
      <c r="AD527" s="4"/>
      <c r="AE527" s="4"/>
      <c r="AF527" s="4"/>
      <c r="AG527" s="4"/>
      <c r="AH527" s="4"/>
      <c r="AI527" s="4"/>
    </row>
    <row r="528" spans="1:35" x14ac:dyDescent="0.25">
      <c r="A528" s="116" t="s">
        <v>52</v>
      </c>
      <c r="B528" s="115" t="s">
        <v>39</v>
      </c>
      <c r="C528" s="116" t="s">
        <v>11</v>
      </c>
      <c r="D528" s="116" t="s">
        <v>43</v>
      </c>
      <c r="E528" s="116" t="s">
        <v>38</v>
      </c>
      <c r="F528" s="116" t="s">
        <v>0</v>
      </c>
      <c r="G528" s="116" t="s">
        <v>4</v>
      </c>
      <c r="H528" s="164">
        <v>95.579918026369143</v>
      </c>
      <c r="I528" s="165">
        <v>107.6929167723341</v>
      </c>
      <c r="J528" s="165">
        <v>144.27317055476433</v>
      </c>
      <c r="K528" s="165">
        <v>163.85122336547505</v>
      </c>
      <c r="L528" s="165">
        <v>167.42845490276031</v>
      </c>
      <c r="M528" s="165">
        <v>171.65623319836064</v>
      </c>
      <c r="N528" s="165">
        <v>175.99076819387275</v>
      </c>
      <c r="O528" s="165">
        <v>180.43475562974925</v>
      </c>
      <c r="P528" s="166">
        <v>184.99095931726731</v>
      </c>
      <c r="AC528" s="4"/>
      <c r="AD528" s="4"/>
      <c r="AE528" s="4"/>
      <c r="AF528" s="4"/>
      <c r="AG528" s="4"/>
      <c r="AH528" s="4"/>
      <c r="AI528" s="4"/>
    </row>
    <row r="529" spans="1:35" x14ac:dyDescent="0.25">
      <c r="A529" s="116" t="s">
        <v>52</v>
      </c>
      <c r="B529" s="115" t="s">
        <v>39</v>
      </c>
      <c r="C529" s="116" t="s">
        <v>11</v>
      </c>
      <c r="D529" s="116" t="s">
        <v>43</v>
      </c>
      <c r="E529" s="116" t="s">
        <v>38</v>
      </c>
      <c r="F529" s="116" t="s">
        <v>0</v>
      </c>
      <c r="G529" s="116" t="s">
        <v>5</v>
      </c>
      <c r="H529" s="164">
        <v>99.817776424272452</v>
      </c>
      <c r="I529" s="165">
        <v>110.12917060814691</v>
      </c>
      <c r="J529" s="165">
        <v>147.66128773911879</v>
      </c>
      <c r="K529" s="165">
        <v>168.28094324741883</v>
      </c>
      <c r="L529" s="165">
        <v>172.06396235887163</v>
      </c>
      <c r="M529" s="165">
        <v>176.40879302662353</v>
      </c>
      <c r="N529" s="165">
        <v>180.86333611336565</v>
      </c>
      <c r="O529" s="165">
        <v>185.43036199516123</v>
      </c>
      <c r="P529" s="166">
        <v>190.1127110035408</v>
      </c>
      <c r="AC529" s="4"/>
      <c r="AD529" s="4"/>
      <c r="AE529" s="4"/>
      <c r="AF529" s="4"/>
      <c r="AG529" s="4"/>
      <c r="AH529" s="4"/>
      <c r="AI529" s="4"/>
    </row>
    <row r="530" spans="1:35" x14ac:dyDescent="0.25">
      <c r="A530" s="116" t="s">
        <v>52</v>
      </c>
      <c r="B530" s="115" t="s">
        <v>39</v>
      </c>
      <c r="C530" s="116" t="s">
        <v>11</v>
      </c>
      <c r="D530" s="116" t="s">
        <v>43</v>
      </c>
      <c r="E530" s="116" t="s">
        <v>38</v>
      </c>
      <c r="F530" s="116" t="s">
        <v>2</v>
      </c>
      <c r="G530" s="116" t="s">
        <v>6</v>
      </c>
      <c r="H530" s="164">
        <v>100.55946145725289</v>
      </c>
      <c r="I530" s="165">
        <v>111.30004533075815</v>
      </c>
      <c r="J530" s="165">
        <v>149.35740855828729</v>
      </c>
      <c r="K530" s="165">
        <v>170.53164633127642</v>
      </c>
      <c r="L530" s="165">
        <v>174.42499773424959</v>
      </c>
      <c r="M530" s="165">
        <v>178.82944750390959</v>
      </c>
      <c r="N530" s="165">
        <v>183.3451151495934</v>
      </c>
      <c r="O530" s="165">
        <v>187.97480906204086</v>
      </c>
      <c r="P530" s="166">
        <v>192.72140854737728</v>
      </c>
      <c r="AC530" s="4"/>
      <c r="AD530" s="4"/>
      <c r="AE530" s="4"/>
      <c r="AF530" s="4"/>
      <c r="AG530" s="4"/>
      <c r="AH530" s="4"/>
      <c r="AI530" s="4"/>
    </row>
    <row r="531" spans="1:35" x14ac:dyDescent="0.25">
      <c r="A531" s="116" t="s">
        <v>52</v>
      </c>
      <c r="B531" s="115" t="s">
        <v>39</v>
      </c>
      <c r="C531" s="116" t="s">
        <v>11</v>
      </c>
      <c r="D531" s="116" t="s">
        <v>43</v>
      </c>
      <c r="E531" s="116" t="s">
        <v>38</v>
      </c>
      <c r="F531" s="116" t="s">
        <v>2</v>
      </c>
      <c r="G531" s="116" t="s">
        <v>7</v>
      </c>
      <c r="H531" s="164">
        <v>100.55946145725289</v>
      </c>
      <c r="I531" s="165">
        <v>112.18081411232643</v>
      </c>
      <c r="J531" s="165">
        <v>150.73571867720847</v>
      </c>
      <c r="K531" s="165">
        <v>172.39867492757048</v>
      </c>
      <c r="L531" s="165">
        <v>176.38992730047656</v>
      </c>
      <c r="M531" s="165">
        <v>180.84399400399232</v>
      </c>
      <c r="N531" s="165">
        <v>185.4105314732881</v>
      </c>
      <c r="O531" s="165">
        <v>190.09237973614012</v>
      </c>
      <c r="P531" s="166">
        <v>194.89245053458492</v>
      </c>
      <c r="AC531" s="4"/>
      <c r="AD531" s="4"/>
      <c r="AE531" s="4"/>
      <c r="AF531" s="4"/>
      <c r="AG531" s="4"/>
      <c r="AH531" s="4"/>
      <c r="AI531" s="4"/>
    </row>
    <row r="532" spans="1:35" x14ac:dyDescent="0.25">
      <c r="A532" s="116" t="s">
        <v>52</v>
      </c>
      <c r="B532" s="115" t="s">
        <v>39</v>
      </c>
      <c r="C532" s="116" t="s">
        <v>11</v>
      </c>
      <c r="D532" s="116" t="s">
        <v>43</v>
      </c>
      <c r="E532" s="116" t="s">
        <v>38</v>
      </c>
      <c r="F532" s="116" t="s">
        <v>2</v>
      </c>
      <c r="G532" s="116" t="s">
        <v>8</v>
      </c>
      <c r="H532" s="164">
        <v>100.45176723451034</v>
      </c>
      <c r="I532" s="165">
        <v>111.67670583700091</v>
      </c>
      <c r="J532" s="165">
        <v>149.92753069498352</v>
      </c>
      <c r="K532" s="165">
        <v>171.29761842265492</v>
      </c>
      <c r="L532" s="165">
        <v>175.23010732355095</v>
      </c>
      <c r="M532" s="165">
        <v>179.6548871192463</v>
      </c>
      <c r="N532" s="165">
        <v>184.19139814959897</v>
      </c>
      <c r="O532" s="165">
        <v>188.8424617682976</v>
      </c>
      <c r="P532" s="166">
        <v>193.610970571747</v>
      </c>
      <c r="AC532" s="4"/>
      <c r="AD532" s="4"/>
      <c r="AE532" s="4"/>
      <c r="AF532" s="4"/>
      <c r="AG532" s="4"/>
      <c r="AH532" s="4"/>
      <c r="AI532" s="4"/>
    </row>
    <row r="533" spans="1:35" x14ac:dyDescent="0.25">
      <c r="A533" s="116" t="s">
        <v>52</v>
      </c>
      <c r="B533" s="115" t="s">
        <v>39</v>
      </c>
      <c r="C533" s="116" t="s">
        <v>11</v>
      </c>
      <c r="D533" s="116" t="s">
        <v>43</v>
      </c>
      <c r="E533" s="116" t="s">
        <v>38</v>
      </c>
      <c r="F533" s="116" t="s">
        <v>2</v>
      </c>
      <c r="G533" s="116" t="s">
        <v>1</v>
      </c>
      <c r="H533" s="164">
        <v>100.60236228720223</v>
      </c>
      <c r="I533" s="165">
        <v>111.97290708841589</v>
      </c>
      <c r="J533" s="165">
        <v>151.2124388610118</v>
      </c>
      <c r="K533" s="165">
        <v>173.06358527143678</v>
      </c>
      <c r="L533" s="165">
        <v>177.09281008669777</v>
      </c>
      <c r="M533" s="165">
        <v>181.5646254613678</v>
      </c>
      <c r="N533" s="165">
        <v>186.14935977800585</v>
      </c>
      <c r="O533" s="165">
        <v>190.84986438139853</v>
      </c>
      <c r="P533" s="166">
        <v>195.66906261636143</v>
      </c>
      <c r="AC533" s="4"/>
      <c r="AD533" s="4"/>
      <c r="AE533" s="4"/>
      <c r="AF533" s="4"/>
      <c r="AG533" s="4"/>
      <c r="AH533" s="4"/>
      <c r="AI533" s="4"/>
    </row>
    <row r="534" spans="1:35" x14ac:dyDescent="0.25">
      <c r="A534" s="116" t="s">
        <v>52</v>
      </c>
      <c r="B534" s="115" t="s">
        <v>39</v>
      </c>
      <c r="C534" s="116" t="s">
        <v>19</v>
      </c>
      <c r="D534" s="116" t="s">
        <v>43</v>
      </c>
      <c r="E534" s="116" t="s">
        <v>38</v>
      </c>
      <c r="F534" s="116" t="s">
        <v>0</v>
      </c>
      <c r="G534" s="116" t="s">
        <v>4</v>
      </c>
      <c r="H534" s="164">
        <v>95.579918026369143</v>
      </c>
      <c r="I534" s="165">
        <v>116.29589330182347</v>
      </c>
      <c r="J534" s="165">
        <v>158.88960323777894</v>
      </c>
      <c r="K534" s="165">
        <v>171.93286058404138</v>
      </c>
      <c r="L534" s="165">
        <v>173.48867612894983</v>
      </c>
      <c r="M534" s="165">
        <v>182.33834219007022</v>
      </c>
      <c r="N534" s="165">
        <v>191.63943016033664</v>
      </c>
      <c r="O534" s="165">
        <v>201.41496709395085</v>
      </c>
      <c r="P534" s="166">
        <v>211.68915465630315</v>
      </c>
      <c r="AC534" s="4"/>
      <c r="AD534" s="4"/>
      <c r="AE534" s="4"/>
      <c r="AF534" s="4"/>
      <c r="AG534" s="4"/>
      <c r="AH534" s="4"/>
      <c r="AI534" s="4"/>
    </row>
    <row r="535" spans="1:35" x14ac:dyDescent="0.25">
      <c r="A535" s="116" t="s">
        <v>52</v>
      </c>
      <c r="B535" s="115" t="s">
        <v>39</v>
      </c>
      <c r="C535" s="116" t="s">
        <v>19</v>
      </c>
      <c r="D535" s="116" t="s">
        <v>43</v>
      </c>
      <c r="E535" s="116" t="s">
        <v>38</v>
      </c>
      <c r="F535" s="116" t="s">
        <v>0</v>
      </c>
      <c r="G535" s="116" t="s">
        <v>5</v>
      </c>
      <c r="H535" s="164">
        <v>99.817776424272452</v>
      </c>
      <c r="I535" s="165">
        <v>119.19570745248409</v>
      </c>
      <c r="J535" s="165">
        <v>163.04182860593164</v>
      </c>
      <c r="K535" s="165">
        <v>238.35339670555481</v>
      </c>
      <c r="L535" s="165">
        <v>241.00971546083633</v>
      </c>
      <c r="M535" s="165">
        <v>253.30363312108031</v>
      </c>
      <c r="N535" s="165">
        <v>266.22466413709861</v>
      </c>
      <c r="O535" s="165">
        <v>279.80479759258765</v>
      </c>
      <c r="P535" s="166">
        <v>294.07765433600593</v>
      </c>
      <c r="AC535" s="4"/>
      <c r="AD535" s="4"/>
      <c r="AE535" s="4"/>
      <c r="AF535" s="4"/>
      <c r="AG535" s="4"/>
      <c r="AH535" s="4"/>
      <c r="AI535" s="4"/>
    </row>
    <row r="536" spans="1:35" x14ac:dyDescent="0.25">
      <c r="A536" s="116" t="s">
        <v>52</v>
      </c>
      <c r="B536" s="115" t="s">
        <v>39</v>
      </c>
      <c r="C536" s="116" t="s">
        <v>19</v>
      </c>
      <c r="D536" s="116" t="s">
        <v>43</v>
      </c>
      <c r="E536" s="116" t="s">
        <v>38</v>
      </c>
      <c r="F536" s="116" t="s">
        <v>2</v>
      </c>
      <c r="G536" s="116" t="s">
        <v>6</v>
      </c>
      <c r="H536" s="164">
        <v>100.55946145725289</v>
      </c>
      <c r="I536" s="165">
        <v>120.62032204253104</v>
      </c>
      <c r="J536" s="165">
        <v>165.14413398721223</v>
      </c>
      <c r="K536" s="165">
        <v>242.6255803997598</v>
      </c>
      <c r="L536" s="165">
        <v>245.38224715574046</v>
      </c>
      <c r="M536" s="165">
        <v>257.89920787680535</v>
      </c>
      <c r="N536" s="165">
        <v>271.05465939135149</v>
      </c>
      <c r="O536" s="165">
        <v>284.88117114674276</v>
      </c>
      <c r="P536" s="166">
        <v>299.41297395948476</v>
      </c>
      <c r="AC536" s="4"/>
      <c r="AD536" s="4"/>
      <c r="AE536" s="4"/>
      <c r="AF536" s="4"/>
      <c r="AG536" s="4"/>
      <c r="AH536" s="4"/>
      <c r="AI536" s="4"/>
    </row>
    <row r="537" spans="1:35" x14ac:dyDescent="0.25">
      <c r="A537" s="116" t="s">
        <v>52</v>
      </c>
      <c r="B537" s="115" t="s">
        <v>39</v>
      </c>
      <c r="C537" s="116" t="s">
        <v>19</v>
      </c>
      <c r="D537" s="116" t="s">
        <v>43</v>
      </c>
      <c r="E537" s="116" t="s">
        <v>38</v>
      </c>
      <c r="F537" s="116" t="s">
        <v>2</v>
      </c>
      <c r="G537" s="116" t="s">
        <v>7</v>
      </c>
      <c r="H537" s="164">
        <v>100.55946145725289</v>
      </c>
      <c r="I537" s="165">
        <v>121.73461169884324</v>
      </c>
      <c r="J537" s="165">
        <v>166.87981382802499</v>
      </c>
      <c r="K537" s="165">
        <v>246.34914114914454</v>
      </c>
      <c r="L537" s="165">
        <v>249.19732416137543</v>
      </c>
      <c r="M537" s="165">
        <v>261.9088921516331</v>
      </c>
      <c r="N537" s="165">
        <v>275.26887786192339</v>
      </c>
      <c r="O537" s="165">
        <v>289.31035711263087</v>
      </c>
      <c r="P537" s="166">
        <v>304.06809292339506</v>
      </c>
      <c r="AC537" s="4"/>
      <c r="AD537" s="4"/>
      <c r="AE537" s="4"/>
      <c r="AF537" s="4"/>
      <c r="AG537" s="4"/>
      <c r="AH537" s="4"/>
      <c r="AI537" s="4"/>
    </row>
    <row r="538" spans="1:35" x14ac:dyDescent="0.25">
      <c r="A538" s="116" t="s">
        <v>52</v>
      </c>
      <c r="B538" s="115" t="s">
        <v>39</v>
      </c>
      <c r="C538" s="116" t="s">
        <v>19</v>
      </c>
      <c r="D538" s="116" t="s">
        <v>43</v>
      </c>
      <c r="E538" s="116" t="s">
        <v>38</v>
      </c>
      <c r="F538" s="116" t="s">
        <v>2</v>
      </c>
      <c r="G538" s="116" t="s">
        <v>8</v>
      </c>
      <c r="H538" s="164">
        <v>100.45176723451034</v>
      </c>
      <c r="I538" s="165">
        <v>122.01708152145147</v>
      </c>
      <c r="J538" s="165">
        <v>165.85755107984011</v>
      </c>
      <c r="K538" s="165">
        <v>250.45286802432159</v>
      </c>
      <c r="L538" s="165">
        <v>253.41317898784314</v>
      </c>
      <c r="M538" s="165">
        <v>266.33979794401324</v>
      </c>
      <c r="N538" s="165">
        <v>279.92580438076124</v>
      </c>
      <c r="O538" s="165">
        <v>294.20483368650662</v>
      </c>
      <c r="P538" s="166">
        <v>309.21223699251749</v>
      </c>
      <c r="AC538" s="4"/>
      <c r="AD538" s="4"/>
      <c r="AE538" s="4"/>
      <c r="AF538" s="4"/>
      <c r="AG538" s="4"/>
      <c r="AH538" s="4"/>
      <c r="AI538" s="4"/>
    </row>
    <row r="539" spans="1:35" x14ac:dyDescent="0.25">
      <c r="A539" s="122" t="s">
        <v>52</v>
      </c>
      <c r="B539" s="121" t="s">
        <v>39</v>
      </c>
      <c r="C539" s="122" t="s">
        <v>19</v>
      </c>
      <c r="D539" s="122" t="s">
        <v>43</v>
      </c>
      <c r="E539" s="122" t="s">
        <v>38</v>
      </c>
      <c r="F539" s="122" t="s">
        <v>2</v>
      </c>
      <c r="G539" s="122" t="s">
        <v>1</v>
      </c>
      <c r="H539" s="171">
        <v>100.60236228720223</v>
      </c>
      <c r="I539" s="167">
        <v>121.46458632852998</v>
      </c>
      <c r="J539" s="167">
        <v>167.49391043434116</v>
      </c>
      <c r="K539" s="167">
        <v>247.76544630810355</v>
      </c>
      <c r="L539" s="167">
        <v>250.65015996025045</v>
      </c>
      <c r="M539" s="167">
        <v>263.4358371773958</v>
      </c>
      <c r="N539" s="167">
        <v>276.87371242995016</v>
      </c>
      <c r="O539" s="167">
        <v>290.99705437237486</v>
      </c>
      <c r="P539" s="168">
        <v>305.84082869486218</v>
      </c>
      <c r="AC539" s="4"/>
      <c r="AD539" s="4"/>
      <c r="AE539" s="4"/>
      <c r="AF539" s="4"/>
      <c r="AG539" s="4"/>
      <c r="AH539" s="4"/>
      <c r="AI539" s="4"/>
    </row>
    <row r="540" spans="1:35" x14ac:dyDescent="0.25">
      <c r="J540" s="2"/>
      <c r="K540" s="2"/>
      <c r="L540" s="2"/>
    </row>
  </sheetData>
  <mergeCells count="8">
    <mergeCell ref="G37:O37"/>
    <mergeCell ref="Q37:Y37"/>
    <mergeCell ref="G9:O9"/>
    <mergeCell ref="Q9:Y9"/>
    <mergeCell ref="G19:O19"/>
    <mergeCell ref="Q19:Y19"/>
    <mergeCell ref="G28:O28"/>
    <mergeCell ref="Q28:Y28"/>
  </mergeCells>
  <conditionalFormatting sqref="AC1:AI7 AC420:AI479 AC486:AI1048576 AI17:AI52 AC53:AI401 AH8:AI10 AC8:AG16">
    <cfRule type="cellIs" dxfId="17" priority="5" operator="notBetween">
      <formula>-0.9</formula>
      <formula>0.9</formula>
    </cfRule>
  </conditionalFormatting>
  <conditionalFormatting sqref="AC402:AI419">
    <cfRule type="cellIs" dxfId="16" priority="4" operator="notBetween">
      <formula>-0.9</formula>
      <formula>0.9</formula>
    </cfRule>
  </conditionalFormatting>
  <conditionalFormatting sqref="AC480:AI485">
    <cfRule type="cellIs" dxfId="15" priority="3" operator="notBetween">
      <formula>-0.9</formula>
      <formula>0.9</formula>
    </cfRule>
  </conditionalFormatting>
  <dataValidations disablePrompts="1" count="3">
    <dataValidation type="list" allowBlank="1" showInputMessage="1" showErrorMessage="1" sqref="G9:O9">
      <formula1>$AT$8:$AT$10</formula1>
    </dataValidation>
    <dataValidation type="list" allowBlank="1" showInputMessage="1" showErrorMessage="1" sqref="D10 D28 D19">
      <formula1>$AT$24:$AT$26</formula1>
    </dataValidation>
    <dataValidation type="list" allowBlank="1" showInputMessage="1" showErrorMessage="1" sqref="C10 C19 C28">
      <formula1>$AT$28:$AT$29</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3327"/>
  <sheetViews>
    <sheetView zoomScale="85" zoomScaleNormal="85" workbookViewId="0">
      <selection activeCell="A5" sqref="A5"/>
    </sheetView>
  </sheetViews>
  <sheetFormatPr defaultRowHeight="15" x14ac:dyDescent="0.25"/>
  <cols>
    <col min="1" max="1" width="12.42578125" customWidth="1"/>
    <col min="2" max="2" width="30.140625" customWidth="1"/>
    <col min="3" max="3" width="28.85546875" customWidth="1"/>
    <col min="4" max="8" width="13" customWidth="1"/>
  </cols>
  <sheetData>
    <row r="1" spans="1:13" s="99" customFormat="1" x14ac:dyDescent="0.25">
      <c r="A1" s="100"/>
      <c r="B1" s="99" t="s">
        <v>27</v>
      </c>
    </row>
    <row r="2" spans="1:13" s="99" customFormat="1" x14ac:dyDescent="0.25">
      <c r="A2" s="99" t="s">
        <v>29</v>
      </c>
      <c r="B2" s="99" t="s">
        <v>28</v>
      </c>
    </row>
    <row r="3" spans="1:13" s="99" customFormat="1" x14ac:dyDescent="0.25">
      <c r="A3" s="99" t="s">
        <v>31</v>
      </c>
      <c r="B3" s="99" t="s">
        <v>30</v>
      </c>
    </row>
    <row r="4" spans="1:13" x14ac:dyDescent="0.25">
      <c r="B4" s="110" t="s">
        <v>288</v>
      </c>
      <c r="E4" s="286"/>
    </row>
    <row r="5" spans="1:13" ht="15.75" thickBot="1" x14ac:dyDescent="0.3">
      <c r="E5" s="286"/>
    </row>
    <row r="6" spans="1:13" ht="15.75" thickTop="1" x14ac:dyDescent="0.25">
      <c r="B6" s="494" t="s">
        <v>126</v>
      </c>
      <c r="C6" s="495"/>
      <c r="D6" s="496"/>
      <c r="E6" s="497"/>
      <c r="F6" s="496"/>
      <c r="G6" s="496"/>
      <c r="H6" s="496"/>
      <c r="I6" s="497"/>
      <c r="J6" s="496"/>
      <c r="K6" s="496"/>
      <c r="L6" s="496"/>
      <c r="M6" s="498"/>
    </row>
    <row r="7" spans="1:13" x14ac:dyDescent="0.25">
      <c r="B7" s="499" t="s">
        <v>20</v>
      </c>
      <c r="C7" s="110" t="s">
        <v>17</v>
      </c>
      <c r="D7" s="2"/>
      <c r="E7" s="331"/>
      <c r="F7" s="2"/>
      <c r="G7" s="2"/>
      <c r="H7" s="2"/>
      <c r="I7" s="331"/>
      <c r="J7" s="2"/>
      <c r="K7" s="2"/>
      <c r="L7" s="2"/>
      <c r="M7" s="500"/>
    </row>
    <row r="8" spans="1:13" x14ac:dyDescent="0.25">
      <c r="B8" s="499" t="s">
        <v>124</v>
      </c>
      <c r="C8" s="110" t="s">
        <v>19</v>
      </c>
      <c r="D8" s="268"/>
      <c r="E8" s="331"/>
      <c r="F8" s="268"/>
      <c r="G8" s="268"/>
      <c r="H8" s="268"/>
      <c r="I8" s="331"/>
      <c r="J8" s="2"/>
      <c r="K8" s="2"/>
      <c r="L8" s="2"/>
      <c r="M8" s="500"/>
    </row>
    <row r="9" spans="1:13" x14ac:dyDescent="0.25">
      <c r="B9" s="499" t="s">
        <v>46</v>
      </c>
      <c r="C9" s="110" t="s">
        <v>33</v>
      </c>
      <c r="D9" s="268"/>
      <c r="E9" s="331"/>
      <c r="F9" s="268"/>
      <c r="G9" s="268"/>
      <c r="H9" s="268"/>
      <c r="I9" s="331"/>
      <c r="J9" s="2"/>
      <c r="K9" s="2"/>
      <c r="L9" s="2"/>
      <c r="M9" s="500"/>
    </row>
    <row r="10" spans="1:13" x14ac:dyDescent="0.25">
      <c r="B10" s="499" t="s">
        <v>125</v>
      </c>
      <c r="C10" s="110" t="s">
        <v>4</v>
      </c>
      <c r="D10" s="268"/>
      <c r="E10" s="2"/>
      <c r="F10" s="268"/>
      <c r="G10" s="268"/>
      <c r="H10" s="268"/>
      <c r="I10" s="331"/>
      <c r="J10" s="2"/>
      <c r="K10" s="2"/>
      <c r="L10" s="2"/>
      <c r="M10" s="500"/>
    </row>
    <row r="11" spans="1:13" x14ac:dyDescent="0.25">
      <c r="B11" s="499" t="s">
        <v>280</v>
      </c>
      <c r="C11" s="110">
        <v>2030</v>
      </c>
      <c r="D11" s="281" t="s">
        <v>324</v>
      </c>
      <c r="E11" s="2"/>
      <c r="F11" s="268"/>
      <c r="G11" s="268"/>
      <c r="H11" s="268"/>
      <c r="I11" s="331"/>
      <c r="J11" s="2"/>
      <c r="K11" s="2"/>
      <c r="L11" s="2"/>
      <c r="M11" s="500"/>
    </row>
    <row r="12" spans="1:13" x14ac:dyDescent="0.25">
      <c r="B12" s="501"/>
      <c r="C12" s="2"/>
      <c r="D12" s="2"/>
      <c r="E12" s="2"/>
      <c r="F12" s="2"/>
      <c r="G12" s="268"/>
      <c r="H12" s="268"/>
      <c r="I12" s="331"/>
      <c r="J12" s="2"/>
      <c r="K12" s="2"/>
      <c r="L12" s="2"/>
      <c r="M12" s="500"/>
    </row>
    <row r="13" spans="1:13" x14ac:dyDescent="0.25">
      <c r="B13" s="502" t="str">
        <f>CONCATENATE("Pack cost breakdown by year for band size  ",$C$10,", ",$C$9," cathode, ", $C$8," scenario")</f>
        <v>Pack cost breakdown by year for band size   =&lt;15kWh, NMC cathode, EV push scenario</v>
      </c>
      <c r="C13" s="433"/>
      <c r="D13" s="433"/>
      <c r="E13" s="433"/>
      <c r="F13" s="433"/>
      <c r="G13" s="268"/>
      <c r="H13" s="268"/>
      <c r="I13" s="331"/>
      <c r="J13" s="2"/>
      <c r="K13" s="2"/>
      <c r="L13" s="2"/>
      <c r="M13" s="500"/>
    </row>
    <row r="14" spans="1:13" ht="15.75" thickBot="1" x14ac:dyDescent="0.3">
      <c r="B14" s="501"/>
      <c r="C14" s="2"/>
      <c r="D14" s="2"/>
      <c r="E14" s="268"/>
      <c r="F14" s="268"/>
      <c r="G14" s="268"/>
      <c r="H14" s="268"/>
      <c r="I14" s="268"/>
      <c r="J14" s="331"/>
      <c r="K14" s="2"/>
      <c r="L14" s="2"/>
      <c r="M14" s="500"/>
    </row>
    <row r="15" spans="1:13" ht="15.75" thickBot="1" x14ac:dyDescent="0.3">
      <c r="B15" s="501"/>
      <c r="C15" s="268"/>
      <c r="D15" s="602" t="s">
        <v>279</v>
      </c>
      <c r="E15" s="603"/>
      <c r="F15" s="603"/>
      <c r="G15" s="603"/>
      <c r="H15" s="604"/>
      <c r="I15" s="605" t="s">
        <v>289</v>
      </c>
      <c r="J15" s="606"/>
      <c r="K15" s="606"/>
      <c r="L15" s="607"/>
      <c r="M15" s="500"/>
    </row>
    <row r="16" spans="1:13" ht="15.75" thickBot="1" x14ac:dyDescent="0.3">
      <c r="B16" s="501"/>
      <c r="C16" s="473" t="s">
        <v>127</v>
      </c>
      <c r="D16" s="480">
        <v>2010</v>
      </c>
      <c r="E16" s="481">
        <v>2015</v>
      </c>
      <c r="F16" s="481">
        <v>2020</v>
      </c>
      <c r="G16" s="481">
        <v>2025</v>
      </c>
      <c r="H16" s="482">
        <v>2030</v>
      </c>
      <c r="I16" s="483">
        <v>2035</v>
      </c>
      <c r="J16" s="484">
        <v>2040</v>
      </c>
      <c r="K16" s="484">
        <v>2045</v>
      </c>
      <c r="L16" s="485">
        <v>2050</v>
      </c>
      <c r="M16" s="500"/>
    </row>
    <row r="17" spans="2:13" x14ac:dyDescent="0.25">
      <c r="B17" s="608" t="s">
        <v>294</v>
      </c>
      <c r="C17" s="474" t="s">
        <v>240</v>
      </c>
      <c r="D17" s="490">
        <f t="array" ref="D17">INDEX(Data_array,MATCH($C17&amp;$C$7&amp;$C$8&amp;$C$9&amp;$C$10,Cost_component_array&amp;Currency_array&amp;Scenario_array&amp;Cathode_array&amp;Size_array,0),MATCH(D$16,Year_array,0))</f>
        <v>129.11183474625767</v>
      </c>
      <c r="E17" s="475">
        <f t="array" ref="E17">INDEX(Data_array,MATCH($C17&amp;$C$7&amp;$C$8&amp;$C$9&amp;$C$10,Cost_component_array&amp;Currency_array&amp;Scenario_array&amp;Cathode_array&amp;Size_array,0),MATCH(E$16,Year_array,0))</f>
        <v>71.620480142239813</v>
      </c>
      <c r="F17" s="475">
        <f t="array" ref="F17">INDEX(Data_array,MATCH($C17&amp;$C$7&amp;$C$8&amp;$C$9&amp;$C$10,Cost_component_array&amp;Currency_array&amp;Scenario_array&amp;Cathode_array&amp;Size_array,0),MATCH(F$16,Year_array,0))</f>
        <v>30.947544019267145</v>
      </c>
      <c r="G17" s="475">
        <f t="array" ref="G17">INDEX(Data_array,MATCH($C17&amp;$C$7&amp;$C$8&amp;$C$9&amp;$C$10,Cost_component_array&amp;Currency_array&amp;Scenario_array&amp;Cathode_array&amp;Size_array,0),MATCH(G$16,Year_array,0))</f>
        <v>22.940650762598374</v>
      </c>
      <c r="H17" s="476">
        <f t="array" ref="H17">INDEX(Data_array,MATCH($C17&amp;$C$7&amp;$C$8&amp;$C$9&amp;$C$10,Cost_component_array&amp;Currency_array&amp;Scenario_array&amp;Cathode_array&amp;Size_array,0),MATCH(H$16,Year_array,0))</f>
        <v>21.604480491776485</v>
      </c>
      <c r="I17" s="491">
        <f t="array" ref="I17">INDEX(Data_array,MATCH($C17&amp;$C$7&amp;$C$8&amp;$C$9&amp;$C$10,Cost_component_array&amp;Currency_array&amp;Scenario_array&amp;Cathode_array&amp;Size_array,0),MATCH(I$16,Year_array,0))</f>
        <v>19.528739220576654</v>
      </c>
      <c r="J17" s="492">
        <f t="array" ref="J17">INDEX(Data_array,MATCH($C17&amp;$C$7&amp;$C$8&amp;$C$9&amp;$C$10,Cost_component_array&amp;Currency_array&amp;Scenario_array&amp;Cathode_array&amp;Size_array,0),MATCH(J$16,Year_array,0))</f>
        <v>17.652433516763057</v>
      </c>
      <c r="K17" s="492">
        <f t="array" ref="K17">INDEX(Data_array,MATCH($C17&amp;$C$7&amp;$C$8&amp;$C$9&amp;$C$10,Cost_component_array&amp;Currency_array&amp;Scenario_array&amp;Cathode_array&amp;Size_array,0),MATCH(K$16,Year_array,0))</f>
        <v>15.956401769931485</v>
      </c>
      <c r="L17" s="493">
        <f t="array" ref="L17">INDEX(Data_array,MATCH($C17&amp;$C$7&amp;$C$8&amp;$C$9&amp;$C$10,Cost_component_array&amp;Currency_array&amp;Scenario_array&amp;Cathode_array&amp;Size_array,0),MATCH(L$16,Year_array,0))</f>
        <v>14.423323401937397</v>
      </c>
      <c r="M17" s="500"/>
    </row>
    <row r="18" spans="2:13" ht="15.75" thickBot="1" x14ac:dyDescent="0.3">
      <c r="B18" s="609"/>
      <c r="C18" s="455" t="s">
        <v>241</v>
      </c>
      <c r="D18" s="432">
        <f t="array" ref="D18">INDEX(Data_array,MATCH($C18&amp;$C$7&amp;$C$8&amp;$C$9&amp;$C$10,Cost_component_array&amp;Currency_array&amp;Scenario_array&amp;Cathode_array&amp;Size_array,0),MATCH(D$16,Year_array,0))</f>
        <v>7.3765770491803302</v>
      </c>
      <c r="E18" s="284">
        <f t="array" ref="E18">INDEX(Data_array,MATCH($C18&amp;$C$7&amp;$C$8&amp;$C$9&amp;$C$10,Cost_component_array&amp;Currency_array&amp;Scenario_array&amp;Cathode_array&amp;Size_array,0),MATCH(E$16,Year_array,0))</f>
        <v>4.0980983606557384</v>
      </c>
      <c r="F18" s="284">
        <f t="array" ref="F18">INDEX(Data_array,MATCH($C18&amp;$C$7&amp;$C$8&amp;$C$9&amp;$C$10,Cost_component_array&amp;Currency_array&amp;Scenario_array&amp;Cathode_array&amp;Size_array,0),MATCH(F$16,Year_array,0))</f>
        <v>1.7929180327868857</v>
      </c>
      <c r="G18" s="284">
        <f t="array" ref="G18">INDEX(Data_array,MATCH($C18&amp;$C$7&amp;$C$8&amp;$C$9&amp;$C$10,Cost_component_array&amp;Currency_array&amp;Scenario_array&amp;Cathode_array&amp;Size_array,0),MATCH(G$16,Year_array,0))</f>
        <v>1.7929180327868857</v>
      </c>
      <c r="H18" s="285">
        <f t="array" ref="H18">INDEX(Data_array,MATCH($C18&amp;$C$7&amp;$C$8&amp;$C$9&amp;$C$10,Cost_component_array&amp;Currency_array&amp;Scenario_array&amp;Cathode_array&amp;Size_array,0),MATCH(H$16,Year_array,0))</f>
        <v>1.7929180327868857</v>
      </c>
      <c r="I18" s="437">
        <f t="array" ref="I18">INDEX(Data_array,MATCH($C18&amp;$C$7&amp;$C$8&amp;$C$9&amp;$C$10,Cost_component_array&amp;Currency_array&amp;Scenario_array&amp;Cathode_array&amp;Size_array,0),MATCH(I$16,Year_array,0))</f>
        <v>1.6206558967938098</v>
      </c>
      <c r="J18" s="438">
        <f t="array" ref="J18">INDEX(Data_array,MATCH($C18&amp;$C$7&amp;$C$8&amp;$C$9&amp;$C$10,Cost_component_array&amp;Currency_array&amp;Scenario_array&amp;Cathode_array&amp;Size_array,0),MATCH(J$16,Year_array,0))</f>
        <v>1.4649445695684788</v>
      </c>
      <c r="K18" s="438">
        <f t="array" ref="K18">INDEX(Data_array,MATCH($C18&amp;$C$7&amp;$C$8&amp;$C$9&amp;$C$10,Cost_component_array&amp;Currency_array&amp;Scenario_array&amp;Cathode_array&amp;Size_array,0),MATCH(K$16,Year_array,0))</f>
        <v>1.3241938625921721</v>
      </c>
      <c r="L18" s="439">
        <f t="array" ref="L18">INDEX(Data_array,MATCH($C18&amp;$C$7&amp;$C$8&amp;$C$9&amp;$C$10,Cost_component_array&amp;Currency_array&amp;Scenario_array&amp;Cathode_array&amp;Size_array,0),MATCH(L$16,Year_array,0))</f>
        <v>1.1969663713919858</v>
      </c>
      <c r="M18" s="500"/>
    </row>
    <row r="19" spans="2:13" x14ac:dyDescent="0.25">
      <c r="B19" s="608" t="s">
        <v>295</v>
      </c>
      <c r="C19" s="474" t="s">
        <v>242</v>
      </c>
      <c r="D19" s="490">
        <f t="array" ref="D19">INDEX(Data_array,MATCH($C19&amp;$C$7&amp;$C$8&amp;$C$9&amp;$C$10,Cost_component_array&amp;Currency_array&amp;Scenario_array&amp;Cathode_array&amp;Size_array,0),MATCH(D$16,Year_array,0))</f>
        <v>28.566990378399012</v>
      </c>
      <c r="E19" s="475">
        <f t="array" ref="E19">INDEX(Data_array,MATCH($C19&amp;$C$7&amp;$C$8&amp;$C$9&amp;$C$10,Cost_component_array&amp;Currency_array&amp;Scenario_array&amp;Cathode_array&amp;Size_array,0),MATCH(E$16,Year_array,0))</f>
        <v>15.395610674032408</v>
      </c>
      <c r="F19" s="475">
        <f t="array" ref="F19">INDEX(Data_array,MATCH($C19&amp;$C$7&amp;$C$8&amp;$C$9&amp;$C$10,Cost_component_array&amp;Currency_array&amp;Scenario_array&amp;Cathode_array&amp;Size_array,0),MATCH(F$16,Year_array,0))</f>
        <v>5.6167123713278881</v>
      </c>
      <c r="G19" s="475">
        <f t="array" ref="G19">INDEX(Data_array,MATCH($C19&amp;$C$7&amp;$C$8&amp;$C$9&amp;$C$10,Cost_component_array&amp;Currency_array&amp;Scenario_array&amp;Cathode_array&amp;Size_array,0),MATCH(G$16,Year_array,0))</f>
        <v>4.9829037782395691</v>
      </c>
      <c r="H19" s="476">
        <f t="array" ref="H19">INDEX(Data_array,MATCH($C19&amp;$C$7&amp;$C$8&amp;$C$9&amp;$C$10,Cost_component_array&amp;Currency_array&amp;Scenario_array&amp;Cathode_array&amp;Size_array,0),MATCH(H$16,Year_array,0))</f>
        <v>4.6515267267033078</v>
      </c>
      <c r="I19" s="491">
        <f t="array" ref="I19">INDEX(Data_array,MATCH($C19&amp;$C$7&amp;$C$8&amp;$C$9&amp;$C$10,Cost_component_array&amp;Currency_array&amp;Scenario_array&amp;Cathode_array&amp;Size_array,0),MATCH(I$16,Year_array,0))</f>
        <v>4.2046117451381493</v>
      </c>
      <c r="J19" s="492">
        <f t="array" ref="J19">INDEX(Data_array,MATCH($C19&amp;$C$7&amp;$C$8&amp;$C$9&amp;$C$10,Cost_component_array&amp;Currency_array&amp;Scenario_array&amp;Cathode_array&amp;Size_array,0),MATCH(J$16,Year_array,0))</f>
        <v>3.8006359988999137</v>
      </c>
      <c r="K19" s="492">
        <f t="array" ref="K19">INDEX(Data_array,MATCH($C19&amp;$C$7&amp;$C$8&amp;$C$9&amp;$C$10,Cost_component_array&amp;Currency_array&amp;Scenario_array&amp;Cathode_array&amp;Size_array,0),MATCH(K$16,Year_array,0))</f>
        <v>3.435473920472373</v>
      </c>
      <c r="L19" s="493">
        <f t="array" ref="L19">INDEX(Data_array,MATCH($C19&amp;$C$7&amp;$C$8&amp;$C$9&amp;$C$10,Cost_component_array&amp;Currency_array&amp;Scenario_array&amp;Cathode_array&amp;Size_array,0),MATCH(L$16,Year_array,0))</f>
        <v>3.105396323579007</v>
      </c>
      <c r="M19" s="500"/>
    </row>
    <row r="20" spans="2:13" ht="15.75" thickBot="1" x14ac:dyDescent="0.3">
      <c r="B20" s="609"/>
      <c r="C20" s="455" t="s">
        <v>243</v>
      </c>
      <c r="D20" s="432">
        <f t="array" ref="D20">INDEX(Data_array,MATCH($C20&amp;$C$7&amp;$C$8&amp;$C$9&amp;$C$10,Cost_component_array&amp;Currency_array&amp;Scenario_array&amp;Cathode_array&amp;Size_array,0),MATCH(D$16,Year_array,0))</f>
        <v>18.66098360655738</v>
      </c>
      <c r="E20" s="284">
        <f t="array" ref="E20">INDEX(Data_array,MATCH($C20&amp;$C$7&amp;$C$8&amp;$C$9&amp;$C$10,Cost_component_array&amp;Currency_array&amp;Scenario_array&amp;Cathode_array&amp;Size_array,0),MATCH(E$16,Year_array,0))</f>
        <v>16.465573770491805</v>
      </c>
      <c r="F20" s="284">
        <f t="array" ref="F20">INDEX(Data_array,MATCH($C20&amp;$C$7&amp;$C$8&amp;$C$9&amp;$C$10,Cost_component_array&amp;Currency_array&amp;Scenario_array&amp;Cathode_array&amp;Size_array,0),MATCH(F$16,Year_array,0))</f>
        <v>3.2931147540983612</v>
      </c>
      <c r="G20" s="284">
        <f t="array" ref="G20">INDEX(Data_array,MATCH($C20&amp;$C$7&amp;$C$8&amp;$C$9&amp;$C$10,Cost_component_array&amp;Currency_array&amp;Scenario_array&amp;Cathode_array&amp;Size_array,0),MATCH(G$16,Year_array,0))</f>
        <v>3.2931147540983612</v>
      </c>
      <c r="H20" s="285">
        <f t="array" ref="H20">INDEX(Data_array,MATCH($C20&amp;$C$7&amp;$C$8&amp;$C$9&amp;$C$10,Cost_component_array&amp;Currency_array&amp;Scenario_array&amp;Cathode_array&amp;Size_array,0),MATCH(H$16,Year_array,0))</f>
        <v>3.2931147540983612</v>
      </c>
      <c r="I20" s="437">
        <f t="array" ref="I20">INDEX(Data_array,MATCH($C20&amp;$C$7&amp;$C$8&amp;$C$9&amp;$C$10,Cost_component_array&amp;Currency_array&amp;Scenario_array&amp;Cathode_array&amp;Size_array,0),MATCH(I$16,Year_array,0))</f>
        <v>2.976714912478426</v>
      </c>
      <c r="J20" s="438">
        <f t="array" ref="J20">INDEX(Data_array,MATCH($C20&amp;$C$7&amp;$C$8&amp;$C$9&amp;$C$10,Cost_component_array&amp;Currency_array&amp;Scenario_array&amp;Cathode_array&amp;Size_array,0),MATCH(J$16,Year_array,0))</f>
        <v>2.6907145155339407</v>
      </c>
      <c r="K20" s="438">
        <f t="array" ref="K20">INDEX(Data_array,MATCH($C20&amp;$C$7&amp;$C$8&amp;$C$9&amp;$C$10,Cost_component_array&amp;Currency_array&amp;Scenario_array&amp;Cathode_array&amp;Size_array,0),MATCH(K$16,Year_array,0))</f>
        <v>2.4321928088427653</v>
      </c>
      <c r="L20" s="439">
        <f t="array" ref="L20">INDEX(Data_array,MATCH($C20&amp;$C$7&amp;$C$8&amp;$C$9&amp;$C$10,Cost_component_array&amp;Currency_array&amp;Scenario_array&amp;Cathode_array&amp;Size_array,0),MATCH(L$16,Year_array,0))</f>
        <v>2.1985096617403821</v>
      </c>
      <c r="M20" s="500"/>
    </row>
    <row r="21" spans="2:13" x14ac:dyDescent="0.25">
      <c r="B21" s="608" t="s">
        <v>296</v>
      </c>
      <c r="C21" s="474" t="s">
        <v>244</v>
      </c>
      <c r="D21" s="490">
        <f t="array" ref="D21">INDEX(Data_array,MATCH($C21&amp;$C$7&amp;$C$8&amp;$C$9&amp;$C$10,Cost_component_array&amp;Currency_array&amp;Scenario_array&amp;Cathode_array&amp;Size_array,0),MATCH(D$16,Year_array,0))</f>
        <v>82.919252081807457</v>
      </c>
      <c r="E21" s="475">
        <f t="array" ref="E21">INDEX(Data_array,MATCH($C21&amp;$C$7&amp;$C$8&amp;$C$9&amp;$C$10,Cost_component_array&amp;Currency_array&amp;Scenario_array&amp;Cathode_array&amp;Size_array,0),MATCH(E$16,Year_array,0))</f>
        <v>47.930111322015378</v>
      </c>
      <c r="F21" s="475">
        <f t="array" ref="F21">INDEX(Data_array,MATCH($C21&amp;$C$7&amp;$C$8&amp;$C$9&amp;$C$10,Cost_component_array&amp;Currency_array&amp;Scenario_array&amp;Cathode_array&amp;Size_array,0),MATCH(F$16,Year_array,0))</f>
        <v>28.069394620829332</v>
      </c>
      <c r="G21" s="475">
        <f t="array" ref="G21">INDEX(Data_array,MATCH($C21&amp;$C$7&amp;$C$8&amp;$C$9&amp;$C$10,Cost_component_array&amp;Currency_array&amp;Scenario_array&amp;Cathode_array&amp;Size_array,0),MATCH(G$16,Year_array,0))</f>
        <v>22.58511784409577</v>
      </c>
      <c r="H21" s="476">
        <f t="array" ref="H21">INDEX(Data_array,MATCH($C21&amp;$C$7&amp;$C$8&amp;$C$9&amp;$C$10,Cost_component_array&amp;Currency_array&amp;Scenario_array&amp;Cathode_array&amp;Size_array,0),MATCH(H$16,Year_array,0))</f>
        <v>20.085790662621754</v>
      </c>
      <c r="I21" s="491">
        <f t="array" ref="I21">INDEX(Data_array,MATCH($C21&amp;$C$7&amp;$C$8&amp;$C$9&amp;$C$10,Cost_component_array&amp;Currency_array&amp;Scenario_array&amp;Cathode_array&amp;Size_array,0),MATCH(I$16,Year_array,0))</f>
        <v>18.155963900115051</v>
      </c>
      <c r="J21" s="492">
        <f t="array" ref="J21">INDEX(Data_array,MATCH($C21&amp;$C$7&amp;$C$8&amp;$C$9&amp;$C$10,Cost_component_array&amp;Currency_array&amp;Scenario_array&amp;Cathode_array&amp;Size_array,0),MATCH(J$16,Year_array,0))</f>
        <v>16.411553355264029</v>
      </c>
      <c r="K21" s="492">
        <f t="array" ref="K21">INDEX(Data_array,MATCH($C21&amp;$C$7&amp;$C$8&amp;$C$9&amp;$C$10,Cost_component_array&amp;Currency_array&amp;Scenario_array&amp;Cathode_array&amp;Size_array,0),MATCH(K$16,Year_array,0))</f>
        <v>14.834744385615972</v>
      </c>
      <c r="L21" s="493">
        <f t="array" ref="L21">INDEX(Data_array,MATCH($C21&amp;$C$7&amp;$C$8&amp;$C$9&amp;$C$10,Cost_component_array&amp;Currency_array&amp;Scenario_array&amp;Cathode_array&amp;Size_array,0),MATCH(L$16,Year_array,0))</f>
        <v>13.409433965370313</v>
      </c>
      <c r="M21" s="500"/>
    </row>
    <row r="22" spans="2:13" ht="15.75" thickBot="1" x14ac:dyDescent="0.3">
      <c r="B22" s="609"/>
      <c r="C22" s="455" t="s">
        <v>245</v>
      </c>
      <c r="D22" s="432">
        <f t="array" ref="D22">INDEX(Data_array,MATCH($C22&amp;$C$7&amp;$C$8&amp;$C$9&amp;$C$10,Cost_component_array&amp;Currency_array&amp;Scenario_array&amp;Cathode_array&amp;Size_array,0),MATCH(D$16,Year_array,0))</f>
        <v>5.4885245901639346</v>
      </c>
      <c r="E22" s="284">
        <f t="array" ref="E22">INDEX(Data_array,MATCH($C22&amp;$C$7&amp;$C$8&amp;$C$9&amp;$C$10,Cost_component_array&amp;Currency_array&amp;Scenario_array&amp;Cathode_array&amp;Size_array,0),MATCH(E$16,Year_array,0))</f>
        <v>3.2016393442622957</v>
      </c>
      <c r="F22" s="284">
        <f t="array" ref="F22">INDEX(Data_array,MATCH($C22&amp;$C$7&amp;$C$8&amp;$C$9&amp;$C$10,Cost_component_array&amp;Currency_array&amp;Scenario_array&amp;Cathode_array&amp;Size_array,0),MATCH(F$16,Year_array,0))</f>
        <v>1.6008196721311478</v>
      </c>
      <c r="G22" s="284">
        <f t="array" ref="G22">INDEX(Data_array,MATCH($C22&amp;$C$7&amp;$C$8&amp;$C$9&amp;$C$10,Cost_component_array&amp;Currency_array&amp;Scenario_array&amp;Cathode_array&amp;Size_array,0),MATCH(G$16,Year_array,0))</f>
        <v>1.6008196721311478</v>
      </c>
      <c r="H22" s="285">
        <f t="array" ref="H22">INDEX(Data_array,MATCH($C22&amp;$C$7&amp;$C$8&amp;$C$9&amp;$C$10,Cost_component_array&amp;Currency_array&amp;Scenario_array&amp;Cathode_array&amp;Size_array,0),MATCH(H$16,Year_array,0))</f>
        <v>1.6008196721311478</v>
      </c>
      <c r="I22" s="437">
        <f t="array" ref="I22">INDEX(Data_array,MATCH($C22&amp;$C$7&amp;$C$8&amp;$C$9&amp;$C$10,Cost_component_array&amp;Currency_array&amp;Scenario_array&amp;Cathode_array&amp;Size_array,0),MATCH(I$16,Year_array,0))</f>
        <v>1.4470141935659016</v>
      </c>
      <c r="J22" s="438">
        <f t="array" ref="J22">INDEX(Data_array,MATCH($C22&amp;$C$7&amp;$C$8&amp;$C$9&amp;$C$10,Cost_component_array&amp;Currency_array&amp;Scenario_array&amp;Cathode_array&amp;Size_array,0),MATCH(J$16,Year_array,0))</f>
        <v>1.3079862228289989</v>
      </c>
      <c r="K22" s="438">
        <f t="array" ref="K22">INDEX(Data_array,MATCH($C22&amp;$C$7&amp;$C$8&amp;$C$9&amp;$C$10,Cost_component_array&amp;Currency_array&amp;Scenario_array&amp;Cathode_array&amp;Size_array,0),MATCH(K$16,Year_array,0))</f>
        <v>1.1823159487430108</v>
      </c>
      <c r="L22" s="439">
        <f t="array" ref="L22">INDEX(Data_array,MATCH($C22&amp;$C$7&amp;$C$8&amp;$C$9&amp;$C$10,Cost_component_array&amp;Currency_array&amp;Scenario_array&amp;Cathode_array&amp;Size_array,0),MATCH(L$16,Year_array,0))</f>
        <v>1.0687199744571301</v>
      </c>
      <c r="M22" s="500"/>
    </row>
    <row r="23" spans="2:13" x14ac:dyDescent="0.25">
      <c r="B23" s="608" t="s">
        <v>297</v>
      </c>
      <c r="C23" s="474" t="s">
        <v>259</v>
      </c>
      <c r="D23" s="490">
        <f t="array" ref="D23">INDEX(Data_array,MATCH($C23&amp;$C$7&amp;$C$8&amp;$C$9&amp;$C$10,Cost_component_array&amp;Currency_array&amp;Scenario_array&amp;Cathode_array&amp;Size_array,0),MATCH(D$16,Year_array,0))</f>
        <v>38.255179101200433</v>
      </c>
      <c r="E23" s="475">
        <f t="array" ref="E23">INDEX(Data_array,MATCH($C23&amp;$C$7&amp;$C$8&amp;$C$9&amp;$C$10,Cost_component_array&amp;Currency_array&amp;Scenario_array&amp;Cathode_array&amp;Size_array,0),MATCH(E$16,Year_array,0))</f>
        <v>22.058600739619706</v>
      </c>
      <c r="F23" s="475">
        <f t="array" ref="F23">INDEX(Data_array,MATCH($C23&amp;$C$7&amp;$C$8&amp;$C$9&amp;$C$10,Cost_component_array&amp;Currency_array&amp;Scenario_array&amp;Cathode_array&amp;Size_array,0),MATCH(F$16,Year_array,0))</f>
        <v>12.720337924885937</v>
      </c>
      <c r="G23" s="475">
        <f t="array" ref="G23">INDEX(Data_array,MATCH($C23&amp;$C$7&amp;$C$8&amp;$C$9&amp;$C$10,Cost_component_array&amp;Currency_array&amp;Scenario_array&amp;Cathode_array&amp;Size_array,0),MATCH(G$16,Year_array,0))</f>
        <v>10.199725526652506</v>
      </c>
      <c r="H23" s="476">
        <f t="array" ref="H23">INDEX(Data_array,MATCH($C23&amp;$C$7&amp;$C$8&amp;$C$9&amp;$C$10,Cost_component_array&amp;Currency_array&amp;Scenario_array&amp;Cathode_array&amp;Size_array,0),MATCH(H$16,Year_array,0))</f>
        <v>9.092637959299843</v>
      </c>
      <c r="I23" s="491">
        <f t="array" ref="I23">INDEX(Data_array,MATCH($C23&amp;$C$7&amp;$C$8&amp;$C$9&amp;$C$10,Cost_component_array&amp;Currency_array&amp;Scenario_array&amp;Cathode_array&amp;Size_array,0),MATCH(I$16,Year_array,0))</f>
        <v>8.2190245491842386</v>
      </c>
      <c r="J23" s="492">
        <f t="array" ref="J23">INDEX(Data_array,MATCH($C23&amp;$C$7&amp;$C$8&amp;$C$9&amp;$C$10,Cost_component_array&amp;Currency_array&amp;Scenario_array&amp;Cathode_array&amp;Size_array,0),MATCH(J$16,Year_array,0))</f>
        <v>7.4293472194173766</v>
      </c>
      <c r="K23" s="492">
        <f t="array" ref="K23">INDEX(Data_array,MATCH($C23&amp;$C$7&amp;$C$8&amp;$C$9&amp;$C$10,Cost_component_array&amp;Currency_array&amp;Scenario_array&amp;Cathode_array&amp;Size_array,0),MATCH(K$16,Year_array,0))</f>
        <v>6.7155414582796178</v>
      </c>
      <c r="L23" s="493">
        <f t="array" ref="L23">INDEX(Data_array,MATCH($C23&amp;$C$7&amp;$C$8&amp;$C$9&amp;$C$10,Cost_component_array&amp;Currency_array&amp;Scenario_array&amp;Cathode_array&amp;Size_array,0),MATCH(L$16,Year_array,0))</f>
        <v>6.0703175859115452</v>
      </c>
      <c r="M23" s="500"/>
    </row>
    <row r="24" spans="2:13" ht="15.75" thickBot="1" x14ac:dyDescent="0.3">
      <c r="B24" s="609"/>
      <c r="C24" s="455" t="s">
        <v>258</v>
      </c>
      <c r="D24" s="432">
        <f t="array" ref="D24">INDEX(Data_array,MATCH($C24&amp;$C$7&amp;$C$8&amp;$C$9&amp;$C$10,Cost_component_array&amp;Currency_array&amp;Scenario_array&amp;Cathode_array&amp;Size_array,0),MATCH(D$16,Year_array,0))</f>
        <v>89.858079729361947</v>
      </c>
      <c r="E24" s="284">
        <f t="array" ref="E24">INDEX(Data_array,MATCH($C24&amp;$C$7&amp;$C$8&amp;$C$9&amp;$C$10,Cost_component_array&amp;Currency_array&amp;Scenario_array&amp;Cathode_array&amp;Size_array,0),MATCH(E$16,Year_array,0))</f>
        <v>56.646512994356009</v>
      </c>
      <c r="F24" s="284">
        <f t="array" ref="F24">INDEX(Data_array,MATCH($C24&amp;$C$7&amp;$C$8&amp;$C$9&amp;$C$10,Cost_component_array&amp;Currency_array&amp;Scenario_array&amp;Cathode_array&amp;Size_array,0),MATCH(F$16,Year_array,0))</f>
        <v>31.960249435853552</v>
      </c>
      <c r="G24" s="284">
        <f t="array" ref="G24">INDEX(Data_array,MATCH($C24&amp;$C$7&amp;$C$8&amp;$C$9&amp;$C$10,Cost_component_array&amp;Currency_array&amp;Scenario_array&amp;Cathode_array&amp;Size_array,0),MATCH(G$16,Year_array,0))</f>
        <v>25.522481508062679</v>
      </c>
      <c r="H24" s="285">
        <f t="array" ref="H24">INDEX(Data_array,MATCH($C24&amp;$C$7&amp;$C$8&amp;$C$9&amp;$C$10,Cost_component_array&amp;Currency_array&amp;Scenario_array&amp;Cathode_array&amp;Size_array,0),MATCH(H$16,Year_array,0))</f>
        <v>20.965668221671926</v>
      </c>
      <c r="I24" s="437">
        <f t="array" ref="I24">INDEX(Data_array,MATCH($C24&amp;$C$7&amp;$C$8&amp;$C$9&amp;$C$10,Cost_component_array&amp;Currency_array&amp;Scenario_array&amp;Cathode_array&amp;Size_array,0),MATCH(I$16,Year_array,0))</f>
        <v>18.951303524378122</v>
      </c>
      <c r="J24" s="438">
        <f t="array" ref="J24">INDEX(Data_array,MATCH($C24&amp;$C$7&amp;$C$8&amp;$C$9&amp;$C$10,Cost_component_array&amp;Currency_array&amp;Scenario_array&amp;Cathode_array&amp;Size_array,0),MATCH(J$16,Year_array,0))</f>
        <v>17.130477382154517</v>
      </c>
      <c r="K24" s="438">
        <f t="array" ref="K24">INDEX(Data_array,MATCH($C24&amp;$C$7&amp;$C$8&amp;$C$9&amp;$C$10,Cost_component_array&amp;Currency_array&amp;Scenario_array&amp;Cathode_array&amp;Size_array,0),MATCH(K$16,Year_array,0))</f>
        <v>15.484594764841486</v>
      </c>
      <c r="L24" s="439">
        <f t="array" ref="L24">INDEX(Data_array,MATCH($C24&amp;$C$7&amp;$C$8&amp;$C$9&amp;$C$10,Cost_component_array&amp;Currency_array&amp;Scenario_array&amp;Cathode_array&amp;Size_array,0),MATCH(L$16,Year_array,0))</f>
        <v>13.996847237960623</v>
      </c>
      <c r="M24" s="500"/>
    </row>
    <row r="25" spans="2:13" x14ac:dyDescent="0.25">
      <c r="B25" s="608" t="s">
        <v>298</v>
      </c>
      <c r="C25" s="474" t="s">
        <v>246</v>
      </c>
      <c r="D25" s="490">
        <f t="array" ref="D25">INDEX(Data_array,MATCH($C25&amp;$C$7&amp;$C$8&amp;$C$9&amp;$C$10,Cost_component_array&amp;Currency_array&amp;Scenario_array&amp;Cathode_array&amp;Size_array,0),MATCH(D$16,Year_array,0))</f>
        <v>63.506046013911174</v>
      </c>
      <c r="E25" s="475">
        <f t="array" ref="E25">INDEX(Data_array,MATCH($C25&amp;$C$7&amp;$C$8&amp;$C$9&amp;$C$10,Cost_component_array&amp;Currency_array&amp;Scenario_array&amp;Cathode_array&amp;Size_array,0),MATCH(E$16,Year_array,0))</f>
        <v>25.859456928838956</v>
      </c>
      <c r="F25" s="475">
        <f t="array" ref="F25">INDEX(Data_array,MATCH($C25&amp;$C$7&amp;$C$8&amp;$C$9&amp;$C$10,Cost_component_array&amp;Currency_array&amp;Scenario_array&amp;Cathode_array&amp;Size_array,0),MATCH(F$16,Year_array,0))</f>
        <v>24.338312403613131</v>
      </c>
      <c r="G25" s="475">
        <f t="array" ref="G25">INDEX(Data_array,MATCH($C25&amp;$C$7&amp;$C$8&amp;$C$9&amp;$C$10,Cost_component_array&amp;Currency_array&amp;Scenario_array&amp;Cathode_array&amp;Size_array,0),MATCH(G$16,Year_array,0))</f>
        <v>24.215511098931209</v>
      </c>
      <c r="H25" s="476">
        <f t="array" ref="H25">INDEX(Data_array,MATCH($C25&amp;$C$7&amp;$C$8&amp;$C$9&amp;$C$10,Cost_component_array&amp;Currency_array&amp;Scenario_array&amp;Cathode_array&amp;Size_array,0),MATCH(H$16,Year_array,0))</f>
        <v>20.126593600750908</v>
      </c>
      <c r="I25" s="491">
        <f t="array" ref="I25">INDEX(Data_array,MATCH($C25&amp;$C$7&amp;$C$8&amp;$C$9&amp;$C$10,Cost_component_array&amp;Currency_array&amp;Scenario_array&amp;Cathode_array&amp;Size_array,0),MATCH(I$16,Year_array,0))</f>
        <v>18.192846524460538</v>
      </c>
      <c r="J25" s="492">
        <f t="array" ref="J25">INDEX(Data_array,MATCH($C25&amp;$C$7&amp;$C$8&amp;$C$9&amp;$C$10,Cost_component_array&amp;Currency_array&amp;Scenario_array&amp;Cathode_array&amp;Size_array,0),MATCH(J$16,Year_array,0))</f>
        <v>16.444892326450478</v>
      </c>
      <c r="K25" s="492">
        <f t="array" ref="K25">INDEX(Data_array,MATCH($C25&amp;$C$7&amp;$C$8&amp;$C$9&amp;$C$10,Cost_component_array&amp;Currency_array&amp;Scenario_array&amp;Cathode_array&amp;Size_array,0),MATCH(K$16,Year_array,0))</f>
        <v>14.864880175015319</v>
      </c>
      <c r="L25" s="493">
        <f t="array" ref="L25">INDEX(Data_array,MATCH($C25&amp;$C$7&amp;$C$8&amp;$C$9&amp;$C$10,Cost_component_array&amp;Currency_array&amp;Scenario_array&amp;Cathode_array&amp;Size_array,0),MATCH(L$16,Year_array,0))</f>
        <v>13.436674332136368</v>
      </c>
      <c r="M25" s="500"/>
    </row>
    <row r="26" spans="2:13" x14ac:dyDescent="0.25">
      <c r="B26" s="614"/>
      <c r="C26" s="454" t="s">
        <v>247</v>
      </c>
      <c r="D26" s="431">
        <f t="array" ref="D26">INDEX(Data_array,MATCH($C26&amp;$C$7&amp;$C$8&amp;$C$9&amp;$C$10,Cost_component_array&amp;Currency_array&amp;Scenario_array&amp;Cathode_array&amp;Size_array,0),MATCH(D$16,Year_array,0))</f>
        <v>23.896863370547578</v>
      </c>
      <c r="E26" s="282">
        <f t="array" ref="E26">INDEX(Data_array,MATCH($C26&amp;$C$7&amp;$C$8&amp;$C$9&amp;$C$10,Cost_component_array&amp;Currency_array&amp;Scenario_array&amp;Cathode_array&amp;Size_array,0),MATCH(E$16,Year_array,0))</f>
        <v>19.540570756911215</v>
      </c>
      <c r="F26" s="282">
        <f t="array" ref="F26">INDEX(Data_array,MATCH($C26&amp;$C$7&amp;$C$8&amp;$C$9&amp;$C$10,Cost_component_array&amp;Currency_array&amp;Scenario_array&amp;Cathode_array&amp;Size_array,0),MATCH(F$16,Year_array,0))</f>
        <v>12.132253711201077</v>
      </c>
      <c r="G26" s="282">
        <f t="array" ref="G26">INDEX(Data_array,MATCH($C26&amp;$C$7&amp;$C$8&amp;$C$9&amp;$C$10,Cost_component_array&amp;Currency_array&amp;Scenario_array&amp;Cathode_array&amp;Size_array,0),MATCH(G$16,Year_array,0))</f>
        <v>5.9762962425218236</v>
      </c>
      <c r="H26" s="283">
        <f t="array" ref="H26">INDEX(Data_array,MATCH($C26&amp;$C$7&amp;$C$8&amp;$C$9&amp;$C$10,Cost_component_array&amp;Currency_array&amp;Scenario_array&amp;Cathode_array&amp;Size_array,0),MATCH(H$16,Year_array,0))</f>
        <v>4.9840926192460016</v>
      </c>
      <c r="I26" s="434">
        <f t="array" ref="I26">INDEX(Data_array,MATCH($C26&amp;$C$7&amp;$C$8&amp;$C$9&amp;$C$10,Cost_component_array&amp;Currency_array&amp;Scenario_array&amp;Cathode_array&amp;Size_array,0),MATCH(I$16,Year_array,0))</f>
        <v>4.5052249717138437</v>
      </c>
      <c r="J26" s="435">
        <f t="array" ref="J26">INDEX(Data_array,MATCH($C26&amp;$C$7&amp;$C$8&amp;$C$9&amp;$C$10,Cost_component_array&amp;Currency_array&amp;Scenario_array&amp;Cathode_array&amp;Size_array,0),MATCH(J$16,Year_array,0))</f>
        <v>4.072366546194834</v>
      </c>
      <c r="K26" s="435">
        <f t="array" ref="K26">INDEX(Data_array,MATCH($C26&amp;$C$7&amp;$C$8&amp;$C$9&amp;$C$10,Cost_component_array&amp;Currency_array&amp;Scenario_array&amp;Cathode_array&amp;Size_array,0),MATCH(K$16,Year_array,0))</f>
        <v>3.6810968132980975</v>
      </c>
      <c r="L26" s="436">
        <f t="array" ref="L26">INDEX(Data_array,MATCH($C26&amp;$C$7&amp;$C$8&amp;$C$9&amp;$C$10,Cost_component_array&amp;Currency_array&amp;Scenario_array&amp;Cathode_array&amp;Size_array,0),MATCH(L$16,Year_array,0))</f>
        <v>3.3274199645743572</v>
      </c>
      <c r="M26" s="500"/>
    </row>
    <row r="27" spans="2:13" x14ac:dyDescent="0.25">
      <c r="B27" s="614"/>
      <c r="C27" s="454" t="s">
        <v>248</v>
      </c>
      <c r="D27" s="431">
        <f t="array" ref="D27">INDEX(Data_array,MATCH($C27&amp;$C$7&amp;$C$8&amp;$C$9&amp;$C$10,Cost_component_array&amp;Currency_array&amp;Scenario_array&amp;Cathode_array&amp;Size_array,0),MATCH(D$16,Year_array,0))</f>
        <v>5.5825106710352559</v>
      </c>
      <c r="E27" s="282">
        <f t="array" ref="E27">INDEX(Data_array,MATCH($C27&amp;$C$7&amp;$C$8&amp;$C$9&amp;$C$10,Cost_component_array&amp;Currency_array&amp;Scenario_array&amp;Cathode_array&amp;Size_array,0),MATCH(E$16,Year_array,0))</f>
        <v>5.0712199524529558</v>
      </c>
      <c r="F27" s="282">
        <f t="array" ref="F27">INDEX(Data_array,MATCH($C27&amp;$C$7&amp;$C$8&amp;$C$9&amp;$C$10,Cost_component_array&amp;Currency_array&amp;Scenario_array&amp;Cathode_array&amp;Size_array,0),MATCH(F$16,Year_array,0))</f>
        <v>4.3522655308718488</v>
      </c>
      <c r="G27" s="282">
        <f t="array" ref="G27">INDEX(Data_array,MATCH($C27&amp;$C$7&amp;$C$8&amp;$C$9&amp;$C$10,Cost_component_array&amp;Currency_array&amp;Scenario_array&amp;Cathode_array&amp;Size_array,0),MATCH(G$16,Year_array,0))</f>
        <v>3.667050144641538</v>
      </c>
      <c r="H27" s="283">
        <f t="array" ref="H27">INDEX(Data_array,MATCH($C27&amp;$C$7&amp;$C$8&amp;$C$9&amp;$C$10,Cost_component_array&amp;Currency_array&amp;Scenario_array&amp;Cathode_array&amp;Size_array,0),MATCH(H$16,Year_array,0))</f>
        <v>3.3505081546322297</v>
      </c>
      <c r="I27" s="434">
        <f t="array" ref="I27">INDEX(Data_array,MATCH($C27&amp;$C$7&amp;$C$8&amp;$C$9&amp;$C$10,Cost_component_array&amp;Currency_array&amp;Scenario_array&amp;Cathode_array&amp;Size_array,0),MATCH(I$16,Year_array,0))</f>
        <v>3.0285940008200622</v>
      </c>
      <c r="J27" s="435">
        <f t="array" ref="J27">INDEX(Data_array,MATCH($C27&amp;$C$7&amp;$C$8&amp;$C$9&amp;$C$10,Cost_component_array&amp;Currency_array&amp;Scenario_array&amp;Cathode_array&amp;Size_array,0),MATCH(J$16,Year_array,0))</f>
        <v>2.7376091024049698</v>
      </c>
      <c r="K27" s="435">
        <f t="array" ref="K27">INDEX(Data_array,MATCH($C27&amp;$C$7&amp;$C$8&amp;$C$9&amp;$C$10,Cost_component_array&amp;Currency_array&amp;Scenario_array&amp;Cathode_array&amp;Size_array,0),MATCH(K$16,Year_array,0))</f>
        <v>2.4745818011728327</v>
      </c>
      <c r="L27" s="436">
        <f t="array" ref="L27">INDEX(Data_array,MATCH($C27&amp;$C$7&amp;$C$8&amp;$C$9&amp;$C$10,Cost_component_array&amp;Currency_array&amp;Scenario_array&amp;Cathode_array&amp;Size_array,0),MATCH(L$16,Year_array,0))</f>
        <v>2.236825953462926</v>
      </c>
      <c r="M27" s="500"/>
    </row>
    <row r="28" spans="2:13" ht="15.75" customHeight="1" x14ac:dyDescent="0.25">
      <c r="B28" s="614"/>
      <c r="C28" s="454" t="s">
        <v>249</v>
      </c>
      <c r="D28" s="431">
        <f t="array" ref="D28">INDEX(Data_array,MATCH($C28&amp;$C$7&amp;$C$8&amp;$C$9&amp;$C$10,Cost_component_array&amp;Currency_array&amp;Scenario_array&amp;Cathode_array&amp;Size_array,0),MATCH(D$16,Year_array,0))</f>
        <v>7.391386677569991</v>
      </c>
      <c r="E28" s="282">
        <f t="array" ref="E28">INDEX(Data_array,MATCH($C28&amp;$C$7&amp;$C$8&amp;$C$9&amp;$C$10,Cost_component_array&amp;Currency_array&amp;Scenario_array&amp;Cathode_array&amp;Size_array,0),MATCH(E$16,Year_array,0))</f>
        <v>7.0351420123059976</v>
      </c>
      <c r="F28" s="282">
        <f t="array" ref="F28">INDEX(Data_array,MATCH($C28&amp;$C$7&amp;$C$8&amp;$C$9&amp;$C$10,Cost_component_array&amp;Currency_array&amp;Scenario_array&amp;Cathode_array&amp;Size_array,0),MATCH(F$16,Year_array,0))</f>
        <v>6.0870243227046998</v>
      </c>
      <c r="G28" s="282">
        <f t="array" ref="G28">INDEX(Data_array,MATCH($C28&amp;$C$7&amp;$C$8&amp;$C$9&amp;$C$10,Cost_component_array&amp;Currency_array&amp;Scenario_array&amp;Cathode_array&amp;Size_array,0),MATCH(G$16,Year_array,0))</f>
        <v>5.047776267608775</v>
      </c>
      <c r="H28" s="283">
        <f t="array" ref="H28">INDEX(Data_array,MATCH($C28&amp;$C$7&amp;$C$8&amp;$C$9&amp;$C$10,Cost_component_array&amp;Currency_array&amp;Scenario_array&amp;Cathode_array&amp;Size_array,0),MATCH(H$16,Year_array,0))</f>
        <v>4.5764851173160652</v>
      </c>
      <c r="I28" s="434">
        <f t="array" ref="I28">INDEX(Data_array,MATCH($C28&amp;$C$7&amp;$C$8&amp;$C$9&amp;$C$10,Cost_component_array&amp;Currency_array&amp;Scenario_array&amp;Cathode_array&amp;Size_array,0),MATCH(I$16,Year_array,0))</f>
        <v>4.1367800737876781</v>
      </c>
      <c r="J28" s="435">
        <f t="array" ref="J28">INDEX(Data_array,MATCH($C28&amp;$C$7&amp;$C$8&amp;$C$9&amp;$C$10,Cost_component_array&amp;Currency_array&amp;Scenario_array&amp;Cathode_array&amp;Size_array,0),MATCH(J$16,Year_array,0))</f>
        <v>3.7393215404845201</v>
      </c>
      <c r="K28" s="435">
        <f t="array" ref="K28">INDEX(Data_array,MATCH($C28&amp;$C$7&amp;$C$8&amp;$C$9&amp;$C$10,Cost_component_array&amp;Currency_array&amp;Scenario_array&amp;Cathode_array&amp;Size_array,0),MATCH(K$16,Year_array,0))</f>
        <v>3.3800505063661701</v>
      </c>
      <c r="L28" s="436">
        <f t="array" ref="L28">INDEX(Data_array,MATCH($C28&amp;$C$7&amp;$C$8&amp;$C$9&amp;$C$10,Cost_component_array&amp;Currency_array&amp;Scenario_array&amp;Cathode_array&amp;Size_array,0),MATCH(L$16,Year_array,0))</f>
        <v>3.0552979469387518</v>
      </c>
      <c r="M28" s="500"/>
    </row>
    <row r="29" spans="2:13" x14ac:dyDescent="0.25">
      <c r="B29" s="614"/>
      <c r="C29" s="454" t="s">
        <v>250</v>
      </c>
      <c r="D29" s="431">
        <f t="array" ref="D29">INDEX(Data_array,MATCH($C29&amp;$C$7&amp;$C$8&amp;$C$9&amp;$C$10,Cost_component_array&amp;Currency_array&amp;Scenario_array&amp;Cathode_array&amp;Size_array,0),MATCH(D$16,Year_array,0))</f>
        <v>11.817110980841386</v>
      </c>
      <c r="E29" s="282">
        <f t="array" ref="E29">INDEX(Data_array,MATCH($C29&amp;$C$7&amp;$C$8&amp;$C$9&amp;$C$10,Cost_component_array&amp;Currency_array&amp;Scenario_array&amp;Cathode_array&amp;Size_array,0),MATCH(E$16,Year_array,0))</f>
        <v>9.2970913592416267</v>
      </c>
      <c r="F29" s="282">
        <f t="array" ref="F29">INDEX(Data_array,MATCH($C29&amp;$C$7&amp;$C$8&amp;$C$9&amp;$C$10,Cost_component_array&amp;Currency_array&amp;Scenario_array&amp;Cathode_array&amp;Size_array,0),MATCH(F$16,Year_array,0))</f>
        <v>5.3421422764032016</v>
      </c>
      <c r="G29" s="282">
        <f t="array" ref="G29">INDEX(Data_array,MATCH($C29&amp;$C$7&amp;$C$8&amp;$C$9&amp;$C$10,Cost_component_array&amp;Currency_array&amp;Scenario_array&amp;Cathode_array&amp;Size_array,0),MATCH(G$16,Year_array,0))</f>
        <v>3.7489174277979136</v>
      </c>
      <c r="H29" s="283">
        <f t="array" ref="H29">INDEX(Data_array,MATCH($C29&amp;$C$7&amp;$C$8&amp;$C$9&amp;$C$10,Cost_component_array&amp;Currency_array&amp;Scenario_array&amp;Cathode_array&amp;Size_array,0),MATCH(H$16,Year_array,0))</f>
        <v>3.3447304922596977</v>
      </c>
      <c r="I29" s="434">
        <f t="array" ref="I29">INDEX(Data_array,MATCH($C29&amp;$C$7&amp;$C$8&amp;$C$9&amp;$C$10,Cost_component_array&amp;Currency_array&amp;Scenario_array&amp;Cathode_array&amp;Size_array,0),MATCH(I$16,Year_array,0))</f>
        <v>3.0233714516446417</v>
      </c>
      <c r="J29" s="435">
        <f t="array" ref="J29">INDEX(Data_array,MATCH($C29&amp;$C$7&amp;$C$8&amp;$C$9&amp;$C$10,Cost_component_array&amp;Currency_array&amp;Scenario_array&amp;Cathode_array&amp;Size_array,0),MATCH(J$16,Year_array,0))</f>
        <v>2.7328883315929966</v>
      </c>
      <c r="K29" s="435">
        <f t="array" ref="K29">INDEX(Data_array,MATCH($C29&amp;$C$7&amp;$C$8&amp;$C$9&amp;$C$10,Cost_component_array&amp;Currency_array&amp;Scenario_array&amp;Cathode_array&amp;Size_array,0),MATCH(K$16,Year_array,0))</f>
        <v>2.4703145982589634</v>
      </c>
      <c r="L29" s="436">
        <f t="array" ref="L29">INDEX(Data_array,MATCH($C29&amp;$C$7&amp;$C$8&amp;$C$9&amp;$C$10,Cost_component_array&amp;Currency_array&amp;Scenario_array&amp;Cathode_array&amp;Size_array,0),MATCH(L$16,Year_array,0))</f>
        <v>2.2329687400049143</v>
      </c>
      <c r="M29" s="500"/>
    </row>
    <row r="30" spans="2:13" ht="15.75" thickBot="1" x14ac:dyDescent="0.3">
      <c r="B30" s="609"/>
      <c r="C30" s="455" t="s">
        <v>251</v>
      </c>
      <c r="D30" s="432">
        <f t="array" ref="D30">INDEX(Data_array,MATCH($C30&amp;$C$7&amp;$C$8&amp;$C$9&amp;$C$10,Cost_component_array&amp;Currency_array&amp;Scenario_array&amp;Cathode_array&amp;Size_array,0),MATCH(D$16,Year_array,0))</f>
        <v>29.75979609163479</v>
      </c>
      <c r="E30" s="284">
        <f t="array" ref="E30">INDEX(Data_array,MATCH($C30&amp;$C$7&amp;$C$8&amp;$C$9&amp;$C$10,Cost_component_array&amp;Currency_array&amp;Scenario_array&amp;Cathode_array&amp;Size_array,0),MATCH(E$16,Year_array,0))</f>
        <v>18.8363242481587</v>
      </c>
      <c r="F30" s="284">
        <f t="array" ref="F30">INDEX(Data_array,MATCH($C30&amp;$C$7&amp;$C$8&amp;$C$9&amp;$C$10,Cost_component_array&amp;Currency_array&amp;Scenario_array&amp;Cathode_array&amp;Size_array,0),MATCH(F$16,Year_array,0))</f>
        <v>10.317729992641032</v>
      </c>
      <c r="G30" s="284">
        <f t="array" ref="G30">INDEX(Data_array,MATCH($C30&amp;$C$7&amp;$C$8&amp;$C$9&amp;$C$10,Cost_component_array&amp;Currency_array&amp;Scenario_array&amp;Cathode_array&amp;Size_array,0),MATCH(G$16,Year_array,0))</f>
        <v>8.8330317000900695</v>
      </c>
      <c r="H30" s="285">
        <f t="array" ref="H30">INDEX(Data_array,MATCH($C30&amp;$C$7&amp;$C$8&amp;$C$9&amp;$C$10,Cost_component_array&amp;Currency_array&amp;Scenario_array&amp;Cathode_array&amp;Size_array,0),MATCH(H$16,Year_array,0))</f>
        <v>8.2021717276919617</v>
      </c>
      <c r="I30" s="437">
        <f t="array" ref="I30">INDEX(Data_array,MATCH($C30&amp;$C$7&amp;$C$8&amp;$C$9&amp;$C$10,Cost_component_array&amp;Currency_array&amp;Scenario_array&amp;Cathode_array&amp;Size_array,0),MATCH(I$16,Year_array,0))</f>
        <v>7.4141136035857489</v>
      </c>
      <c r="J30" s="438">
        <f t="array" ref="J30">INDEX(Data_array,MATCH($C30&amp;$C$7&amp;$C$8&amp;$C$9&amp;$C$10,Cost_component_array&amp;Currency_array&amp;Scenario_array&amp;Cathode_array&amp;Size_array,0),MATCH(J$16,Year_array,0))</f>
        <v>6.7017714761189477</v>
      </c>
      <c r="K30" s="438">
        <f t="array" ref="K30">INDEX(Data_array,MATCH($C30&amp;$C$7&amp;$C$8&amp;$C$9&amp;$C$10,Cost_component_array&amp;Currency_array&amp;Scenario_array&amp;Cathode_array&amp;Size_array,0),MATCH(K$16,Year_array,0))</f>
        <v>6.0578706126649502</v>
      </c>
      <c r="L30" s="439">
        <f t="array" ref="L30">INDEX(Data_array,MATCH($C30&amp;$C$7&amp;$C$8&amp;$C$9&amp;$C$10,Cost_component_array&amp;Currency_array&amp;Scenario_array&amp;Cathode_array&amp;Size_array,0),MATCH(L$16,Year_array,0))</f>
        <v>5.4758352311114056</v>
      </c>
      <c r="M30" s="500"/>
    </row>
    <row r="31" spans="2:13" x14ac:dyDescent="0.25">
      <c r="B31" s="614" t="s">
        <v>299</v>
      </c>
      <c r="C31" s="477" t="s">
        <v>252</v>
      </c>
      <c r="D31" s="486">
        <f t="array" ref="D31">INDEX(Data_array,MATCH($C31&amp;$C$7&amp;$C$8&amp;$C$9&amp;$C$10,Cost_component_array&amp;Currency_array&amp;Scenario_array&amp;Cathode_array&amp;Size_array,0),MATCH(D$16,Year_array,0))</f>
        <v>88.365245901639355</v>
      </c>
      <c r="E31" s="478">
        <f t="array" ref="E31">INDEX(Data_array,MATCH($C31&amp;$C$7&amp;$C$8&amp;$C$9&amp;$C$10,Cost_component_array&amp;Currency_array&amp;Scenario_array&amp;Cathode_array&amp;Size_array,0),MATCH(E$16,Year_array,0))</f>
        <v>61.471475409836074</v>
      </c>
      <c r="F31" s="478">
        <f t="array" ref="F31">INDEX(Data_array,MATCH($C31&amp;$C$7&amp;$C$8&amp;$C$9&amp;$C$10,Cost_component_array&amp;Currency_array&amp;Scenario_array&amp;Cathode_array&amp;Size_array,0),MATCH(F$16,Year_array,0))</f>
        <v>8.6424786170793304</v>
      </c>
      <c r="G31" s="478">
        <f t="array" ref="G31">INDEX(Data_array,MATCH($C31&amp;$C$7&amp;$C$8&amp;$C$9&amp;$C$10,Cost_component_array&amp;Currency_array&amp;Scenario_array&amp;Cathode_array&amp;Size_array,0),MATCH(G$16,Year_array,0))</f>
        <v>5.5561808172843978</v>
      </c>
      <c r="H31" s="479">
        <f t="array" ref="H31">INDEX(Data_array,MATCH($C31&amp;$C$7&amp;$C$8&amp;$C$9&amp;$C$10,Cost_component_array&amp;Currency_array&amp;Scenario_array&amp;Cathode_array&amp;Size_array,0),MATCH(H$16,Year_array,0))</f>
        <v>4.9192290379274946</v>
      </c>
      <c r="I31" s="487">
        <f t="array" ref="I31">INDEX(Data_array,MATCH($C31&amp;$C$7&amp;$C$8&amp;$C$9&amp;$C$10,Cost_component_array&amp;Currency_array&amp;Scenario_array&amp;Cathode_array&amp;Size_array,0),MATCH(I$16,Year_array,0))</f>
        <v>4.446593431605117</v>
      </c>
      <c r="J31" s="488">
        <f t="array" ref="J31">INDEX(Data_array,MATCH($C31&amp;$C$7&amp;$C$8&amp;$C$9&amp;$C$10,Cost_component_array&amp;Currency_array&amp;Scenario_array&amp;Cathode_array&amp;Size_array,0),MATCH(J$16,Year_array,0))</f>
        <v>4.0193682777421431</v>
      </c>
      <c r="K31" s="488">
        <f t="array" ref="K31">INDEX(Data_array,MATCH($C31&amp;$C$7&amp;$C$8&amp;$C$9&amp;$C$10,Cost_component_array&amp;Currency_array&amp;Scenario_array&amp;Cathode_array&amp;Size_array,0),MATCH(K$16,Year_array,0))</f>
        <v>3.6331905762493211</v>
      </c>
      <c r="L31" s="489">
        <f t="array" ref="L31">INDEX(Data_array,MATCH($C31&amp;$C$7&amp;$C$8&amp;$C$9&amp;$C$10,Cost_component_array&amp;Currency_array&amp;Scenario_array&amp;Cathode_array&amp;Size_array,0),MATCH(L$16,Year_array,0))</f>
        <v>3.2841165206095368</v>
      </c>
      <c r="M31" s="500"/>
    </row>
    <row r="32" spans="2:13" x14ac:dyDescent="0.25">
      <c r="B32" s="614"/>
      <c r="C32" s="454" t="s">
        <v>253</v>
      </c>
      <c r="D32" s="431">
        <f t="array" ref="D32">INDEX(Data_array,MATCH($C32&amp;$C$7&amp;$C$8&amp;$C$9&amp;$C$10,Cost_component_array&amp;Currency_array&amp;Scenario_array&amp;Cathode_array&amp;Size_array,0),MATCH(D$16,Year_array,0))</f>
        <v>86.875111475409852</v>
      </c>
      <c r="E32" s="282">
        <f t="array" ref="E32">INDEX(Data_array,MATCH($C32&amp;$C$7&amp;$C$8&amp;$C$9&amp;$C$10,Cost_component_array&amp;Currency_array&amp;Scenario_array&amp;Cathode_array&amp;Size_array,0),MATCH(E$16,Year_array,0))</f>
        <v>51.072766382929629</v>
      </c>
      <c r="F32" s="282">
        <f t="array" ref="F32">INDEX(Data_array,MATCH($C32&amp;$C$7&amp;$C$8&amp;$C$9&amp;$C$10,Cost_component_array&amp;Currency_array&amp;Scenario_array&amp;Cathode_array&amp;Size_array,0),MATCH(F$16,Year_array,0))</f>
        <v>34.007687832769228</v>
      </c>
      <c r="G32" s="282">
        <f t="array" ref="G32">INDEX(Data_array,MATCH($C32&amp;$C$7&amp;$C$8&amp;$C$9&amp;$C$10,Cost_component_array&amp;Currency_array&amp;Scenario_array&amp;Cathode_array&amp;Size_array,0),MATCH(G$16,Year_array,0))</f>
        <v>28.252969687944784</v>
      </c>
      <c r="H32" s="283">
        <f t="array" ref="H32">INDEX(Data_array,MATCH($C32&amp;$C$7&amp;$C$8&amp;$C$9&amp;$C$10,Cost_component_array&amp;Currency_array&amp;Scenario_array&amp;Cathode_array&amp;Size_array,0),MATCH(H$16,Year_array,0))</f>
        <v>25.015866889487569</v>
      </c>
      <c r="I32" s="434">
        <f t="array" ref="I32">INDEX(Data_array,MATCH($C32&amp;$C$7&amp;$C$8&amp;$C$9&amp;$C$10,Cost_component_array&amp;Currency_array&amp;Scenario_array&amp;Cathode_array&amp;Size_array,0),MATCH(I$16,Year_array,0))</f>
        <v>22.612362331388336</v>
      </c>
      <c r="J32" s="435">
        <f t="array" ref="J32">INDEX(Data_array,MATCH($C32&amp;$C$7&amp;$C$8&amp;$C$9&amp;$C$10,Cost_component_array&amp;Currency_array&amp;Scenario_array&amp;Cathode_array&amp;Size_array,0),MATCH(J$16,Year_array,0))</f>
        <v>20.439784576118846</v>
      </c>
      <c r="K32" s="435">
        <f t="array" ref="K32">INDEX(Data_array,MATCH($C32&amp;$C$7&amp;$C$8&amp;$C$9&amp;$C$10,Cost_component_array&amp;Currency_array&amp;Scenario_array&amp;Cathode_array&amp;Size_array,0),MATCH(K$16,Year_array,0))</f>
        <v>18.475946360465695</v>
      </c>
      <c r="L32" s="436">
        <f t="array" ref="L32">INDEX(Data_array,MATCH($C32&amp;$C$7&amp;$C$8&amp;$C$9&amp;$C$10,Cost_component_array&amp;Currency_array&amp;Scenario_array&amp;Cathode_array&amp;Size_array,0),MATCH(L$16,Year_array,0))</f>
        <v>16.70079215578621</v>
      </c>
      <c r="M32" s="500"/>
    </row>
    <row r="33" spans="2:14" x14ac:dyDescent="0.25">
      <c r="B33" s="614"/>
      <c r="C33" s="454" t="s">
        <v>254</v>
      </c>
      <c r="D33" s="431">
        <f t="array" ref="D33">INDEX(Data_array,MATCH($C33&amp;$C$7&amp;$C$8&amp;$C$9&amp;$C$10,Cost_component_array&amp;Currency_array&amp;Scenario_array&amp;Cathode_array&amp;Size_array,0),MATCH(D$16,Year_array,0))</f>
        <v>48.395614426229507</v>
      </c>
      <c r="E33" s="282">
        <f t="array" ref="E33">INDEX(Data_array,MATCH($C33&amp;$C$7&amp;$C$8&amp;$C$9&amp;$C$10,Cost_component_array&amp;Currency_array&amp;Scenario_array&amp;Cathode_array&amp;Size_array,0),MATCH(E$16,Year_array,0))</f>
        <v>25.531976065573772</v>
      </c>
      <c r="F33" s="282">
        <f t="array" ref="F33">INDEX(Data_array,MATCH($C33&amp;$C$7&amp;$C$8&amp;$C$9&amp;$C$10,Cost_component_array&amp;Currency_array&amp;Scenario_array&amp;Cathode_array&amp;Size_array,0),MATCH(F$16,Year_array,0))</f>
        <v>9.8520286021439798</v>
      </c>
      <c r="G33" s="282">
        <f t="array" ref="G33">INDEX(Data_array,MATCH($C33&amp;$C$7&amp;$C$8&amp;$C$9&amp;$C$10,Cost_component_array&amp;Currency_array&amp;Scenario_array&amp;Cathode_array&amp;Size_array,0),MATCH(G$16,Year_array,0))</f>
        <v>7.5893158705683517</v>
      </c>
      <c r="H33" s="283">
        <f t="array" ref="H33">INDEX(Data_array,MATCH($C33&amp;$C$7&amp;$C$8&amp;$C$9&amp;$C$10,Cost_component_array&amp;Currency_array&amp;Scenario_array&amp;Cathode_array&amp;Size_array,0),MATCH(H$16,Year_array,0))</f>
        <v>7.2268109366242559</v>
      </c>
      <c r="I33" s="434">
        <f t="array" ref="I33">INDEX(Data_array,MATCH($C33&amp;$C$7&amp;$C$8&amp;$C$9&amp;$C$10,Cost_component_array&amp;Currency_array&amp;Scenario_array&amp;Cathode_array&amp;Size_array,0),MATCH(I$16,Year_array,0))</f>
        <v>6.5324647001563507</v>
      </c>
      <c r="J33" s="435">
        <f t="array" ref="J33">INDEX(Data_array,MATCH($C33&amp;$C$7&amp;$C$8&amp;$C$9&amp;$C$10,Cost_component_array&amp;Currency_array&amp;Scenario_array&amp;Cathode_array&amp;Size_array,0),MATCH(J$16,Year_array,0))</f>
        <v>5.9048306968332005</v>
      </c>
      <c r="K33" s="435">
        <f t="array" ref="K33">INDEX(Data_array,MATCH($C33&amp;$C$7&amp;$C$8&amp;$C$9&amp;$C$10,Cost_component_array&amp;Currency_array&amp;Scenario_array&amp;Cathode_array&amp;Size_array,0),MATCH(K$16,Year_array,0))</f>
        <v>5.3374992684505651</v>
      </c>
      <c r="L33" s="436">
        <f t="array" ref="L33">INDEX(Data_array,MATCH($C33&amp;$C$7&amp;$C$8&amp;$C$9&amp;$C$10,Cost_component_array&amp;Currency_array&amp;Scenario_array&amp;Cathode_array&amp;Size_array,0),MATCH(L$16,Year_array,0))</f>
        <v>4.8246765916572514</v>
      </c>
      <c r="M33" s="500"/>
      <c r="N33" s="271"/>
    </row>
    <row r="34" spans="2:14" x14ac:dyDescent="0.25">
      <c r="B34" s="614"/>
      <c r="C34" s="454" t="s">
        <v>255</v>
      </c>
      <c r="D34" s="431">
        <f t="array" ref="D34">INDEX(Data_array,MATCH($C34&amp;$C$7&amp;$C$8&amp;$C$9&amp;$C$10,Cost_component_array&amp;Currency_array&amp;Scenario_array&amp;Cathode_array&amp;Size_array,0),MATCH(D$16,Year_array,0))</f>
        <v>110.64865573770491</v>
      </c>
      <c r="E34" s="282">
        <f t="array" ref="E34">INDEX(Data_array,MATCH($C34&amp;$C$7&amp;$C$8&amp;$C$9&amp;$C$10,Cost_component_array&amp;Currency_array&amp;Scenario_array&amp;Cathode_array&amp;Size_array,0),MATCH(E$16,Year_array,0))</f>
        <v>71.84478688524591</v>
      </c>
      <c r="F34" s="282">
        <f t="array" ref="F34">INDEX(Data_array,MATCH($C34&amp;$C$7&amp;$C$8&amp;$C$9&amp;$C$10,Cost_component_array&amp;Currency_array&amp;Scenario_array&amp;Cathode_array&amp;Size_array,0),MATCH(F$16,Year_array,0))</f>
        <v>61.471475409836074</v>
      </c>
      <c r="G34" s="282">
        <f t="array" ref="G34">INDEX(Data_array,MATCH($C34&amp;$C$7&amp;$C$8&amp;$C$9&amp;$C$10,Cost_component_array&amp;Currency_array&amp;Scenario_array&amp;Cathode_array&amp;Size_array,0),MATCH(G$16,Year_array,0))</f>
        <v>49.448612041623072</v>
      </c>
      <c r="H34" s="283">
        <f t="array" ref="H34">INDEX(Data_array,MATCH($C34&amp;$C$7&amp;$C$8&amp;$C$9&amp;$C$10,Cost_component_array&amp;Currency_array&amp;Scenario_array&amp;Cathode_array&amp;Size_array,0),MATCH(H$16,Year_array,0))</f>
        <v>32.344013700933495</v>
      </c>
      <c r="I34" s="434">
        <f t="array" ref="I34">INDEX(Data_array,MATCH($C34&amp;$C$7&amp;$C$8&amp;$C$9&amp;$C$10,Cost_component_array&amp;Currency_array&amp;Scenario_array&amp;Cathode_array&amp;Size_array,0),MATCH(I$16,Year_array,0))</f>
        <v>29.236426636257914</v>
      </c>
      <c r="J34" s="435">
        <f t="array" ref="J34">INDEX(Data_array,MATCH($C34&amp;$C$7&amp;$C$8&amp;$C$9&amp;$C$10,Cost_component_array&amp;Currency_array&amp;Scenario_array&amp;Cathode_array&amp;Size_array,0),MATCH(J$16,Year_array,0))</f>
        <v>26.427414060630991</v>
      </c>
      <c r="K34" s="435">
        <f t="array" ref="K34">INDEX(Data_array,MATCH($C34&amp;$C$7&amp;$C$8&amp;$C$9&amp;$C$10,Cost_component_array&amp;Currency_array&amp;Scenario_array&amp;Cathode_array&amp;Size_array,0),MATCH(K$16,Year_array,0))</f>
        <v>23.888289175049085</v>
      </c>
      <c r="L34" s="436">
        <f t="array" ref="L34">INDEX(Data_array,MATCH($C34&amp;$C$7&amp;$C$8&amp;$C$9&amp;$C$10,Cost_component_array&amp;Currency_array&amp;Scenario_array&amp;Cathode_array&amp;Size_array,0),MATCH(L$16,Year_array,0))</f>
        <v>21.593121385299181</v>
      </c>
      <c r="M34" s="500"/>
    </row>
    <row r="35" spans="2:14" x14ac:dyDescent="0.25">
      <c r="B35" s="614"/>
      <c r="C35" s="454" t="s">
        <v>256</v>
      </c>
      <c r="D35" s="431">
        <f t="array" ref="D35">INDEX(Data_array,MATCH($C35&amp;$C$7&amp;$C$8&amp;$C$9&amp;$C$10,Cost_component_array&amp;Currency_array&amp;Scenario_array&amp;Cathode_array&amp;Size_array,0),MATCH(D$16,Year_array,0))</f>
        <v>47.860231555925544</v>
      </c>
      <c r="E35" s="282">
        <f t="array" ref="E35">INDEX(Data_array,MATCH($C35&amp;$C$7&amp;$C$8&amp;$C$9&amp;$C$10,Cost_component_array&amp;Currency_array&amp;Scenario_array&amp;Cathode_array&amp;Size_array,0),MATCH(E$16,Year_array,0))</f>
        <v>32.283358277044051</v>
      </c>
      <c r="F35" s="282">
        <f t="array" ref="F35">INDEX(Data_array,MATCH($C35&amp;$C$7&amp;$C$8&amp;$C$9&amp;$C$10,Cost_component_array&amp;Currency_array&amp;Scenario_array&amp;Cathode_array&amp;Size_array,0),MATCH(F$16,Year_array,0))</f>
        <v>19.573514243853925</v>
      </c>
      <c r="G35" s="282">
        <f t="array" ref="G35">INDEX(Data_array,MATCH($C35&amp;$C$7&amp;$C$8&amp;$C$9&amp;$C$10,Cost_component_array&amp;Currency_array&amp;Scenario_array&amp;Cathode_array&amp;Size_array,0),MATCH(G$16,Year_array,0))</f>
        <v>14.830204543260372</v>
      </c>
      <c r="H35" s="283">
        <f t="array" ref="H35">INDEX(Data_array,MATCH($C35&amp;$C$7&amp;$C$8&amp;$C$9&amp;$C$10,Cost_component_array&amp;Currency_array&amp;Scenario_array&amp;Cathode_array&amp;Size_array,0),MATCH(H$16,Year_array,0))</f>
        <v>12.624984147316621</v>
      </c>
      <c r="I35" s="434">
        <f t="array" ref="I35">INDEX(Data_array,MATCH($C35&amp;$C$7&amp;$C$8&amp;$C$9&amp;$C$10,Cost_component_array&amp;Currency_array&amp;Scenario_array&amp;Cathode_array&amp;Size_array,0),MATCH(I$16,Year_array,0))</f>
        <v>11.411985730029807</v>
      </c>
      <c r="J35" s="435">
        <f t="array" ref="J35">INDEX(Data_array,MATCH($C35&amp;$C$7&amp;$C$8&amp;$C$9&amp;$C$10,Cost_component_array&amp;Currency_array&amp;Scenario_array&amp;Cathode_array&amp;Size_array,0),MATCH(J$16,Year_array,0))</f>
        <v>10.315531234158771</v>
      </c>
      <c r="K35" s="435">
        <f t="array" ref="K35">INDEX(Data_array,MATCH($C35&amp;$C$7&amp;$C$8&amp;$C$9&amp;$C$10,Cost_component_array&amp;Currency_array&amp;Scenario_array&amp;Cathode_array&amp;Size_array,0),MATCH(K$16,Year_array,0))</f>
        <v>9.3244232125960806</v>
      </c>
      <c r="L35" s="436">
        <f t="array" ref="L35">INDEX(Data_array,MATCH($C35&amp;$C$7&amp;$C$8&amp;$C$9&amp;$C$10,Cost_component_array&amp;Currency_array&amp;Scenario_array&amp;Cathode_array&amp;Size_array,0),MATCH(L$16,Year_array,0))</f>
        <v>8.4285400600302651</v>
      </c>
      <c r="M35" s="500"/>
    </row>
    <row r="36" spans="2:14" ht="15.75" thickBot="1" x14ac:dyDescent="0.3">
      <c r="B36" s="609"/>
      <c r="C36" s="455" t="s">
        <v>257</v>
      </c>
      <c r="D36" s="432">
        <f t="array" ref="D36">INDEX(Data_array,MATCH($C36&amp;$C$7&amp;$C$8&amp;$C$9&amp;$C$10,Cost_component_array&amp;Currency_array&amp;Scenario_array&amp;Cathode_array&amp;Size_array,0),MATCH(D$16,Year_array,0))</f>
        <v>16.739999999999998</v>
      </c>
      <c r="E36" s="284">
        <f t="array" ref="E36">INDEX(Data_array,MATCH($C36&amp;$C$7&amp;$C$8&amp;$C$9&amp;$C$10,Cost_component_array&amp;Currency_array&amp;Scenario_array&amp;Cathode_array&amp;Size_array,0),MATCH(E$16,Year_array,0))</f>
        <v>13.391999999999999</v>
      </c>
      <c r="F36" s="284">
        <f t="array" ref="F36">INDEX(Data_array,MATCH($C36&amp;$C$7&amp;$C$8&amp;$C$9&amp;$C$10,Cost_component_array&amp;Currency_array&amp;Scenario_array&amp;Cathode_array&amp;Size_array,0),MATCH(F$16,Year_array,0))</f>
        <v>16.310769230769232</v>
      </c>
      <c r="G36" s="284">
        <f t="array" ref="G36">INDEX(Data_array,MATCH($C36&amp;$C$7&amp;$C$8&amp;$C$9&amp;$C$10,Cost_component_array&amp;Currency_array&amp;Scenario_array&amp;Cathode_array&amp;Size_array,0),MATCH(G$16,Year_array,0))</f>
        <v>12.485203705708496</v>
      </c>
      <c r="H36" s="285">
        <f t="array" ref="H36">INDEX(Data_array,MATCH($C36&amp;$C$7&amp;$C$8&amp;$C$9&amp;$C$10,Cost_component_array&amp;Currency_array&amp;Scenario_array&amp;Cathode_array&amp;Size_array,0),MATCH(H$16,Year_array,0))</f>
        <v>10.95399932092332</v>
      </c>
      <c r="I36" s="437">
        <f t="array" ref="I36">INDEX(Data_array,MATCH($C36&amp;$C$7&amp;$C$8&amp;$C$9&amp;$C$10,Cost_component_array&amp;Currency_array&amp;Scenario_array&amp;Cathode_array&amp;Size_array,0),MATCH(I$16,Year_array,0))</f>
        <v>9.9015477943156647</v>
      </c>
      <c r="J36" s="438">
        <f t="array" ref="J36">INDEX(Data_array,MATCH($C36&amp;$C$7&amp;$C$8&amp;$C$9&amp;$C$10,Cost_component_array&amp;Currency_array&amp;Scenario_array&amp;Cathode_array&amp;Size_array,0),MATCH(J$16,Year_array,0))</f>
        <v>8.9502149717910964</v>
      </c>
      <c r="K36" s="438">
        <f t="array" ref="K36">INDEX(Data_array,MATCH($C36&amp;$C$7&amp;$C$8&amp;$C$9&amp;$C$10,Cost_component_array&amp;Currency_array&amp;Scenario_array&amp;Cathode_array&amp;Size_array,0),MATCH(K$16,Year_array,0))</f>
        <v>8.0902854488326952</v>
      </c>
      <c r="L36" s="439">
        <f t="array" ref="L36">INDEX(Data_array,MATCH($C36&amp;$C$7&amp;$C$8&amp;$C$9&amp;$C$10,Cost_component_array&amp;Currency_array&amp;Scenario_array&amp;Cathode_array&amp;Size_array,0),MATCH(L$16,Year_array,0))</f>
        <v>7.3129772692482948</v>
      </c>
      <c r="M36" s="500"/>
    </row>
    <row r="37" spans="2:14" x14ac:dyDescent="0.25">
      <c r="B37" s="501"/>
      <c r="C37" s="268" t="s">
        <v>64</v>
      </c>
      <c r="D37" s="332">
        <f>SUM(D17:D36)</f>
        <v>941.07599418537745</v>
      </c>
      <c r="E37" s="332">
        <f t="shared" ref="E37:L37" si="0">SUM(E17:E36)</f>
        <v>578.65279562621208</v>
      </c>
      <c r="F37" s="332">
        <f t="shared" si="0"/>
        <v>328.428773005067</v>
      </c>
      <c r="G37" s="332">
        <f t="shared" si="0"/>
        <v>262.56880142664608</v>
      </c>
      <c r="H37" s="332">
        <f t="shared" si="0"/>
        <v>220.75644226619931</v>
      </c>
      <c r="I37" s="332">
        <f t="shared" si="0"/>
        <v>199.54633919199603</v>
      </c>
      <c r="J37" s="332">
        <f t="shared" si="0"/>
        <v>180.37408592095213</v>
      </c>
      <c r="K37" s="332">
        <f t="shared" si="0"/>
        <v>163.0438874677387</v>
      </c>
      <c r="L37" s="332">
        <f t="shared" si="0"/>
        <v>147.37876067320786</v>
      </c>
      <c r="M37" s="500"/>
    </row>
    <row r="38" spans="2:14" x14ac:dyDescent="0.25">
      <c r="B38" s="501"/>
      <c r="C38" s="268"/>
      <c r="D38" s="281"/>
      <c r="E38" s="281"/>
      <c r="F38" s="281"/>
      <c r="G38" s="281"/>
      <c r="H38" s="281"/>
      <c r="I38" s="281"/>
      <c r="J38" s="281"/>
      <c r="K38" s="2"/>
      <c r="L38" s="2"/>
      <c r="M38" s="500"/>
    </row>
    <row r="39" spans="2:14" x14ac:dyDescent="0.25">
      <c r="B39" s="501"/>
      <c r="C39" s="268"/>
      <c r="D39" s="281"/>
      <c r="E39" s="281"/>
      <c r="F39" s="281"/>
      <c r="G39" s="281"/>
      <c r="H39" s="281"/>
      <c r="I39" s="281"/>
      <c r="J39" s="281"/>
      <c r="K39" s="2"/>
      <c r="L39" s="2"/>
      <c r="M39" s="500"/>
    </row>
    <row r="40" spans="2:14" x14ac:dyDescent="0.25">
      <c r="B40" s="501"/>
      <c r="C40" s="268"/>
      <c r="D40" s="281"/>
      <c r="E40" s="281"/>
      <c r="F40" s="281"/>
      <c r="G40" s="281"/>
      <c r="H40" s="281"/>
      <c r="I40" s="281"/>
      <c r="J40" s="281"/>
      <c r="K40" s="2"/>
      <c r="L40" s="2"/>
      <c r="M40" s="500"/>
    </row>
    <row r="41" spans="2:14" x14ac:dyDescent="0.25">
      <c r="B41" s="502" t="str">
        <f>CONCATENATE("Pack cost breakdown by pack size, ",$C$9," cathode, ", $C$8," scenario, in ", C11)</f>
        <v>Pack cost breakdown by pack size, NMC cathode, EV push scenario, in 2030</v>
      </c>
      <c r="C41" s="433"/>
      <c r="D41" s="433"/>
      <c r="E41" s="433"/>
      <c r="F41" s="433"/>
      <c r="G41" s="433"/>
      <c r="H41" s="281"/>
      <c r="I41" s="281"/>
      <c r="J41" s="281"/>
      <c r="K41" s="2"/>
      <c r="L41" s="2"/>
      <c r="M41" s="500"/>
    </row>
    <row r="42" spans="2:14" x14ac:dyDescent="0.25">
      <c r="B42" s="501"/>
      <c r="C42" s="268"/>
      <c r="D42" s="281"/>
      <c r="E42" s="281"/>
      <c r="F42" s="281"/>
      <c r="G42" s="281"/>
      <c r="H42" s="281"/>
      <c r="I42" s="281"/>
      <c r="J42" s="281"/>
      <c r="K42" s="2"/>
      <c r="L42" s="2"/>
      <c r="M42" s="500"/>
    </row>
    <row r="43" spans="2:14" ht="15.75" thickBot="1" x14ac:dyDescent="0.3">
      <c r="B43" s="501"/>
      <c r="C43" s="268"/>
      <c r="D43" s="281"/>
      <c r="E43" s="281"/>
      <c r="F43" s="333" t="s">
        <v>207</v>
      </c>
      <c r="G43" s="333" t="s">
        <v>208</v>
      </c>
      <c r="H43" s="333" t="s">
        <v>209</v>
      </c>
      <c r="I43" s="333" t="s">
        <v>210</v>
      </c>
      <c r="J43" s="281"/>
      <c r="K43" s="2"/>
      <c r="L43" s="2"/>
      <c r="M43" s="500"/>
    </row>
    <row r="44" spans="2:14" ht="15.75" thickBot="1" x14ac:dyDescent="0.3">
      <c r="B44" s="501"/>
      <c r="C44" s="469" t="s">
        <v>300</v>
      </c>
      <c r="D44" s="462" t="s">
        <v>4</v>
      </c>
      <c r="E44" s="456" t="s">
        <v>5</v>
      </c>
      <c r="F44" s="456" t="s">
        <v>6</v>
      </c>
      <c r="G44" s="456" t="s">
        <v>7</v>
      </c>
      <c r="H44" s="456" t="s">
        <v>8</v>
      </c>
      <c r="I44" s="457" t="s">
        <v>1</v>
      </c>
      <c r="J44" s="280"/>
      <c r="K44" s="2"/>
      <c r="L44" s="2"/>
      <c r="M44" s="500"/>
    </row>
    <row r="45" spans="2:14" x14ac:dyDescent="0.25">
      <c r="B45" s="610" t="s">
        <v>294</v>
      </c>
      <c r="C45" s="471" t="s">
        <v>240</v>
      </c>
      <c r="D45" s="463">
        <f t="array" ref="D45">INDEX(Data_array,MATCH($C45&amp;$C$7&amp;$C$8&amp;$C$9&amp;D$44,Cost_component_array&amp;Currency_array&amp;Scenario_array&amp;Cathode_array&amp;Size_array,0),MATCH($C$11,Year_array,0))</f>
        <v>21.604480491776485</v>
      </c>
      <c r="E45" s="460">
        <f t="array" ref="E45">INDEX(Data_array,MATCH($C45&amp;$C$7&amp;$C$8&amp;$C$9&amp;E$44,Cost_component_array&amp;Currency_array&amp;Scenario_array&amp;Cathode_array&amp;Size_array,0),MATCH($C$11,Year_array,0))</f>
        <v>17.128138444213207</v>
      </c>
      <c r="F45" s="460">
        <f t="array" ref="F45">INDEX(Data_array,MATCH($C45&amp;$C$7&amp;$C$8&amp;$C$9&amp;F$44,Cost_component_array&amp;Currency_array&amp;Scenario_array&amp;Cathode_array&amp;Size_array,0),MATCH($C$11,Year_array,0))</f>
        <v>14.690664940698417</v>
      </c>
      <c r="G45" s="460">
        <f t="array" ref="G45">INDEX(Data_array,MATCH($C45&amp;$C$7&amp;$C$8&amp;$C$9&amp;G$44,Cost_component_array&amp;Currency_array&amp;Scenario_array&amp;Cathode_array&amp;Size_array,0),MATCH($C$11,Year_array,0))</f>
        <v>12.429910652198693</v>
      </c>
      <c r="H45" s="460">
        <f t="array" ref="H45">INDEX(Data_array,MATCH($C45&amp;$C$7&amp;$C$8&amp;$C$9&amp;H$44,Cost_component_array&amp;Currency_array&amp;Scenario_array&amp;Cathode_array&amp;Size_array,0),MATCH($C$11,Year_array,0))</f>
        <v>9.4566543231361617</v>
      </c>
      <c r="I45" s="461">
        <f t="array" ref="I45">INDEX(Data_array,MATCH($C45&amp;$C$7&amp;$C$8&amp;$C$9&amp;I$44,Cost_component_array&amp;Currency_array&amp;Scenario_array&amp;Cathode_array&amp;Size_array,0),MATCH($C$11,Year_array,0))</f>
        <v>8.0841441582757998</v>
      </c>
      <c r="J45" s="281"/>
      <c r="K45" s="2"/>
      <c r="L45" s="2"/>
      <c r="M45" s="500"/>
    </row>
    <row r="46" spans="2:14" ht="15.75" thickBot="1" x14ac:dyDescent="0.3">
      <c r="B46" s="611"/>
      <c r="C46" s="468" t="s">
        <v>241</v>
      </c>
      <c r="D46" s="464">
        <f t="array" ref="D46">INDEX(Data_array,MATCH($C46&amp;$C$7&amp;$C$8&amp;$C$9&amp;D$44,Cost_component_array&amp;Currency_array&amp;Scenario_array&amp;Cathode_array&amp;Size_array,0),MATCH($C$11,Year_array,0))</f>
        <v>1.7929180327868857</v>
      </c>
      <c r="E46" s="336">
        <f t="array" ref="E46">INDEX(Data_array,MATCH($C46&amp;$C$7&amp;$C$8&amp;$C$9&amp;E$44,Cost_component_array&amp;Currency_array&amp;Scenario_array&amp;Cathode_array&amp;Size_array,0),MATCH($C$11,Year_array,0))</f>
        <v>1.2499200000000001</v>
      </c>
      <c r="F46" s="336">
        <f t="array" ref="F46">INDEX(Data_array,MATCH($C46&amp;$C$7&amp;$C$8&amp;$C$9&amp;F$44,Cost_component_array&amp;Currency_array&amp;Scenario_array&amp;Cathode_array&amp;Size_array,0),MATCH($C$11,Year_array,0))</f>
        <v>0.97216000000000014</v>
      </c>
      <c r="G46" s="336">
        <f t="array" ref="G46">INDEX(Data_array,MATCH($C46&amp;$C$7&amp;$C$8&amp;$C$9&amp;G$44,Cost_component_array&amp;Currency_array&amp;Scenario_array&amp;Cathode_array&amp;Size_array,0),MATCH($C$11,Year_array,0))</f>
        <v>0.7291200000000001</v>
      </c>
      <c r="H46" s="336">
        <f t="array" ref="H46">INDEX(Data_array,MATCH($C46&amp;$C$7&amp;$C$8&amp;$C$9&amp;H$44,Cost_component_array&amp;Currency_array&amp;Scenario_array&amp;Cathode_array&amp;Size_array,0),MATCH($C$11,Year_array,0))</f>
        <v>0.43747200000000003</v>
      </c>
      <c r="I46" s="337">
        <f t="array" ref="I46">INDEX(Data_array,MATCH($C46&amp;$C$7&amp;$C$8&amp;$C$9&amp;I$44,Cost_component_array&amp;Currency_array&amp;Scenario_array&amp;Cathode_array&amp;Size_array,0),MATCH($C$11,Year_array,0))</f>
        <v>0.31700869565217393</v>
      </c>
      <c r="J46" s="281"/>
      <c r="K46" s="2"/>
      <c r="L46" s="2"/>
      <c r="M46" s="500"/>
    </row>
    <row r="47" spans="2:14" x14ac:dyDescent="0.25">
      <c r="B47" s="610" t="s">
        <v>295</v>
      </c>
      <c r="C47" s="471" t="s">
        <v>242</v>
      </c>
      <c r="D47" s="463">
        <f t="array" ref="D47">INDEX(Data_array,MATCH($C47&amp;$C$7&amp;$C$8&amp;$C$9&amp;D$44,Cost_component_array&amp;Currency_array&amp;Scenario_array&amp;Cathode_array&amp;Size_array,0),MATCH($C$11,Year_array,0))</f>
        <v>4.6515267267033078</v>
      </c>
      <c r="E47" s="460">
        <f t="array" ref="E47">INDEX(Data_array,MATCH($C47&amp;$C$7&amp;$C$8&amp;$C$9&amp;E$44,Cost_component_array&amp;Currency_array&amp;Scenario_array&amp;Cathode_array&amp;Size_array,0),MATCH($C$11,Year_array,0))</f>
        <v>3.5188845426594715</v>
      </c>
      <c r="F47" s="460">
        <f t="array" ref="F47">INDEX(Data_array,MATCH($C47&amp;$C$7&amp;$C$8&amp;$C$9&amp;F$44,Cost_component_array&amp;Currency_array&amp;Scenario_array&amp;Cathode_array&amp;Size_array,0),MATCH($C$11,Year_array,0))</f>
        <v>2.9123674879571384</v>
      </c>
      <c r="G47" s="460">
        <f t="array" ref="G47">INDEX(Data_array,MATCH($C47&amp;$C$7&amp;$C$8&amp;$C$9&amp;G$44,Cost_component_array&amp;Currency_array&amp;Scenario_array&amp;Cathode_array&amp;Size_array,0),MATCH($C$11,Year_array,0))</f>
        <v>2.3578688432045625</v>
      </c>
      <c r="H47" s="460">
        <f t="array" ref="H47">INDEX(Data_array,MATCH($C47&amp;$C$7&amp;$C$8&amp;$C$9&amp;H$44,Cost_component_array&amp;Currency_array&amp;Scenario_array&amp;Cathode_array&amp;Size_array,0),MATCH($C$11,Year_array,0))</f>
        <v>1.6435395523103209</v>
      </c>
      <c r="I47" s="461">
        <f t="array" ref="I47">INDEX(Data_array,MATCH($C47&amp;$C$7&amp;$C$8&amp;$C$9&amp;I$44,Cost_component_array&amp;Currency_array&amp;Scenario_array&amp;Cathode_array&amp;Size_array,0),MATCH($C$11,Year_array,0))</f>
        <v>1.3211339577313421</v>
      </c>
      <c r="J47" s="281"/>
      <c r="K47" s="2"/>
      <c r="L47" s="2"/>
      <c r="M47" s="500"/>
    </row>
    <row r="48" spans="2:14" ht="15.75" thickBot="1" x14ac:dyDescent="0.3">
      <c r="B48" s="611"/>
      <c r="C48" s="468" t="s">
        <v>243</v>
      </c>
      <c r="D48" s="464">
        <f t="array" ref="D48">INDEX(Data_array,MATCH($C48&amp;$C$7&amp;$C$8&amp;$C$9&amp;D$44,Cost_component_array&amp;Currency_array&amp;Scenario_array&amp;Cathode_array&amp;Size_array,0),MATCH($C$11,Year_array,0))</f>
        <v>3.2931147540983612</v>
      </c>
      <c r="E48" s="336">
        <f t="array" ref="E48">INDEX(Data_array,MATCH($C48&amp;$C$7&amp;$C$8&amp;$C$9&amp;E$44,Cost_component_array&amp;Currency_array&amp;Scenario_array&amp;Cathode_array&amp;Size_array,0),MATCH($C$11,Year_array,0))</f>
        <v>4.5915428571428567</v>
      </c>
      <c r="F48" s="336">
        <f t="array" ref="F48">INDEX(Data_array,MATCH($C48&amp;$C$7&amp;$C$8&amp;$C$9&amp;F$44,Cost_component_array&amp;Currency_array&amp;Scenario_array&amp;Cathode_array&amp;Size_array,0),MATCH($C$11,Year_array,0))</f>
        <v>3.5712000000000006</v>
      </c>
      <c r="G48" s="336">
        <f t="array" ref="G48">INDEX(Data_array,MATCH($C48&amp;$C$7&amp;$C$8&amp;$C$9&amp;G$44,Cost_component_array&amp;Currency_array&amp;Scenario_array&amp;Cathode_array&amp;Size_array,0),MATCH($C$11,Year_array,0))</f>
        <v>2.6783999999999999</v>
      </c>
      <c r="H48" s="336">
        <f t="array" ref="H48">INDEX(Data_array,MATCH($C48&amp;$C$7&amp;$C$8&amp;$C$9&amp;H$44,Cost_component_array&amp;Currency_array&amp;Scenario_array&amp;Cathode_array&amp;Size_array,0),MATCH($C$11,Year_array,0))</f>
        <v>1.60704</v>
      </c>
      <c r="I48" s="337">
        <f t="array" ref="I48">INDEX(Data_array,MATCH($C48&amp;$C$7&amp;$C$8&amp;$C$9&amp;I$44,Cost_component_array&amp;Currency_array&amp;Scenario_array&amp;Cathode_array&amp;Size_array,0),MATCH($C$11,Year_array,0))</f>
        <v>1.1645217391304348</v>
      </c>
      <c r="J48" s="281"/>
      <c r="K48" s="2"/>
      <c r="L48" s="2"/>
      <c r="M48" s="500"/>
    </row>
    <row r="49" spans="2:13" x14ac:dyDescent="0.25">
      <c r="B49" s="610" t="s">
        <v>296</v>
      </c>
      <c r="C49" s="470" t="s">
        <v>244</v>
      </c>
      <c r="D49" s="463">
        <f t="array" ref="D49">INDEX(Data_array,MATCH($C49&amp;$C$7&amp;$C$8&amp;$C$9&amp;D$44,Cost_component_array&amp;Currency_array&amp;Scenario_array&amp;Cathode_array&amp;Size_array,0),MATCH($C$11,Year_array,0))</f>
        <v>20.085790662621754</v>
      </c>
      <c r="E49" s="460">
        <f t="array" ref="E49">INDEX(Data_array,MATCH($C49&amp;$C$7&amp;$C$8&amp;$C$9&amp;E$44,Cost_component_array&amp;Currency_array&amp;Scenario_array&amp;Cathode_array&amp;Size_array,0),MATCH($C$11,Year_array,0))</f>
        <v>18.139024382965118</v>
      </c>
      <c r="F49" s="460">
        <f t="array" ref="F49">INDEX(Data_array,MATCH($C49&amp;$C$7&amp;$C$8&amp;$C$9&amp;F$44,Cost_component_array&amp;Currency_array&amp;Scenario_array&amp;Cathode_array&amp;Size_array,0),MATCH($C$11,Year_array,0))</f>
        <v>17.099902142990029</v>
      </c>
      <c r="G49" s="460">
        <f t="array" ref="G49">INDEX(Data_array,MATCH($C49&amp;$C$7&amp;$C$8&amp;$C$9&amp;G$44,Cost_component_array&amp;Currency_array&amp;Scenario_array&amp;Cathode_array&amp;Size_array,0),MATCH($C$11,Year_array,0))</f>
        <v>16.153663984663051</v>
      </c>
      <c r="H49" s="460">
        <f t="array" ref="H49">INDEX(Data_array,MATCH($C49&amp;$C$7&amp;$C$8&amp;$C$9&amp;H$44,Cost_component_array&amp;Currency_array&amp;Scenario_array&amp;Cathode_array&amp;Size_array,0),MATCH($C$11,Year_array,0))</f>
        <v>14.945129201792639</v>
      </c>
      <c r="I49" s="461">
        <f t="array" ref="I49">INDEX(Data_array,MATCH($C49&amp;$C$7&amp;$C$8&amp;$C$9&amp;I$44,Cost_component_array&amp;Currency_array&amp;Scenario_array&amp;Cathode_array&amp;Size_array,0),MATCH($C$11,Year_array,0))</f>
        <v>14.407759375189844</v>
      </c>
      <c r="J49" s="281"/>
      <c r="K49" s="2"/>
      <c r="L49" s="2"/>
      <c r="M49" s="500"/>
    </row>
    <row r="50" spans="2:13" ht="15.75" thickBot="1" x14ac:dyDescent="0.3">
      <c r="B50" s="611"/>
      <c r="C50" s="472" t="s">
        <v>245</v>
      </c>
      <c r="D50" s="464">
        <f t="array" ref="D50">INDEX(Data_array,MATCH($C50&amp;$C$7&amp;$C$8&amp;$C$9&amp;D$44,Cost_component_array&amp;Currency_array&amp;Scenario_array&amp;Cathode_array&amp;Size_array,0),MATCH($C$11,Year_array,0))</f>
        <v>1.6008196721311478</v>
      </c>
      <c r="E50" s="336">
        <f t="array" ref="E50">INDEX(Data_array,MATCH($C50&amp;$C$7&amp;$C$8&amp;$C$9&amp;E$44,Cost_component_array&amp;Currency_array&amp;Scenario_array&amp;Cathode_array&amp;Size_array,0),MATCH($C$11,Year_array,0))</f>
        <v>1.1160000000000001</v>
      </c>
      <c r="F50" s="336">
        <f t="array" ref="F50">INDEX(Data_array,MATCH($C50&amp;$C$7&amp;$C$8&amp;$C$9&amp;F$44,Cost_component_array&amp;Currency_array&amp;Scenario_array&amp;Cathode_array&amp;Size_array,0),MATCH($C$11,Year_array,0))</f>
        <v>0.86799999999999999</v>
      </c>
      <c r="G50" s="336">
        <f t="array" ref="G50">INDEX(Data_array,MATCH($C50&amp;$C$7&amp;$C$8&amp;$C$9&amp;G$44,Cost_component_array&amp;Currency_array&amp;Scenario_array&amp;Cathode_array&amp;Size_array,0),MATCH($C$11,Year_array,0))</f>
        <v>0.65100000000000002</v>
      </c>
      <c r="H50" s="336">
        <f t="array" ref="H50">INDEX(Data_array,MATCH($C50&amp;$C$7&amp;$C$8&amp;$C$9&amp;H$44,Cost_component_array&amp;Currency_array&amp;Scenario_array&amp;Cathode_array&amp;Size_array,0),MATCH($C$11,Year_array,0))</f>
        <v>0.3906</v>
      </c>
      <c r="I50" s="337">
        <f t="array" ref="I50">INDEX(Data_array,MATCH($C50&amp;$C$7&amp;$C$8&amp;$C$9&amp;I$44,Cost_component_array&amp;Currency_array&amp;Scenario_array&amp;Cathode_array&amp;Size_array,0),MATCH($C$11,Year_array,0))</f>
        <v>0.28304347826086956</v>
      </c>
      <c r="J50" s="281"/>
      <c r="K50" s="2"/>
      <c r="L50" s="2"/>
      <c r="M50" s="500"/>
    </row>
    <row r="51" spans="2:13" x14ac:dyDescent="0.25">
      <c r="B51" s="610" t="s">
        <v>297</v>
      </c>
      <c r="C51" s="471" t="s">
        <v>259</v>
      </c>
      <c r="D51" s="463">
        <f t="array" ref="D51">INDEX(Data_array,MATCH($C51&amp;$C$7&amp;$C$8&amp;$C$9&amp;D$44,Cost_component_array&amp;Currency_array&amp;Scenario_array&amp;Cathode_array&amp;Size_array,0),MATCH($C$11,Year_array,0))</f>
        <v>9.092637959299843</v>
      </c>
      <c r="E51" s="460">
        <f t="array" ref="E51">INDEX(Data_array,MATCH($C51&amp;$C$7&amp;$C$8&amp;$C$9&amp;E$44,Cost_component_array&amp;Currency_array&amp;Scenario_array&amp;Cathode_array&amp;Size_array,0),MATCH($C$11,Year_array,0))</f>
        <v>8.1684827570758376</v>
      </c>
      <c r="F51" s="460">
        <f t="array" ref="F51">INDEX(Data_array,MATCH($C51&amp;$C$7&amp;$C$8&amp;$C$9&amp;F$44,Cost_component_array&amp;Currency_array&amp;Scenario_array&amp;Cathode_array&amp;Size_array,0),MATCH($C$11,Year_array,0))</f>
        <v>7.6743315549211841</v>
      </c>
      <c r="G51" s="460">
        <f t="array" ref="G51">INDEX(Data_array,MATCH($C51&amp;$C$7&amp;$C$8&amp;$C$9&amp;G$44,Cost_component_array&amp;Currency_array&amp;Scenario_array&amp;Cathode_array&amp;Size_array,0),MATCH($C$11,Year_array,0))</f>
        <v>7.2236103695364715</v>
      </c>
      <c r="H51" s="460">
        <f t="array" ref="H51">INDEX(Data_array,MATCH($C51&amp;$C$7&amp;$C$8&amp;$C$9&amp;H$44,Cost_component_array&amp;Currency_array&amp;Scenario_array&amp;Cathode_array&amp;Size_array,0),MATCH($C$11,Year_array,0))</f>
        <v>6.6464050902564473</v>
      </c>
      <c r="I51" s="461">
        <f t="array" ref="I51">INDEX(Data_array,MATCH($C51&amp;$C$7&amp;$C$8&amp;$C$9&amp;I$44,Cost_component_array&amp;Currency_array&amp;Scenario_array&amp;Cathode_array&amp;Size_array,0),MATCH($C$11,Year_array,0))</f>
        <v>6.3888450687513139</v>
      </c>
      <c r="J51" s="281"/>
      <c r="K51" s="2"/>
      <c r="L51" s="2"/>
      <c r="M51" s="500"/>
    </row>
    <row r="52" spans="2:13" ht="15.75" thickBot="1" x14ac:dyDescent="0.3">
      <c r="B52" s="611"/>
      <c r="C52" s="468" t="s">
        <v>258</v>
      </c>
      <c r="D52" s="464">
        <f t="array" ref="D52">INDEX(Data_array,MATCH($C52&amp;$C$7&amp;$C$8&amp;$C$9&amp;D$44,Cost_component_array&amp;Currency_array&amp;Scenario_array&amp;Cathode_array&amp;Size_array,0),MATCH($C$11,Year_array,0))</f>
        <v>20.965668221671926</v>
      </c>
      <c r="E52" s="336">
        <f t="array" ref="E52">INDEX(Data_array,MATCH($C52&amp;$C$7&amp;$C$8&amp;$C$9&amp;E$44,Cost_component_array&amp;Currency_array&amp;Scenario_array&amp;Cathode_array&amp;Size_array,0),MATCH($C$11,Year_array,0))</f>
        <v>14.591773328887051</v>
      </c>
      <c r="F52" s="336">
        <f t="array" ref="F52">INDEX(Data_array,MATCH($C52&amp;$C$7&amp;$C$8&amp;$C$9&amp;F$44,Cost_component_array&amp;Currency_array&amp;Scenario_array&amp;Cathode_array&amp;Size_array,0),MATCH($C$11,Year_array,0))</f>
        <v>12.212124833845177</v>
      </c>
      <c r="G52" s="336">
        <f t="array" ref="G52">INDEX(Data_array,MATCH($C52&amp;$C$7&amp;$C$8&amp;$C$9&amp;G$44,Cost_component_array&amp;Currency_array&amp;Scenario_array&amp;Cathode_array&amp;Size_array,0),MATCH($C$11,Year_array,0))</f>
        <v>10.475980481083029</v>
      </c>
      <c r="H52" s="336">
        <f t="array" ref="H52">INDEX(Data_array,MATCH($C52&amp;$C$7&amp;$C$8&amp;$C$9&amp;H$44,Cost_component_array&amp;Currency_array&amp;Scenario_array&amp;Cathode_array&amp;Size_array,0),MATCH($C$11,Year_array,0))</f>
        <v>8.3706216443933421</v>
      </c>
      <c r="I52" s="337">
        <f t="array" ref="I52">INDEX(Data_array,MATCH($C52&amp;$C$7&amp;$C$8&amp;$C$9&amp;I$44,Cost_component_array&amp;Currency_array&amp;Scenario_array&amp;Cathode_array&amp;Size_array,0),MATCH($C$11,Year_array,0))</f>
        <v>7.4894316746049068</v>
      </c>
      <c r="J52" s="281"/>
      <c r="K52" s="2"/>
      <c r="L52" s="2"/>
      <c r="M52" s="500"/>
    </row>
    <row r="53" spans="2:13" x14ac:dyDescent="0.25">
      <c r="B53" s="610" t="s">
        <v>298</v>
      </c>
      <c r="C53" s="470" t="s">
        <v>246</v>
      </c>
      <c r="D53" s="463">
        <f t="array" ref="D53">INDEX(Data_array,MATCH($C53&amp;$C$7&amp;$C$8&amp;$C$9&amp;D$44,Cost_component_array&amp;Currency_array&amp;Scenario_array&amp;Cathode_array&amp;Size_array,0),MATCH($C$11,Year_array,0))</f>
        <v>20.126593600750908</v>
      </c>
      <c r="E53" s="460">
        <f t="array" ref="E53">INDEX(Data_array,MATCH($C53&amp;$C$7&amp;$C$8&amp;$C$9&amp;E$44,Cost_component_array&amp;Currency_array&amp;Scenario_array&amp;Cathode_array&amp;Size_array,0),MATCH($C$11,Year_array,0))</f>
        <v>20.126593600750908</v>
      </c>
      <c r="F53" s="460">
        <f t="array" ref="F53">INDEX(Data_array,MATCH($C53&amp;$C$7&amp;$C$8&amp;$C$9&amp;F$44,Cost_component_array&amp;Currency_array&amp;Scenario_array&amp;Cathode_array&amp;Size_array,0),MATCH($C$11,Year_array,0))</f>
        <v>20.126593600750905</v>
      </c>
      <c r="G53" s="460">
        <f t="array" ref="G53">INDEX(Data_array,MATCH($C53&amp;$C$7&amp;$C$8&amp;$C$9&amp;G$44,Cost_component_array&amp;Currency_array&amp;Scenario_array&amp;Cathode_array&amp;Size_array,0),MATCH($C$11,Year_array,0))</f>
        <v>20.126593600750908</v>
      </c>
      <c r="H53" s="460">
        <f t="array" ref="H53">INDEX(Data_array,MATCH($C53&amp;$C$7&amp;$C$8&amp;$C$9&amp;H$44,Cost_component_array&amp;Currency_array&amp;Scenario_array&amp;Cathode_array&amp;Size_array,0),MATCH($C$11,Year_array,0))</f>
        <v>20.126593600750905</v>
      </c>
      <c r="I53" s="461">
        <f t="array" ref="I53">INDEX(Data_array,MATCH($C53&amp;$C$7&amp;$C$8&amp;$C$9&amp;I$44,Cost_component_array&amp;Currency_array&amp;Scenario_array&amp;Cathode_array&amp;Size_array,0),MATCH($C$11,Year_array,0))</f>
        <v>20.126593600750908</v>
      </c>
      <c r="J53" s="281"/>
      <c r="K53" s="2"/>
      <c r="L53" s="2"/>
      <c r="M53" s="500"/>
    </row>
    <row r="54" spans="2:13" x14ac:dyDescent="0.25">
      <c r="B54" s="612"/>
      <c r="C54" s="467" t="s">
        <v>247</v>
      </c>
      <c r="D54" s="465">
        <f t="array" ref="D54">INDEX(Data_array,MATCH($C54&amp;$C$7&amp;$C$8&amp;$C$9&amp;D$44,Cost_component_array&amp;Currency_array&amp;Scenario_array&amp;Cathode_array&amp;Size_array,0),MATCH($C$11,Year_array,0))</f>
        <v>4.9840926192460016</v>
      </c>
      <c r="E54" s="334">
        <f t="array" ref="E54">INDEX(Data_array,MATCH($C54&amp;$C$7&amp;$C$8&amp;$C$9&amp;E$44,Cost_component_array&amp;Currency_array&amp;Scenario_array&amp;Cathode_array&amp;Size_array,0),MATCH($C$11,Year_array,0))</f>
        <v>4.9840926192460016</v>
      </c>
      <c r="F54" s="334">
        <f t="array" ref="F54">INDEX(Data_array,MATCH($C54&amp;$C$7&amp;$C$8&amp;$C$9&amp;F$44,Cost_component_array&amp;Currency_array&amp;Scenario_array&amp;Cathode_array&amp;Size_array,0),MATCH($C$11,Year_array,0))</f>
        <v>4.9840926192460007</v>
      </c>
      <c r="G54" s="334">
        <f t="array" ref="G54">INDEX(Data_array,MATCH($C54&amp;$C$7&amp;$C$8&amp;$C$9&amp;G$44,Cost_component_array&amp;Currency_array&amp;Scenario_array&amp;Cathode_array&amp;Size_array,0),MATCH($C$11,Year_array,0))</f>
        <v>4.9840926192460016</v>
      </c>
      <c r="H54" s="334">
        <f t="array" ref="H54">INDEX(Data_array,MATCH($C54&amp;$C$7&amp;$C$8&amp;$C$9&amp;H$44,Cost_component_array&amp;Currency_array&amp;Scenario_array&amp;Cathode_array&amp;Size_array,0),MATCH($C$11,Year_array,0))</f>
        <v>4.9840926192459998</v>
      </c>
      <c r="I54" s="335">
        <f t="array" ref="I54">INDEX(Data_array,MATCH($C54&amp;$C$7&amp;$C$8&amp;$C$9&amp;I$44,Cost_component_array&amp;Currency_array&amp;Scenario_array&amp;Cathode_array&amp;Size_array,0),MATCH($C$11,Year_array,0))</f>
        <v>4.9840926192460016</v>
      </c>
      <c r="J54" s="281"/>
      <c r="K54" s="2"/>
      <c r="L54" s="2"/>
      <c r="M54" s="500"/>
    </row>
    <row r="55" spans="2:13" x14ac:dyDescent="0.25">
      <c r="B55" s="612"/>
      <c r="C55" s="467" t="s">
        <v>248</v>
      </c>
      <c r="D55" s="465">
        <f t="array" ref="D55">INDEX(Data_array,MATCH($C55&amp;$C$7&amp;$C$8&amp;$C$9&amp;D$44,Cost_component_array&amp;Currency_array&amp;Scenario_array&amp;Cathode_array&amp;Size_array,0),MATCH($C$11,Year_array,0))</f>
        <v>3.3505081546322297</v>
      </c>
      <c r="E55" s="334">
        <f t="array" ref="E55">INDEX(Data_array,MATCH($C55&amp;$C$7&amp;$C$8&amp;$C$9&amp;E$44,Cost_component_array&amp;Currency_array&amp;Scenario_array&amp;Cathode_array&amp;Size_array,0),MATCH($C$11,Year_array,0))</f>
        <v>3.2413074269461388</v>
      </c>
      <c r="F55" s="334">
        <f t="array" ref="F55">INDEX(Data_array,MATCH($C55&amp;$C$7&amp;$C$8&amp;$C$9&amp;F$44,Cost_component_array&amp;Currency_array&amp;Scenario_array&amp;Cathode_array&amp;Size_array,0),MATCH($C$11,Year_array,0))</f>
        <v>3.1891140293080089</v>
      </c>
      <c r="G55" s="334">
        <f t="array" ref="G55">INDEX(Data_array,MATCH($C55&amp;$C$7&amp;$C$8&amp;$C$9&amp;G$44,Cost_component_array&amp;Currency_array&amp;Scenario_array&amp;Cathode_array&amp;Size_array,0),MATCH($C$11,Year_array,0))</f>
        <v>3.1484500926050023</v>
      </c>
      <c r="H55" s="334">
        <f t="array" ref="H55">INDEX(Data_array,MATCH($C55&amp;$C$7&amp;$C$8&amp;$C$9&amp;H$44,Cost_component_array&amp;Currency_array&amp;Scenario_array&amp;Cathode_array&amp;Size_array,0),MATCH($C$11,Year_array,0))</f>
        <v>3.1172719760922507</v>
      </c>
      <c r="I55" s="335">
        <f t="array" ref="I55">INDEX(Data_array,MATCH($C55&amp;$C$7&amp;$C$8&amp;$C$9&amp;I$44,Cost_component_array&amp;Currency_array&amp;Scenario_array&amp;Cathode_array&amp;Size_array,0),MATCH($C$11,Year_array,0))</f>
        <v>3.1215948333433947</v>
      </c>
      <c r="J55" s="281"/>
      <c r="K55" s="2"/>
      <c r="L55" s="2"/>
      <c r="M55" s="500"/>
    </row>
    <row r="56" spans="2:13" x14ac:dyDescent="0.25">
      <c r="B56" s="612"/>
      <c r="C56" s="467" t="s">
        <v>249</v>
      </c>
      <c r="D56" s="465">
        <f t="array" ref="D56">INDEX(Data_array,MATCH($C56&amp;$C$7&amp;$C$8&amp;$C$9&amp;D$44,Cost_component_array&amp;Currency_array&amp;Scenario_array&amp;Cathode_array&amp;Size_array,0),MATCH($C$11,Year_array,0))</f>
        <v>4.5764851173160652</v>
      </c>
      <c r="E56" s="334">
        <f t="array" ref="E56">INDEX(Data_array,MATCH($C56&amp;$C$7&amp;$C$8&amp;$C$9&amp;E$44,Cost_component_array&amp;Currency_array&amp;Scenario_array&amp;Cathode_array&amp;Size_array,0),MATCH($C$11,Year_array,0))</f>
        <v>4.5764851173160643</v>
      </c>
      <c r="F56" s="334">
        <f t="array" ref="F56">INDEX(Data_array,MATCH($C56&amp;$C$7&amp;$C$8&amp;$C$9&amp;F$44,Cost_component_array&amp;Currency_array&amp;Scenario_array&amp;Cathode_array&amp;Size_array,0),MATCH($C$11,Year_array,0))</f>
        <v>4.5764851173160634</v>
      </c>
      <c r="G56" s="334">
        <f t="array" ref="G56">INDEX(Data_array,MATCH($C56&amp;$C$7&amp;$C$8&amp;$C$9&amp;G$44,Cost_component_array&amp;Currency_array&amp;Scenario_array&amp;Cathode_array&amp;Size_array,0),MATCH($C$11,Year_array,0))</f>
        <v>4.5764851173160652</v>
      </c>
      <c r="H56" s="334">
        <f t="array" ref="H56">INDEX(Data_array,MATCH($C56&amp;$C$7&amp;$C$8&amp;$C$9&amp;H$44,Cost_component_array&amp;Currency_array&amp;Scenario_array&amp;Cathode_array&amp;Size_array,0),MATCH($C$11,Year_array,0))</f>
        <v>4.5764851173160643</v>
      </c>
      <c r="I56" s="335">
        <f t="array" ref="I56">INDEX(Data_array,MATCH($C56&amp;$C$7&amp;$C$8&amp;$C$9&amp;I$44,Cost_component_array&amp;Currency_array&amp;Scenario_array&amp;Cathode_array&amp;Size_array,0),MATCH($C$11,Year_array,0))</f>
        <v>4.5764851173160652</v>
      </c>
      <c r="J56" s="281"/>
      <c r="K56" s="2"/>
      <c r="L56" s="2"/>
      <c r="M56" s="500"/>
    </row>
    <row r="57" spans="2:13" x14ac:dyDescent="0.25">
      <c r="B57" s="612"/>
      <c r="C57" s="467" t="s">
        <v>250</v>
      </c>
      <c r="D57" s="465">
        <f t="array" ref="D57">INDEX(Data_array,MATCH($C57&amp;$C$7&amp;$C$8&amp;$C$9&amp;D$44,Cost_component_array&amp;Currency_array&amp;Scenario_array&amp;Cathode_array&amp;Size_array,0),MATCH($C$11,Year_array,0))</f>
        <v>3.3447304922596977</v>
      </c>
      <c r="E57" s="334">
        <f t="array" ref="E57">INDEX(Data_array,MATCH($C57&amp;$C$7&amp;$C$8&amp;$C$9&amp;E$44,Cost_component_array&amp;Currency_array&amp;Scenario_array&amp;Cathode_array&amp;Size_array,0),MATCH($C$11,Year_array,0))</f>
        <v>3.3447304922596977</v>
      </c>
      <c r="F57" s="334">
        <f t="array" ref="F57">INDEX(Data_array,MATCH($C57&amp;$C$7&amp;$C$8&amp;$C$9&amp;F$44,Cost_component_array&amp;Currency_array&amp;Scenario_array&amp;Cathode_array&amp;Size_array,0),MATCH($C$11,Year_array,0))</f>
        <v>3.3447304922596977</v>
      </c>
      <c r="G57" s="334">
        <f t="array" ref="G57">INDEX(Data_array,MATCH($C57&amp;$C$7&amp;$C$8&amp;$C$9&amp;G$44,Cost_component_array&amp;Currency_array&amp;Scenario_array&amp;Cathode_array&amp;Size_array,0),MATCH($C$11,Year_array,0))</f>
        <v>3.3447304922596977</v>
      </c>
      <c r="H57" s="334">
        <f t="array" ref="H57">INDEX(Data_array,MATCH($C57&amp;$C$7&amp;$C$8&amp;$C$9&amp;H$44,Cost_component_array&amp;Currency_array&amp;Scenario_array&amp;Cathode_array&amp;Size_array,0),MATCH($C$11,Year_array,0))</f>
        <v>3.3447304922596968</v>
      </c>
      <c r="I57" s="335">
        <f t="array" ref="I57">INDEX(Data_array,MATCH($C57&amp;$C$7&amp;$C$8&amp;$C$9&amp;I$44,Cost_component_array&amp;Currency_array&amp;Scenario_array&amp;Cathode_array&amp;Size_array,0),MATCH($C$11,Year_array,0))</f>
        <v>3.3447304922596977</v>
      </c>
      <c r="J57" s="281"/>
      <c r="K57" s="2"/>
      <c r="L57" s="2"/>
      <c r="M57" s="500"/>
    </row>
    <row r="58" spans="2:13" ht="15.75" thickBot="1" x14ac:dyDescent="0.3">
      <c r="B58" s="611"/>
      <c r="C58" s="472" t="s">
        <v>251</v>
      </c>
      <c r="D58" s="464">
        <f t="array" ref="D58">INDEX(Data_array,MATCH($C58&amp;$C$7&amp;$C$8&amp;$C$9&amp;D$44,Cost_component_array&amp;Currency_array&amp;Scenario_array&amp;Cathode_array&amp;Size_array,0),MATCH($C$11,Year_array,0))</f>
        <v>8.2021717276919617</v>
      </c>
      <c r="E58" s="336">
        <f t="array" ref="E58">INDEX(Data_array,MATCH($C58&amp;$C$7&amp;$C$8&amp;$C$9&amp;E$44,Cost_component_array&amp;Currency_array&amp;Scenario_array&amp;Cathode_array&amp;Size_array,0),MATCH($C$11,Year_array,0))</f>
        <v>6.6255709444017681</v>
      </c>
      <c r="F58" s="336">
        <f t="array" ref="F58">INDEX(Data_array,MATCH($C58&amp;$C$7&amp;$C$8&amp;$C$9&amp;F$44,Cost_component_array&amp;Currency_array&amp;Scenario_array&amp;Cathode_array&amp;Size_array,0),MATCH($C$11,Year_array,0))</f>
        <v>5.8193651186855826</v>
      </c>
      <c r="G58" s="336">
        <f t="array" ref="G58">INDEX(Data_array,MATCH($C58&amp;$C$7&amp;$C$8&amp;$C$9&amp;G$44,Cost_component_array&amp;Currency_array&amp;Scenario_array&amp;Cathode_array&amp;Size_array,0),MATCH($C$11,Year_array,0))</f>
        <v>5.1143082931207307</v>
      </c>
      <c r="H58" s="336">
        <f t="array" ref="H58">INDEX(Data_array,MATCH($C58&amp;$C$7&amp;$C$8&amp;$C$9&amp;H$44,Cost_component_array&amp;Currency_array&amp;Scenario_array&amp;Cathode_array&amp;Size_array,0),MATCH($C$11,Year_array,0))</f>
        <v>4.2695540196604398</v>
      </c>
      <c r="I58" s="337">
        <f t="array" ref="I58">INDEX(Data_array,MATCH($C58&amp;$C$7&amp;$C$8&amp;$C$9&amp;I$44,Cost_component_array&amp;Currency_array&amp;Scenario_array&amp;Cathode_array&amp;Size_array,0),MATCH($C$11,Year_array,0))</f>
        <v>3.9219165334000938</v>
      </c>
      <c r="J58" s="281"/>
      <c r="K58" s="2"/>
      <c r="L58" s="2"/>
      <c r="M58" s="500"/>
    </row>
    <row r="59" spans="2:13" x14ac:dyDescent="0.25">
      <c r="B59" s="613" t="s">
        <v>299</v>
      </c>
      <c r="C59" s="471" t="s">
        <v>252</v>
      </c>
      <c r="D59" s="466">
        <f t="array" ref="D59">INDEX(Data_array,MATCH($C59&amp;$C$7&amp;$C$8&amp;$C$9&amp;D$44,Cost_component_array&amp;Currency_array&amp;Scenario_array&amp;Cathode_array&amp;Size_array,0),MATCH($C$11,Year_array,0))</f>
        <v>4.9192290379274946</v>
      </c>
      <c r="E59" s="458">
        <f t="array" ref="E59">INDEX(Data_array,MATCH($C59&amp;$C$7&amp;$C$8&amp;$C$9&amp;E$44,Cost_component_array&amp;Currency_array&amp;Scenario_array&amp;Cathode_array&amp;Size_array,0),MATCH($C$11,Year_array,0))</f>
        <v>3.05631827365315</v>
      </c>
      <c r="F59" s="458">
        <f t="array" ref="F59">INDEX(Data_array,MATCH($C59&amp;$C$7&amp;$C$8&amp;$C$9&amp;F$44,Cost_component_array&amp;Currency_array&amp;Scenario_array&amp;Cathode_array&amp;Size_array,0),MATCH($C$11,Year_array,0))</f>
        <v>2.2639394619652964</v>
      </c>
      <c r="G59" s="458">
        <f t="array" ref="G59">INDEX(Data_array,MATCH($C59&amp;$C$7&amp;$C$8&amp;$C$9&amp;G$44,Cost_component_array&amp;Currency_array&amp;Scenario_array&amp;Cathode_array&amp;Size_array,0),MATCH($C$11,Year_array,0))</f>
        <v>1.6979545964739724</v>
      </c>
      <c r="H59" s="458">
        <f t="array" ref="H59">INDEX(Data_array,MATCH($C59&amp;$C$7&amp;$C$8&amp;$C$9&amp;H$44,Cost_component_array&amp;Currency_array&amp;Scenario_array&amp;Cathode_array&amp;Size_array,0),MATCH($C$11,Year_array,0))</f>
        <v>1.0187727578843833</v>
      </c>
      <c r="I59" s="459">
        <f t="array" ref="I59">INDEX(Data_array,MATCH($C59&amp;$C$7&amp;$C$8&amp;$C$9&amp;I$44,Cost_component_array&amp;Currency_array&amp;Scenario_array&amp;Cathode_array&amp;Size_array,0),MATCH($C$11,Year_array,0))</f>
        <v>0.73824112890172711</v>
      </c>
      <c r="J59" s="281"/>
      <c r="K59" s="2"/>
      <c r="L59" s="2"/>
      <c r="M59" s="500"/>
    </row>
    <row r="60" spans="2:13" x14ac:dyDescent="0.25">
      <c r="B60" s="612"/>
      <c r="C60" s="467" t="s">
        <v>253</v>
      </c>
      <c r="D60" s="465">
        <f t="array" ref="D60">INDEX(Data_array,MATCH($C60&amp;$C$7&amp;$C$8&amp;$C$9&amp;D$44,Cost_component_array&amp;Currency_array&amp;Scenario_array&amp;Cathode_array&amp;Size_array,0),MATCH($C$11,Year_array,0))</f>
        <v>25.015866889487569</v>
      </c>
      <c r="E60" s="334">
        <f t="array" ref="E60">INDEX(Data_array,MATCH($C60&amp;$C$7&amp;$C$8&amp;$C$9&amp;E$44,Cost_component_array&amp;Currency_array&amp;Scenario_array&amp;Cathode_array&amp;Size_array,0),MATCH($C$11,Year_array,0))</f>
        <v>15.172096077816406</v>
      </c>
      <c r="F60" s="334">
        <f t="array" ref="F60">INDEX(Data_array,MATCH($C60&amp;$C$7&amp;$C$8&amp;$C$9&amp;F$44,Cost_component_array&amp;Currency_array&amp;Scenario_array&amp;Cathode_array&amp;Size_array,0),MATCH($C$11,Year_array,0))</f>
        <v>11.922152398391237</v>
      </c>
      <c r="G60" s="334">
        <f t="array" ref="G60">INDEX(Data_array,MATCH($C60&amp;$C$7&amp;$C$8&amp;$C$9&amp;G$44,Cost_component_array&amp;Currency_array&amp;Scenario_array&amp;Cathode_array&amp;Size_array,0),MATCH($C$11,Year_array,0))</f>
        <v>9.7106223488032271</v>
      </c>
      <c r="H60" s="334">
        <f t="array" ref="H60">INDEX(Data_array,MATCH($C60&amp;$C$7&amp;$C$8&amp;$C$9&amp;H$44,Cost_component_array&amp;Currency_array&amp;Scenario_array&amp;Cathode_array&amp;Size_array,0),MATCH($C$11,Year_array,0))</f>
        <v>7.0567862892976176</v>
      </c>
      <c r="I60" s="335">
        <f t="array" ref="I60">INDEX(Data_array,MATCH($C60&amp;$C$7&amp;$C$8&amp;$C$9&amp;I$44,Cost_component_array&amp;Currency_array&amp;Scenario_array&amp;Cathode_array&amp;Size_array,0),MATCH($C$11,Year_array,0))</f>
        <v>5.9606366125452999</v>
      </c>
      <c r="J60" s="281"/>
      <c r="K60" s="2"/>
      <c r="L60" s="2"/>
      <c r="M60" s="500"/>
    </row>
    <row r="61" spans="2:13" x14ac:dyDescent="0.25">
      <c r="B61" s="612"/>
      <c r="C61" s="467" t="s">
        <v>254</v>
      </c>
      <c r="D61" s="465">
        <f t="array" ref="D61">INDEX(Data_array,MATCH($C61&amp;$C$7&amp;$C$8&amp;$C$9&amp;D$44,Cost_component_array&amp;Currency_array&amp;Scenario_array&amp;Cathode_array&amp;Size_array,0),MATCH($C$11,Year_array,0))</f>
        <v>7.2268109366242559</v>
      </c>
      <c r="E61" s="334">
        <f t="array" ref="E61">INDEX(Data_array,MATCH($C61&amp;$C$7&amp;$C$8&amp;$C$9&amp;E$44,Cost_component_array&amp;Currency_array&amp;Scenario_array&amp;Cathode_array&amp;Size_array,0),MATCH($C$11,Year_array,0))</f>
        <v>5.311352365608955</v>
      </c>
      <c r="F61" s="334">
        <f t="array" ref="F61">INDEX(Data_array,MATCH($C61&amp;$C$7&amp;$C$8&amp;$C$9&amp;F$44,Cost_component_array&amp;Currency_array&amp;Scenario_array&amp;Cathode_array&amp;Size_array,0),MATCH($C$11,Year_array,0))</f>
        <v>3.9963350856362632</v>
      </c>
      <c r="G61" s="334">
        <f t="array" ref="G61">INDEX(Data_array,MATCH($C61&amp;$C$7&amp;$C$8&amp;$C$9&amp;G$44,Cost_component_array&amp;Currency_array&amp;Scenario_array&amp;Cathode_array&amp;Size_array,0),MATCH($C$11,Year_array,0))</f>
        <v>3.067001314227197</v>
      </c>
      <c r="H61" s="334">
        <f t="array" ref="H61">INDEX(Data_array,MATCH($C61&amp;$C$7&amp;$C$8&amp;$C$9&amp;H$44,Cost_component_array&amp;Currency_array&amp;Scenario_array&amp;Cathode_array&amp;Size_array,0),MATCH($C$11,Year_array,0))</f>
        <v>1.9518007885363187</v>
      </c>
      <c r="I61" s="335">
        <f t="array" ref="I61">INDEX(Data_array,MATCH($C61&amp;$C$7&amp;$C$8&amp;$C$9&amp;I$44,Cost_component_array&amp;Currency_array&amp;Scenario_array&amp;Cathode_array&amp;Size_array,0),MATCH($C$11,Year_array,0))</f>
        <v>1.4911744844466075</v>
      </c>
      <c r="J61" s="281"/>
      <c r="K61" s="2"/>
      <c r="L61" s="2"/>
      <c r="M61" s="500"/>
    </row>
    <row r="62" spans="2:13" x14ac:dyDescent="0.25">
      <c r="B62" s="612"/>
      <c r="C62" s="467" t="s">
        <v>255</v>
      </c>
      <c r="D62" s="465">
        <f t="array" ref="D62">INDEX(Data_array,MATCH($C62&amp;$C$7&amp;$C$8&amp;$C$9&amp;D$44,Cost_component_array&amp;Currency_array&amp;Scenario_array&amp;Cathode_array&amp;Size_array,0),MATCH($C$11,Year_array,0))</f>
        <v>32.344013700933495</v>
      </c>
      <c r="E62" s="334">
        <f t="array" ref="E62">INDEX(Data_array,MATCH($C62&amp;$C$7&amp;$C$8&amp;$C$9&amp;E$44,Cost_component_array&amp;Currency_array&amp;Scenario_array&amp;Cathode_array&amp;Size_array,0),MATCH($C$11,Year_array,0))</f>
        <v>12.675274210918706</v>
      </c>
      <c r="F62" s="334">
        <f t="array" ref="F62">INDEX(Data_array,MATCH($C62&amp;$C$7&amp;$C$8&amp;$C$9&amp;F$44,Cost_component_array&amp;Currency_array&amp;Scenario_array&amp;Cathode_array&amp;Size_array,0),MATCH($C$11,Year_array,0))</f>
        <v>9.3890920080879301</v>
      </c>
      <c r="G62" s="334">
        <f t="array" ref="G62">INDEX(Data_array,MATCH($C62&amp;$C$7&amp;$C$8&amp;$C$9&amp;G$44,Cost_component_array&amp;Currency_array&amp;Scenario_array&amp;Cathode_array&amp;Size_array,0),MATCH($C$11,Year_array,0))</f>
        <v>7.0418190060659489</v>
      </c>
      <c r="H62" s="334">
        <f t="array" ref="H62">INDEX(Data_array,MATCH($C62&amp;$C$7&amp;$C$8&amp;$C$9&amp;H$44,Cost_component_array&amp;Currency_array&amp;Scenario_array&amp;Cathode_array&amp;Size_array,0),MATCH($C$11,Year_array,0))</f>
        <v>4.2250914036395688</v>
      </c>
      <c r="I62" s="335">
        <f t="array" ref="I62">INDEX(Data_array,MATCH($C62&amp;$C$7&amp;$C$8&amp;$C$9&amp;I$44,Cost_component_array&amp;Currency_array&amp;Scenario_array&amp;Cathode_array&amp;Size_array,0),MATCH($C$11,Year_array,0))</f>
        <v>3.0616604374199774</v>
      </c>
      <c r="J62" s="281"/>
      <c r="K62" s="2"/>
      <c r="L62" s="2"/>
      <c r="M62" s="500"/>
    </row>
    <row r="63" spans="2:13" x14ac:dyDescent="0.25">
      <c r="B63" s="612"/>
      <c r="C63" s="467" t="s">
        <v>256</v>
      </c>
      <c r="D63" s="465">
        <f t="array" ref="D63">INDEX(Data_array,MATCH($C63&amp;$C$7&amp;$C$8&amp;$C$9&amp;D$44,Cost_component_array&amp;Currency_array&amp;Scenario_array&amp;Cathode_array&amp;Size_array,0),MATCH($C$11,Year_array,0))</f>
        <v>12.624984147316621</v>
      </c>
      <c r="E63" s="334">
        <f t="array" ref="E63">INDEX(Data_array,MATCH($C63&amp;$C$7&amp;$C$8&amp;$C$9&amp;E$44,Cost_component_array&amp;Currency_array&amp;Scenario_array&amp;Cathode_array&amp;Size_array,0),MATCH($C$11,Year_array,0))</f>
        <v>11.608432070950183</v>
      </c>
      <c r="F63" s="334">
        <f t="array" ref="F63">INDEX(Data_array,MATCH($C63&amp;$C$7&amp;$C$8&amp;$C$9&amp;F$44,Cost_component_array&amp;Currency_array&amp;Scenario_array&amp;Cathode_array&amp;Size_array,0),MATCH($C$11,Year_array,0))</f>
        <v>8.7302746687246522</v>
      </c>
      <c r="G63" s="334">
        <f t="array" ref="G63">INDEX(Data_array,MATCH($C63&amp;$C$7&amp;$C$8&amp;$C$9&amp;G$44,Cost_component_array&amp;Currency_array&amp;Scenario_array&amp;Cathode_array&amp;Size_array,0),MATCH($C$11,Year_array,0))</f>
        <v>6.6955716114002355</v>
      </c>
      <c r="H63" s="334">
        <f t="array" ref="H63">INDEX(Data_array,MATCH($C63&amp;$C$7&amp;$C$8&amp;$C$9&amp;H$44,Cost_component_array&amp;Currency_array&amp;Scenario_array&amp;Cathode_array&amp;Size_array,0),MATCH($C$11,Year_array,0))</f>
        <v>4.2539279426109369</v>
      </c>
      <c r="I63" s="335">
        <f t="array" ref="I63">INDEX(Data_array,MATCH($C63&amp;$C$7&amp;$C$8&amp;$C$9&amp;I$44,Cost_component_array&amp;Currency_array&amp;Scenario_array&amp;Cathode_array&amp;Size_array,0),MATCH($C$11,Year_array,0))</f>
        <v>3.2454229489805733</v>
      </c>
      <c r="J63" s="281"/>
      <c r="K63" s="2"/>
      <c r="L63" s="2"/>
      <c r="M63" s="500"/>
    </row>
    <row r="64" spans="2:13" ht="15.75" thickBot="1" x14ac:dyDescent="0.3">
      <c r="B64" s="611"/>
      <c r="C64" s="468" t="s">
        <v>257</v>
      </c>
      <c r="D64" s="464">
        <f t="array" ref="D64">INDEX(Data_array,MATCH($C64&amp;$C$7&amp;$C$8&amp;$C$9&amp;D$44,Cost_component_array&amp;Currency_array&amp;Scenario_array&amp;Cathode_array&amp;Size_array,0),MATCH($C$11,Year_array,0))</f>
        <v>10.95399932092332</v>
      </c>
      <c r="E64" s="336">
        <f t="array" ref="E64">INDEX(Data_array,MATCH($C64&amp;$C$7&amp;$C$8&amp;$C$9&amp;E$44,Cost_component_array&amp;Currency_array&amp;Scenario_array&amp;Cathode_array&amp;Size_array,0),MATCH($C$11,Year_array,0))</f>
        <v>7.4761045365301664</v>
      </c>
      <c r="F64" s="336">
        <f t="array" ref="F64">INDEX(Data_array,MATCH($C64&amp;$C$7&amp;$C$8&amp;$C$9&amp;F$44,Cost_component_array&amp;Currency_array&amp;Scenario_array&amp;Cathode_array&amp;Size_array,0),MATCH($C$11,Year_array,0))</f>
        <v>7.1200995586001579</v>
      </c>
      <c r="G64" s="336">
        <f t="array" ref="G64">INDEX(Data_array,MATCH($C64&amp;$C$7&amp;$C$8&amp;$C$9&amp;G$44,Cost_component_array&amp;Currency_array&amp;Scenario_array&amp;Cathode_array&amp;Size_array,0),MATCH($C$11,Year_array,0))</f>
        <v>7.1200995586001588</v>
      </c>
      <c r="H64" s="336">
        <f t="array" ref="H64">INDEX(Data_array,MATCH($C64&amp;$C$7&amp;$C$8&amp;$C$9&amp;H$44,Cost_component_array&amp;Currency_array&amp;Scenario_array&amp;Cathode_array&amp;Size_array,0),MATCH($C$11,Year_array,0))</f>
        <v>7.1200995586001579</v>
      </c>
      <c r="I64" s="337">
        <f t="array" ref="I64">INDEX(Data_array,MATCH($C64&amp;$C$7&amp;$C$8&amp;$C$9&amp;I$44,Cost_component_array&amp;Currency_array&amp;Scenario_array&amp;Cathode_array&amp;Size_array,0),MATCH($C$11,Year_array,0))</f>
        <v>7.1200995586001588</v>
      </c>
      <c r="J64" s="281"/>
      <c r="K64" s="2"/>
      <c r="L64" s="2"/>
      <c r="M64" s="500"/>
    </row>
    <row r="65" spans="2:13" x14ac:dyDescent="0.25">
      <c r="B65" s="501"/>
      <c r="C65" s="268" t="s">
        <v>64</v>
      </c>
      <c r="D65" s="332">
        <f>SUM(D45:D64)</f>
        <v>220.75644226619931</v>
      </c>
      <c r="E65" s="332">
        <f t="shared" ref="E65:I65" si="1">SUM(E45:E64)</f>
        <v>166.70212404934171</v>
      </c>
      <c r="F65" s="332">
        <f t="shared" si="1"/>
        <v>145.46302511938376</v>
      </c>
      <c r="G65" s="332">
        <f t="shared" si="1"/>
        <v>129.32728298155496</v>
      </c>
      <c r="H65" s="332">
        <f t="shared" si="1"/>
        <v>109.54266837778326</v>
      </c>
      <c r="I65" s="332">
        <f t="shared" si="1"/>
        <v>101.1485365148072</v>
      </c>
      <c r="J65" s="281"/>
      <c r="K65" s="2"/>
      <c r="L65" s="2"/>
      <c r="M65" s="500"/>
    </row>
    <row r="66" spans="2:13" ht="15.75" thickBot="1" x14ac:dyDescent="0.3">
      <c r="B66" s="503"/>
      <c r="C66" s="504"/>
      <c r="D66" s="505"/>
      <c r="E66" s="505"/>
      <c r="F66" s="505"/>
      <c r="G66" s="505"/>
      <c r="H66" s="505"/>
      <c r="I66" s="505"/>
      <c r="J66" s="505"/>
      <c r="K66" s="506"/>
      <c r="L66" s="506"/>
      <c r="M66" s="507"/>
    </row>
    <row r="67" spans="2:13" ht="15.75" thickTop="1" x14ac:dyDescent="0.25">
      <c r="B67" s="269"/>
      <c r="C67" s="355"/>
      <c r="D67" s="355"/>
      <c r="E67" s="355"/>
      <c r="F67" s="355"/>
      <c r="G67" s="355"/>
      <c r="H67" s="355"/>
      <c r="I67" s="355"/>
    </row>
    <row r="68" spans="2:13" x14ac:dyDescent="0.25">
      <c r="B68" s="269" t="s">
        <v>222</v>
      </c>
      <c r="C68" s="272"/>
      <c r="D68" s="272"/>
      <c r="E68" s="272"/>
      <c r="F68" s="272"/>
      <c r="G68" s="272"/>
      <c r="H68" s="272"/>
      <c r="I68" s="272"/>
    </row>
    <row r="69" spans="2:13" x14ac:dyDescent="0.25">
      <c r="B69" s="356" t="s">
        <v>219</v>
      </c>
      <c r="C69" s="272"/>
      <c r="D69" s="272"/>
      <c r="E69" s="272"/>
      <c r="F69" s="272"/>
      <c r="G69" s="272"/>
      <c r="H69" s="272"/>
      <c r="I69" s="272"/>
    </row>
    <row r="70" spans="2:13" x14ac:dyDescent="0.25">
      <c r="B70" s="356" t="s">
        <v>220</v>
      </c>
      <c r="C70" s="272"/>
      <c r="D70" s="272"/>
      <c r="E70" s="272"/>
      <c r="F70" s="272"/>
      <c r="G70" s="272"/>
      <c r="H70" s="272"/>
      <c r="I70" s="272"/>
    </row>
    <row r="71" spans="2:13" x14ac:dyDescent="0.25">
      <c r="B71" s="356" t="s">
        <v>221</v>
      </c>
      <c r="C71" s="272"/>
      <c r="D71" s="272"/>
      <c r="E71" s="272"/>
      <c r="F71" s="272"/>
      <c r="G71" s="272"/>
      <c r="H71" s="272"/>
      <c r="I71" s="272"/>
    </row>
    <row r="72" spans="2:13" x14ac:dyDescent="0.25">
      <c r="B72" s="269" t="s">
        <v>223</v>
      </c>
      <c r="C72" s="272"/>
      <c r="D72" s="272"/>
      <c r="E72" s="272"/>
      <c r="F72" s="272"/>
      <c r="G72" s="272"/>
      <c r="H72" s="272"/>
      <c r="I72" s="272"/>
    </row>
    <row r="73" spans="2:13" x14ac:dyDescent="0.25">
      <c r="B73" s="269"/>
      <c r="C73" s="272"/>
      <c r="D73" s="272"/>
      <c r="E73" s="272"/>
      <c r="F73" s="272"/>
      <c r="G73" s="272"/>
      <c r="H73" s="272"/>
      <c r="I73" s="272"/>
    </row>
    <row r="74" spans="2:13" x14ac:dyDescent="0.25">
      <c r="B74" s="269" t="s">
        <v>319</v>
      </c>
      <c r="C74" s="272"/>
      <c r="D74" s="272"/>
      <c r="E74" s="272"/>
      <c r="F74" s="272"/>
      <c r="G74" s="272"/>
      <c r="H74" s="272"/>
      <c r="I74" s="272"/>
    </row>
    <row r="75" spans="2:13" x14ac:dyDescent="0.25">
      <c r="B75" s="568" t="s">
        <v>320</v>
      </c>
      <c r="F75" s="272"/>
      <c r="G75" s="272"/>
      <c r="H75" s="272"/>
      <c r="I75" s="272"/>
    </row>
    <row r="76" spans="2:13" x14ac:dyDescent="0.25">
      <c r="B76" s="569" t="s">
        <v>321</v>
      </c>
      <c r="F76" s="272"/>
      <c r="G76" s="272"/>
      <c r="H76" s="272"/>
      <c r="I76" s="272"/>
    </row>
    <row r="77" spans="2:13" x14ac:dyDescent="0.25">
      <c r="B77" s="569" t="s">
        <v>322</v>
      </c>
      <c r="F77" s="272"/>
      <c r="G77" s="272"/>
      <c r="H77" s="272"/>
      <c r="I77" s="272"/>
    </row>
    <row r="78" spans="2:13" x14ac:dyDescent="0.25">
      <c r="B78" s="569" t="s">
        <v>323</v>
      </c>
      <c r="F78" s="272"/>
      <c r="G78" s="272"/>
      <c r="H78" s="272"/>
      <c r="I78" s="272"/>
    </row>
    <row r="79" spans="2:13" x14ac:dyDescent="0.25">
      <c r="B79" s="269"/>
      <c r="C79" s="567"/>
      <c r="F79" s="272"/>
      <c r="G79" s="272"/>
      <c r="H79" s="272"/>
      <c r="I79" s="272"/>
    </row>
    <row r="80" spans="2:13" x14ac:dyDescent="0.25">
      <c r="B80" s="430" t="s">
        <v>281</v>
      </c>
      <c r="C80" s="272"/>
      <c r="D80" s="272"/>
      <c r="E80" s="272"/>
      <c r="F80" s="272"/>
      <c r="G80" s="272"/>
      <c r="H80" s="272"/>
      <c r="I80" s="272"/>
    </row>
    <row r="81" spans="1:21" x14ac:dyDescent="0.25">
      <c r="B81" s="356" t="s">
        <v>265</v>
      </c>
      <c r="C81" s="272"/>
      <c r="D81" s="272"/>
      <c r="E81" s="272"/>
      <c r="F81" s="272"/>
      <c r="G81" s="272"/>
      <c r="H81" s="272"/>
      <c r="I81" s="272"/>
    </row>
    <row r="82" spans="1:21" x14ac:dyDescent="0.25">
      <c r="B82" s="356" t="s">
        <v>290</v>
      </c>
      <c r="C82" s="272"/>
      <c r="D82" s="272"/>
      <c r="E82" s="272"/>
      <c r="F82" s="272"/>
      <c r="G82" s="272"/>
      <c r="H82" s="272"/>
      <c r="I82" s="272"/>
    </row>
    <row r="83" spans="1:21" x14ac:dyDescent="0.25">
      <c r="B83" s="269"/>
      <c r="C83" s="272"/>
      <c r="D83" s="272"/>
      <c r="E83" s="272"/>
      <c r="F83" s="272"/>
      <c r="G83" s="272"/>
      <c r="H83" s="272"/>
      <c r="I83" s="272"/>
    </row>
    <row r="85" spans="1:21" s="97" customFormat="1" x14ac:dyDescent="0.25">
      <c r="A85" s="98" t="s">
        <v>287</v>
      </c>
    </row>
    <row r="86" spans="1:21" x14ac:dyDescent="0.25">
      <c r="B86" s="270" t="s">
        <v>50</v>
      </c>
      <c r="C86" s="270" t="s">
        <v>49</v>
      </c>
      <c r="D86" s="270" t="s">
        <v>21</v>
      </c>
      <c r="E86" s="270" t="s">
        <v>48</v>
      </c>
      <c r="F86" s="270" t="s">
        <v>23</v>
      </c>
      <c r="G86" s="270">
        <v>2010</v>
      </c>
      <c r="H86" s="270">
        <v>2015</v>
      </c>
      <c r="I86" s="270">
        <v>2020</v>
      </c>
      <c r="J86" s="270">
        <v>2025</v>
      </c>
      <c r="K86" s="270">
        <v>2030</v>
      </c>
      <c r="L86" s="449">
        <v>2035</v>
      </c>
      <c r="M86" s="449">
        <v>2040</v>
      </c>
      <c r="N86" s="449">
        <v>2045</v>
      </c>
      <c r="O86" s="449">
        <v>2050</v>
      </c>
    </row>
    <row r="87" spans="1:21" x14ac:dyDescent="0.25">
      <c r="B87" s="402" t="s">
        <v>240</v>
      </c>
      <c r="C87" s="402" t="s">
        <v>17</v>
      </c>
      <c r="D87" s="402" t="s">
        <v>3</v>
      </c>
      <c r="E87" s="402" t="s">
        <v>32</v>
      </c>
      <c r="F87" s="402" t="s">
        <v>4</v>
      </c>
      <c r="G87" s="403">
        <v>151.28266587844118</v>
      </c>
      <c r="H87" s="403">
        <v>71.653565616757049</v>
      </c>
      <c r="I87" s="403">
        <v>39.777082368812835</v>
      </c>
      <c r="J87" s="403">
        <v>26.118492250251858</v>
      </c>
      <c r="K87" s="403">
        <v>26.067804692631316</v>
      </c>
      <c r="L87" s="450">
        <v>24.170498691451836</v>
      </c>
      <c r="M87" s="450">
        <v>22.411285257120888</v>
      </c>
      <c r="N87" s="450">
        <v>20.780113529625925</v>
      </c>
      <c r="O87" s="450">
        <v>19.267664185700351</v>
      </c>
      <c r="R87" s="570"/>
      <c r="S87" s="570"/>
      <c r="T87" s="570"/>
      <c r="U87" s="570"/>
    </row>
    <row r="88" spans="1:21" x14ac:dyDescent="0.25">
      <c r="B88" s="402" t="s">
        <v>240</v>
      </c>
      <c r="C88" s="402" t="s">
        <v>17</v>
      </c>
      <c r="D88" s="402" t="s">
        <v>3</v>
      </c>
      <c r="E88" s="402" t="s">
        <v>32</v>
      </c>
      <c r="F88" s="402" t="s">
        <v>5</v>
      </c>
      <c r="G88" s="403">
        <v>101.20522780269907</v>
      </c>
      <c r="H88" s="403">
        <v>56.61279680552434</v>
      </c>
      <c r="I88" s="403">
        <v>32.04374070336182</v>
      </c>
      <c r="J88" s="403">
        <v>21.023269251291598</v>
      </c>
      <c r="K88" s="403">
        <v>20.974806552844683</v>
      </c>
      <c r="L88" s="450">
        <v>19.448186769724238</v>
      </c>
      <c r="M88" s="450">
        <v>18.032679713977132</v>
      </c>
      <c r="N88" s="450">
        <v>16.720198212673434</v>
      </c>
      <c r="O88" s="450">
        <v>15.503243705615036</v>
      </c>
      <c r="R88" s="570"/>
      <c r="S88" s="570"/>
      <c r="T88" s="570"/>
      <c r="U88" s="570"/>
    </row>
    <row r="89" spans="1:21" x14ac:dyDescent="0.25">
      <c r="B89" s="402" t="s">
        <v>240</v>
      </c>
      <c r="C89" s="402" t="s">
        <v>17</v>
      </c>
      <c r="D89" s="402" t="s">
        <v>3</v>
      </c>
      <c r="E89" s="402" t="s">
        <v>32</v>
      </c>
      <c r="F89" s="402" t="s">
        <v>6</v>
      </c>
      <c r="G89" s="403">
        <v>98.115983828711123</v>
      </c>
      <c r="H89" s="403">
        <v>48.464370710439312</v>
      </c>
      <c r="I89" s="403">
        <v>27.821188979892508</v>
      </c>
      <c r="J89" s="403">
        <v>18.236180242694722</v>
      </c>
      <c r="K89" s="403">
        <v>18.189107668264125</v>
      </c>
      <c r="L89" s="450">
        <v>16.865240793319632</v>
      </c>
      <c r="M89" s="450">
        <v>15.637729579935888</v>
      </c>
      <c r="N89" s="450">
        <v>14.499560926047629</v>
      </c>
      <c r="O89" s="450">
        <v>13.444232167687163</v>
      </c>
      <c r="R89" s="570"/>
      <c r="S89" s="570"/>
      <c r="T89" s="570"/>
      <c r="U89" s="570"/>
    </row>
    <row r="90" spans="1:21" x14ac:dyDescent="0.25">
      <c r="B90" s="402" t="s">
        <v>240</v>
      </c>
      <c r="C90" s="402" t="s">
        <v>17</v>
      </c>
      <c r="D90" s="402" t="s">
        <v>3</v>
      </c>
      <c r="E90" s="402" t="s">
        <v>32</v>
      </c>
      <c r="F90" s="402" t="s">
        <v>7</v>
      </c>
      <c r="G90" s="403">
        <v>90.320052802203364</v>
      </c>
      <c r="H90" s="403">
        <v>48.512778514774929</v>
      </c>
      <c r="I90" s="403">
        <v>23.892892434926463</v>
      </c>
      <c r="J90" s="403">
        <v>15.639092324479243</v>
      </c>
      <c r="K90" s="403">
        <v>15.593466565978488</v>
      </c>
      <c r="L90" s="450">
        <v>14.458519529061888</v>
      </c>
      <c r="M90" s="450">
        <v>13.406177907121847</v>
      </c>
      <c r="N90" s="450">
        <v>12.430429389132835</v>
      </c>
      <c r="O90" s="450">
        <v>11.525699261094619</v>
      </c>
      <c r="R90" s="570"/>
      <c r="S90" s="570"/>
      <c r="T90" s="570"/>
      <c r="U90" s="570"/>
    </row>
    <row r="91" spans="1:21" x14ac:dyDescent="0.25">
      <c r="B91" s="402" t="s">
        <v>240</v>
      </c>
      <c r="C91" s="402" t="s">
        <v>17</v>
      </c>
      <c r="D91" s="402" t="s">
        <v>3</v>
      </c>
      <c r="E91" s="402" t="s">
        <v>32</v>
      </c>
      <c r="F91" s="402" t="s">
        <v>8</v>
      </c>
      <c r="G91" s="403">
        <v>86.986253756125933</v>
      </c>
      <c r="H91" s="403">
        <v>40.68373188090586</v>
      </c>
      <c r="I91" s="403">
        <v>23.13451514122054</v>
      </c>
      <c r="J91" s="403">
        <v>15.122111458368609</v>
      </c>
      <c r="K91" s="403">
        <v>15.078719379039477</v>
      </c>
      <c r="L91" s="450">
        <v>13.981237442785753</v>
      </c>
      <c r="M91" s="450">
        <v>12.963634080443121</v>
      </c>
      <c r="N91" s="450">
        <v>12.020095450016287</v>
      </c>
      <c r="O91" s="450">
        <v>11.145230861265063</v>
      </c>
      <c r="R91" s="570"/>
      <c r="S91" s="570"/>
      <c r="T91" s="570"/>
      <c r="U91" s="570"/>
    </row>
    <row r="92" spans="1:21" x14ac:dyDescent="0.25">
      <c r="B92" s="402" t="s">
        <v>240</v>
      </c>
      <c r="C92" s="402" t="s">
        <v>17</v>
      </c>
      <c r="D92" s="402" t="s">
        <v>3</v>
      </c>
      <c r="E92" s="402" t="s">
        <v>32</v>
      </c>
      <c r="F92" s="402" t="s">
        <v>1</v>
      </c>
      <c r="G92" s="403">
        <v>82.052976273780317</v>
      </c>
      <c r="H92" s="403">
        <v>40.478366721123031</v>
      </c>
      <c r="I92" s="403">
        <v>22.690676973688269</v>
      </c>
      <c r="J92" s="403">
        <v>12.843038012468318</v>
      </c>
      <c r="K92" s="403">
        <v>12.80086140601516</v>
      </c>
      <c r="L92" s="450">
        <v>11.869169940152494</v>
      </c>
      <c r="M92" s="450">
        <v>11.00529023789141</v>
      </c>
      <c r="N92" s="450">
        <v>10.204286721896231</v>
      </c>
      <c r="O92" s="450">
        <v>9.4615830434126114</v>
      </c>
      <c r="R92" s="570"/>
      <c r="S92" s="570"/>
      <c r="T92" s="570"/>
      <c r="U92" s="570"/>
    </row>
    <row r="93" spans="1:21" x14ac:dyDescent="0.25">
      <c r="B93" s="402" t="s">
        <v>240</v>
      </c>
      <c r="C93" s="402" t="s">
        <v>17</v>
      </c>
      <c r="D93" s="402" t="s">
        <v>11</v>
      </c>
      <c r="E93" s="402" t="s">
        <v>32</v>
      </c>
      <c r="F93" s="402" t="s">
        <v>4</v>
      </c>
      <c r="G93" s="403">
        <v>151.28266587844118</v>
      </c>
      <c r="H93" s="403">
        <v>71.653565616757049</v>
      </c>
      <c r="I93" s="403">
        <v>46.176945314750135</v>
      </c>
      <c r="J93" s="403">
        <v>34.05857933934076</v>
      </c>
      <c r="K93" s="403">
        <v>26.247661472868849</v>
      </c>
      <c r="L93" s="450">
        <v>25.597999123780426</v>
      </c>
      <c r="M93" s="450">
        <v>24.964416727881712</v>
      </c>
      <c r="N93" s="450">
        <v>24.346516286281521</v>
      </c>
      <c r="O93" s="450">
        <v>23.743909651057475</v>
      </c>
      <c r="R93" s="570"/>
      <c r="S93" s="570"/>
      <c r="T93" s="570"/>
      <c r="U93" s="570"/>
    </row>
    <row r="94" spans="1:21" x14ac:dyDescent="0.25">
      <c r="B94" s="402" t="s">
        <v>240</v>
      </c>
      <c r="C94" s="402" t="s">
        <v>17</v>
      </c>
      <c r="D94" s="402" t="s">
        <v>11</v>
      </c>
      <c r="E94" s="402" t="s">
        <v>32</v>
      </c>
      <c r="F94" s="402" t="s">
        <v>5</v>
      </c>
      <c r="G94" s="403">
        <v>101.20522780269907</v>
      </c>
      <c r="H94" s="403">
        <v>56.61279680552434</v>
      </c>
      <c r="I94" s="403">
        <v>37.351785227679677</v>
      </c>
      <c r="J94" s="403">
        <v>27.406130920381472</v>
      </c>
      <c r="K94" s="403">
        <v>21.146356638117084</v>
      </c>
      <c r="L94" s="450">
        <v>20.622957944394173</v>
      </c>
      <c r="M94" s="450">
        <v>20.112514020955285</v>
      </c>
      <c r="N94" s="450">
        <v>19.614704221082871</v>
      </c>
      <c r="O94" s="450">
        <v>19.129215834465448</v>
      </c>
      <c r="R94" s="570"/>
      <c r="S94" s="570"/>
      <c r="T94" s="570"/>
      <c r="U94" s="570"/>
    </row>
    <row r="95" spans="1:21" x14ac:dyDescent="0.25">
      <c r="B95" s="402" t="s">
        <v>240</v>
      </c>
      <c r="C95" s="402" t="s">
        <v>17</v>
      </c>
      <c r="D95" s="402" t="s">
        <v>11</v>
      </c>
      <c r="E95" s="402" t="s">
        <v>32</v>
      </c>
      <c r="F95" s="402" t="s">
        <v>6</v>
      </c>
      <c r="G95" s="403">
        <v>98.115983828711123</v>
      </c>
      <c r="H95" s="403">
        <v>48.464370710439312</v>
      </c>
      <c r="I95" s="403">
        <v>32.530225303951632</v>
      </c>
      <c r="J95" s="403">
        <v>23.771974182954928</v>
      </c>
      <c r="K95" s="403">
        <v>18.355466852041978</v>
      </c>
      <c r="L95" s="450">
        <v>17.901146160423849</v>
      </c>
      <c r="M95" s="450">
        <v>17.458070472405801</v>
      </c>
      <c r="N95" s="450">
        <v>17.025961460127583</v>
      </c>
      <c r="O95" s="450">
        <v>16.604547684690523</v>
      </c>
      <c r="R95" s="570"/>
      <c r="S95" s="570"/>
      <c r="T95" s="570"/>
      <c r="U95" s="570"/>
    </row>
    <row r="96" spans="1:21" x14ac:dyDescent="0.25">
      <c r="B96" s="402" t="s">
        <v>240</v>
      </c>
      <c r="C96" s="402" t="s">
        <v>17</v>
      </c>
      <c r="D96" s="402" t="s">
        <v>11</v>
      </c>
      <c r="E96" s="402" t="s">
        <v>32</v>
      </c>
      <c r="F96" s="402" t="s">
        <v>7</v>
      </c>
      <c r="G96" s="403">
        <v>90.320052802203364</v>
      </c>
      <c r="H96" s="403">
        <v>48.512778514774929</v>
      </c>
      <c r="I96" s="403">
        <v>35.616180520549442</v>
      </c>
      <c r="J96" s="403">
        <v>20.38944808704926</v>
      </c>
      <c r="K96" s="403">
        <v>15.754422462073125</v>
      </c>
      <c r="L96" s="450">
        <v>15.364480862292076</v>
      </c>
      <c r="M96" s="450">
        <v>14.98419080331526</v>
      </c>
      <c r="N96" s="450">
        <v>14.613313397473474</v>
      </c>
      <c r="O96" s="450">
        <v>14.251615669865197</v>
      </c>
      <c r="R96" s="570"/>
      <c r="S96" s="570"/>
      <c r="T96" s="570"/>
      <c r="U96" s="570"/>
    </row>
    <row r="97" spans="2:21" x14ac:dyDescent="0.25">
      <c r="B97" s="402" t="s">
        <v>240</v>
      </c>
      <c r="C97" s="402" t="s">
        <v>17</v>
      </c>
      <c r="D97" s="402" t="s">
        <v>11</v>
      </c>
      <c r="E97" s="402" t="s">
        <v>32</v>
      </c>
      <c r="F97" s="402" t="s">
        <v>8</v>
      </c>
      <c r="G97" s="403">
        <v>86.986253756125933</v>
      </c>
      <c r="H97" s="403">
        <v>40.68373188090586</v>
      </c>
      <c r="I97" s="403">
        <v>27.074848767691854</v>
      </c>
      <c r="J97" s="403">
        <v>19.692256699678385</v>
      </c>
      <c r="K97" s="403">
        <v>15.231331796009485</v>
      </c>
      <c r="L97" s="450">
        <v>14.85433734244382</v>
      </c>
      <c r="M97" s="450">
        <v>14.486673971670044</v>
      </c>
      <c r="N97" s="450">
        <v>14.128110727754333</v>
      </c>
      <c r="O97" s="450">
        <v>13.778422371210198</v>
      </c>
      <c r="R97" s="570"/>
      <c r="S97" s="570"/>
      <c r="T97" s="570"/>
      <c r="U97" s="570"/>
    </row>
    <row r="98" spans="2:21" x14ac:dyDescent="0.25">
      <c r="B98" s="402" t="s">
        <v>240</v>
      </c>
      <c r="C98" s="402" t="s">
        <v>17</v>
      </c>
      <c r="D98" s="402" t="s">
        <v>11</v>
      </c>
      <c r="E98" s="402" t="s">
        <v>32</v>
      </c>
      <c r="F98" s="402" t="s">
        <v>1</v>
      </c>
      <c r="G98" s="403">
        <v>82.052976273780317</v>
      </c>
      <c r="H98" s="403">
        <v>40.478366721123031</v>
      </c>
      <c r="I98" s="403">
        <v>26.513952129780112</v>
      </c>
      <c r="J98" s="403">
        <v>16.736785435802631</v>
      </c>
      <c r="K98" s="403">
        <v>12.948932744938283</v>
      </c>
      <c r="L98" s="450">
        <v>12.62843051376008</v>
      </c>
      <c r="M98" s="450">
        <v>12.315861112430758</v>
      </c>
      <c r="N98" s="450">
        <v>12.011028193520286</v>
      </c>
      <c r="O98" s="450">
        <v>11.713740269442345</v>
      </c>
      <c r="R98" s="570"/>
      <c r="S98" s="570"/>
      <c r="T98" s="570"/>
      <c r="U98" s="570"/>
    </row>
    <row r="99" spans="2:21" x14ac:dyDescent="0.25">
      <c r="B99" s="402" t="s">
        <v>240</v>
      </c>
      <c r="C99" s="402" t="s">
        <v>17</v>
      </c>
      <c r="D99" s="402" t="s">
        <v>19</v>
      </c>
      <c r="E99" s="402" t="s">
        <v>32</v>
      </c>
      <c r="F99" s="402" t="s">
        <v>4</v>
      </c>
      <c r="G99" s="403">
        <v>151.28266587844118</v>
      </c>
      <c r="H99" s="403">
        <v>71.653565616757049</v>
      </c>
      <c r="I99" s="403">
        <v>31.891195511203414</v>
      </c>
      <c r="J99" s="403">
        <v>22.030630684104519</v>
      </c>
      <c r="K99" s="403">
        <v>21.342291963491508</v>
      </c>
      <c r="L99" s="450">
        <v>19.291741557177478</v>
      </c>
      <c r="M99" s="450">
        <v>17.438206400023535</v>
      </c>
      <c r="N99" s="450">
        <v>15.762757423872131</v>
      </c>
      <c r="O99" s="450">
        <v>14.24828425035161</v>
      </c>
      <c r="R99" s="570"/>
      <c r="S99" s="570"/>
      <c r="T99" s="570"/>
      <c r="U99" s="570"/>
    </row>
    <row r="100" spans="2:21" x14ac:dyDescent="0.25">
      <c r="B100" s="402" t="s">
        <v>240</v>
      </c>
      <c r="C100" s="402" t="s">
        <v>17</v>
      </c>
      <c r="D100" s="402" t="s">
        <v>19</v>
      </c>
      <c r="E100" s="402" t="s">
        <v>32</v>
      </c>
      <c r="F100" s="402" t="s">
        <v>5</v>
      </c>
      <c r="G100" s="403">
        <v>101.20522780269907</v>
      </c>
      <c r="H100" s="403">
        <v>56.61279680552434</v>
      </c>
      <c r="I100" s="403">
        <v>25.833930781389931</v>
      </c>
      <c r="J100" s="403">
        <v>17.841516009481527</v>
      </c>
      <c r="K100" s="403">
        <v>17.296366126267692</v>
      </c>
      <c r="L100" s="450">
        <v>15.634545050600419</v>
      </c>
      <c r="M100" s="450">
        <v>14.132390419744224</v>
      </c>
      <c r="N100" s="450">
        <v>12.774561608903882</v>
      </c>
      <c r="O100" s="450">
        <v>11.547191908291087</v>
      </c>
      <c r="R100" s="570"/>
      <c r="S100" s="570"/>
      <c r="T100" s="570"/>
      <c r="U100" s="570"/>
    </row>
    <row r="101" spans="2:21" x14ac:dyDescent="0.25">
      <c r="B101" s="402" t="s">
        <v>240</v>
      </c>
      <c r="C101" s="402" t="s">
        <v>17</v>
      </c>
      <c r="D101" s="402" t="s">
        <v>19</v>
      </c>
      <c r="E101" s="402" t="s">
        <v>32</v>
      </c>
      <c r="F101" s="402" t="s">
        <v>6</v>
      </c>
      <c r="G101" s="403">
        <v>98.115983828711123</v>
      </c>
      <c r="H101" s="403">
        <v>48.464370710439312</v>
      </c>
      <c r="I101" s="403">
        <v>22.52050376427405</v>
      </c>
      <c r="J101" s="403">
        <v>15.546517619421914</v>
      </c>
      <c r="K101" s="403">
        <v>15.079377013262894</v>
      </c>
      <c r="L101" s="450">
        <v>13.630562485076197</v>
      </c>
      <c r="M101" s="450">
        <v>12.320948902342263</v>
      </c>
      <c r="N101" s="450">
        <v>11.137161949137301</v>
      </c>
      <c r="O101" s="450">
        <v>10.067112303154829</v>
      </c>
      <c r="R101" s="570"/>
      <c r="S101" s="570"/>
      <c r="T101" s="570"/>
      <c r="U101" s="570"/>
    </row>
    <row r="102" spans="2:21" x14ac:dyDescent="0.25">
      <c r="B102" s="402" t="s">
        <v>240</v>
      </c>
      <c r="C102" s="402" t="s">
        <v>17</v>
      </c>
      <c r="D102" s="402" t="s">
        <v>19</v>
      </c>
      <c r="E102" s="402" t="s">
        <v>32</v>
      </c>
      <c r="F102" s="402" t="s">
        <v>7</v>
      </c>
      <c r="G102" s="403">
        <v>90.320052802203364</v>
      </c>
      <c r="H102" s="403">
        <v>48.512778514774929</v>
      </c>
      <c r="I102" s="403">
        <v>19.433258041526859</v>
      </c>
      <c r="J102" s="403">
        <v>13.405299748060211</v>
      </c>
      <c r="K102" s="403">
        <v>13.010633868681145</v>
      </c>
      <c r="L102" s="450">
        <v>11.760582533451325</v>
      </c>
      <c r="M102" s="450">
        <v>10.630635134469482</v>
      </c>
      <c r="N102" s="450">
        <v>9.6092521812397269</v>
      </c>
      <c r="O102" s="450">
        <v>8.6860028883183524</v>
      </c>
      <c r="R102" s="570"/>
      <c r="S102" s="570"/>
      <c r="T102" s="570"/>
      <c r="U102" s="570"/>
    </row>
    <row r="103" spans="2:21" x14ac:dyDescent="0.25">
      <c r="B103" s="402" t="s">
        <v>240</v>
      </c>
      <c r="C103" s="402" t="s">
        <v>17</v>
      </c>
      <c r="D103" s="402" t="s">
        <v>19</v>
      </c>
      <c r="E103" s="402" t="s">
        <v>32</v>
      </c>
      <c r="F103" s="402" t="s">
        <v>8</v>
      </c>
      <c r="G103" s="403">
        <v>86.986253756125933</v>
      </c>
      <c r="H103" s="403">
        <v>40.68373188090586</v>
      </c>
      <c r="I103" s="403">
        <v>18.956645877673868</v>
      </c>
      <c r="J103" s="403">
        <v>13.082087473450802</v>
      </c>
      <c r="K103" s="403">
        <v>12.717570246901353</v>
      </c>
      <c r="L103" s="450">
        <v>11.495676230939042</v>
      </c>
      <c r="M103" s="450">
        <v>10.391180818425237</v>
      </c>
      <c r="N103" s="450">
        <v>9.3928044450838151</v>
      </c>
      <c r="O103" s="450">
        <v>8.4903512781867434</v>
      </c>
      <c r="R103" s="570"/>
      <c r="S103" s="570"/>
      <c r="T103" s="570"/>
      <c r="U103" s="570"/>
    </row>
    <row r="104" spans="2:21" x14ac:dyDescent="0.25">
      <c r="B104" s="402" t="s">
        <v>240</v>
      </c>
      <c r="C104" s="402" t="s">
        <v>17</v>
      </c>
      <c r="D104" s="402" t="s">
        <v>19</v>
      </c>
      <c r="E104" s="402" t="s">
        <v>32</v>
      </c>
      <c r="F104" s="402" t="s">
        <v>1</v>
      </c>
      <c r="G104" s="403">
        <v>82.052976273780317</v>
      </c>
      <c r="H104" s="403">
        <v>40.478366721123031</v>
      </c>
      <c r="I104" s="403">
        <v>18.672828161147994</v>
      </c>
      <c r="J104" s="403">
        <v>11.178239691503316</v>
      </c>
      <c r="K104" s="403">
        <v>10.873946512808297</v>
      </c>
      <c r="L104" s="450">
        <v>9.8291863962182546</v>
      </c>
      <c r="M104" s="450">
        <v>8.884805999165323</v>
      </c>
      <c r="N104" s="450">
        <v>8.0311609181789372</v>
      </c>
      <c r="O104" s="450">
        <v>7.2595333763893244</v>
      </c>
      <c r="R104" s="570"/>
      <c r="S104" s="570"/>
      <c r="T104" s="570"/>
      <c r="U104" s="570"/>
    </row>
    <row r="105" spans="2:21" x14ac:dyDescent="0.25">
      <c r="B105" s="402" t="s">
        <v>240</v>
      </c>
      <c r="C105" s="402" t="s">
        <v>16</v>
      </c>
      <c r="D105" s="402" t="s">
        <v>3</v>
      </c>
      <c r="E105" s="402" t="s">
        <v>32</v>
      </c>
      <c r="F105" s="402" t="s">
        <v>4</v>
      </c>
      <c r="G105" s="403">
        <v>132.77900647664259</v>
      </c>
      <c r="H105" s="403">
        <v>62.88948702653542</v>
      </c>
      <c r="I105" s="403">
        <v>34.911874713487606</v>
      </c>
      <c r="J105" s="403">
        <v>22.923891719643095</v>
      </c>
      <c r="K105" s="403">
        <v>22.879403849849798</v>
      </c>
      <c r="L105" s="450">
        <v>21.214160813868347</v>
      </c>
      <c r="M105" s="450">
        <v>19.670119990456911</v>
      </c>
      <c r="N105" s="450">
        <v>18.238459858663617</v>
      </c>
      <c r="O105" s="450">
        <v>16.911000958685928</v>
      </c>
      <c r="R105" s="570"/>
      <c r="S105" s="570"/>
      <c r="T105" s="570"/>
      <c r="U105" s="570"/>
    </row>
    <row r="106" spans="2:21" x14ac:dyDescent="0.25">
      <c r="B106" s="402" t="s">
        <v>240</v>
      </c>
      <c r="C106" s="402" t="s">
        <v>16</v>
      </c>
      <c r="D106" s="402" t="s">
        <v>3</v>
      </c>
      <c r="E106" s="402" t="s">
        <v>32</v>
      </c>
      <c r="F106" s="402" t="s">
        <v>5</v>
      </c>
      <c r="G106" s="403">
        <v>88.826631391347433</v>
      </c>
      <c r="H106" s="403">
        <v>49.688382142483057</v>
      </c>
      <c r="I106" s="403">
        <v>28.124412203353856</v>
      </c>
      <c r="J106" s="403">
        <v>18.45187475953416</v>
      </c>
      <c r="K106" s="403">
        <v>18.409339622322015</v>
      </c>
      <c r="L106" s="450">
        <v>17.069443495470335</v>
      </c>
      <c r="M106" s="450">
        <v>15.827069695197672</v>
      </c>
      <c r="N106" s="450">
        <v>14.675120205478164</v>
      </c>
      <c r="O106" s="450">
        <v>13.607013628718574</v>
      </c>
      <c r="R106" s="570"/>
      <c r="S106" s="570"/>
      <c r="T106" s="570"/>
      <c r="U106" s="570"/>
    </row>
    <row r="107" spans="2:21" x14ac:dyDescent="0.25">
      <c r="B107" s="402" t="s">
        <v>240</v>
      </c>
      <c r="C107" s="402" t="s">
        <v>16</v>
      </c>
      <c r="D107" s="402" t="s">
        <v>3</v>
      </c>
      <c r="E107" s="402" t="s">
        <v>32</v>
      </c>
      <c r="F107" s="402" t="s">
        <v>6</v>
      </c>
      <c r="G107" s="403">
        <v>86.115238494823075</v>
      </c>
      <c r="H107" s="403">
        <v>42.536604938060314</v>
      </c>
      <c r="I107" s="403">
        <v>24.418328499825009</v>
      </c>
      <c r="J107" s="403">
        <v>16.005679702257602</v>
      </c>
      <c r="K107" s="403">
        <v>15.964364660452251</v>
      </c>
      <c r="L107" s="450">
        <v>14.802422362953925</v>
      </c>
      <c r="M107" s="450">
        <v>13.725050289916849</v>
      </c>
      <c r="N107" s="450">
        <v>12.726093124609008</v>
      </c>
      <c r="O107" s="450">
        <v>11.799843555779191</v>
      </c>
      <c r="R107" s="570"/>
      <c r="S107" s="570"/>
      <c r="T107" s="570"/>
      <c r="U107" s="570"/>
    </row>
    <row r="108" spans="2:21" x14ac:dyDescent="0.25">
      <c r="B108" s="402" t="s">
        <v>240</v>
      </c>
      <c r="C108" s="402" t="s">
        <v>16</v>
      </c>
      <c r="D108" s="402" t="s">
        <v>3</v>
      </c>
      <c r="E108" s="402" t="s">
        <v>32</v>
      </c>
      <c r="F108" s="402" t="s">
        <v>7</v>
      </c>
      <c r="G108" s="403">
        <v>79.272842042794082</v>
      </c>
      <c r="H108" s="403">
        <v>42.579091895360257</v>
      </c>
      <c r="I108" s="403">
        <v>20.970509086030887</v>
      </c>
      <c r="J108" s="403">
        <v>13.726246354684067</v>
      </c>
      <c r="K108" s="403">
        <v>13.686201166107464</v>
      </c>
      <c r="L108" s="450">
        <v>12.690071575910501</v>
      </c>
      <c r="M108" s="450">
        <v>11.766443781385171</v>
      </c>
      <c r="N108" s="450">
        <v>10.910040848257717</v>
      </c>
      <c r="O108" s="450">
        <v>10.115969915987614</v>
      </c>
      <c r="R108" s="570"/>
      <c r="S108" s="570"/>
      <c r="T108" s="570"/>
      <c r="U108" s="570"/>
    </row>
    <row r="109" spans="2:21" x14ac:dyDescent="0.25">
      <c r="B109" s="402" t="s">
        <v>240</v>
      </c>
      <c r="C109" s="402" t="s">
        <v>16</v>
      </c>
      <c r="D109" s="402" t="s">
        <v>3</v>
      </c>
      <c r="E109" s="402" t="s">
        <v>32</v>
      </c>
      <c r="F109" s="402" t="s">
        <v>8</v>
      </c>
      <c r="G109" s="403">
        <v>76.34680605208365</v>
      </c>
      <c r="H109" s="403">
        <v>35.707630266440226</v>
      </c>
      <c r="I109" s="403">
        <v>20.304890305399212</v>
      </c>
      <c r="J109" s="403">
        <v>13.272498363326212</v>
      </c>
      <c r="K109" s="403">
        <v>13.234413648538681</v>
      </c>
      <c r="L109" s="450">
        <v>12.271166734057926</v>
      </c>
      <c r="M109" s="450">
        <v>11.378028299098601</v>
      </c>
      <c r="N109" s="450">
        <v>10.549895603307306</v>
      </c>
      <c r="O109" s="450">
        <v>9.7820373016210844</v>
      </c>
      <c r="R109" s="570"/>
      <c r="S109" s="570"/>
      <c r="T109" s="570"/>
      <c r="U109" s="570"/>
    </row>
    <row r="110" spans="2:21" x14ac:dyDescent="0.25">
      <c r="B110" s="402" t="s">
        <v>240</v>
      </c>
      <c r="C110" s="402" t="s">
        <v>16</v>
      </c>
      <c r="D110" s="402" t="s">
        <v>3</v>
      </c>
      <c r="E110" s="402" t="s">
        <v>32</v>
      </c>
      <c r="F110" s="402" t="s">
        <v>1</v>
      </c>
      <c r="G110" s="403">
        <v>72.016926756422777</v>
      </c>
      <c r="H110" s="403">
        <v>35.527383694749112</v>
      </c>
      <c r="I110" s="403">
        <v>19.915338795454893</v>
      </c>
      <c r="J110" s="403">
        <v>11.272182556642221</v>
      </c>
      <c r="K110" s="403">
        <v>11.235164648021371</v>
      </c>
      <c r="L110" s="450">
        <v>10.417430068440295</v>
      </c>
      <c r="M110" s="450">
        <v>9.6592130716977032</v>
      </c>
      <c r="N110" s="450">
        <v>8.9561817599438704</v>
      </c>
      <c r="O110" s="450">
        <v>8.3043195260059619</v>
      </c>
      <c r="R110" s="570"/>
      <c r="S110" s="570"/>
      <c r="T110" s="570"/>
      <c r="U110" s="570"/>
    </row>
    <row r="111" spans="2:21" x14ac:dyDescent="0.25">
      <c r="B111" s="402" t="s">
        <v>240</v>
      </c>
      <c r="C111" s="402" t="s">
        <v>16</v>
      </c>
      <c r="D111" s="402" t="s">
        <v>11</v>
      </c>
      <c r="E111" s="402" t="s">
        <v>32</v>
      </c>
      <c r="F111" s="402" t="s">
        <v>4</v>
      </c>
      <c r="G111" s="403">
        <v>132.77900647664259</v>
      </c>
      <c r="H111" s="403">
        <v>62.88948702653542</v>
      </c>
      <c r="I111" s="403">
        <v>40.528958723833121</v>
      </c>
      <c r="J111" s="403">
        <v>29.892812242727846</v>
      </c>
      <c r="K111" s="403">
        <v>23.037262018526018</v>
      </c>
      <c r="L111" s="450">
        <v>22.46706105890943</v>
      </c>
      <c r="M111" s="450">
        <v>21.910973284014457</v>
      </c>
      <c r="N111" s="450">
        <v>21.368649374921816</v>
      </c>
      <c r="O111" s="450">
        <v>20.839748658791034</v>
      </c>
      <c r="R111" s="570"/>
      <c r="S111" s="570"/>
      <c r="T111" s="570"/>
      <c r="U111" s="570"/>
    </row>
    <row r="112" spans="2:21" x14ac:dyDescent="0.25">
      <c r="B112" s="402" t="s">
        <v>240</v>
      </c>
      <c r="C112" s="402" t="s">
        <v>16</v>
      </c>
      <c r="D112" s="402" t="s">
        <v>11</v>
      </c>
      <c r="E112" s="402" t="s">
        <v>32</v>
      </c>
      <c r="F112" s="402" t="s">
        <v>5</v>
      </c>
      <c r="G112" s="403">
        <v>88.826631391347433</v>
      </c>
      <c r="H112" s="403">
        <v>49.688382142483057</v>
      </c>
      <c r="I112" s="403">
        <v>32.783220099025307</v>
      </c>
      <c r="J112" s="403">
        <v>24.054036950281052</v>
      </c>
      <c r="K112" s="403">
        <v>18.559907103078572</v>
      </c>
      <c r="L112" s="450">
        <v>18.100526260335212</v>
      </c>
      <c r="M112" s="450">
        <v>17.652515666241673</v>
      </c>
      <c r="N112" s="450">
        <v>17.215593892966556</v>
      </c>
      <c r="O112" s="450">
        <v>16.7894864783682</v>
      </c>
      <c r="R112" s="570"/>
      <c r="S112" s="570"/>
      <c r="T112" s="570"/>
      <c r="U112" s="570"/>
    </row>
    <row r="113" spans="2:21" x14ac:dyDescent="0.25">
      <c r="B113" s="402" t="s">
        <v>240</v>
      </c>
      <c r="C113" s="402" t="s">
        <v>16</v>
      </c>
      <c r="D113" s="402" t="s">
        <v>11</v>
      </c>
      <c r="E113" s="402" t="s">
        <v>32</v>
      </c>
      <c r="F113" s="402" t="s">
        <v>6</v>
      </c>
      <c r="G113" s="403">
        <v>86.115238494823075</v>
      </c>
      <c r="H113" s="403">
        <v>42.536604938060314</v>
      </c>
      <c r="I113" s="403">
        <v>28.551393983172602</v>
      </c>
      <c r="J113" s="403">
        <v>20.864380566491356</v>
      </c>
      <c r="K113" s="403">
        <v>16.1103761483648</v>
      </c>
      <c r="L113" s="450">
        <v>15.711624251017168</v>
      </c>
      <c r="M113" s="450">
        <v>15.322741960323908</v>
      </c>
      <c r="N113" s="450">
        <v>14.943484991214127</v>
      </c>
      <c r="O113" s="450">
        <v>14.573615104977032</v>
      </c>
      <c r="R113" s="570"/>
      <c r="S113" s="570"/>
      <c r="T113" s="570"/>
      <c r="U113" s="570"/>
    </row>
    <row r="114" spans="2:21" x14ac:dyDescent="0.25">
      <c r="B114" s="402" t="s">
        <v>240</v>
      </c>
      <c r="C114" s="402" t="s">
        <v>16</v>
      </c>
      <c r="D114" s="402" t="s">
        <v>11</v>
      </c>
      <c r="E114" s="402" t="s">
        <v>32</v>
      </c>
      <c r="F114" s="402" t="s">
        <v>7</v>
      </c>
      <c r="G114" s="403">
        <v>79.272842042794082</v>
      </c>
      <c r="H114" s="403">
        <v>42.579091895360257</v>
      </c>
      <c r="I114" s="403">
        <v>31.259900376234928</v>
      </c>
      <c r="J114" s="403">
        <v>17.895577420488131</v>
      </c>
      <c r="K114" s="403">
        <v>13.827470252330311</v>
      </c>
      <c r="L114" s="450">
        <v>13.485223122414956</v>
      </c>
      <c r="M114" s="450">
        <v>13.151447035705464</v>
      </c>
      <c r="N114" s="450">
        <v>12.825932323320135</v>
      </c>
      <c r="O114" s="450">
        <v>12.508474505943514</v>
      </c>
      <c r="R114" s="570"/>
      <c r="S114" s="570"/>
      <c r="T114" s="570"/>
      <c r="U114" s="570"/>
    </row>
    <row r="115" spans="2:21" x14ac:dyDescent="0.25">
      <c r="B115" s="402" t="s">
        <v>240</v>
      </c>
      <c r="C115" s="402" t="s">
        <v>16</v>
      </c>
      <c r="D115" s="402" t="s">
        <v>11</v>
      </c>
      <c r="E115" s="402" t="s">
        <v>32</v>
      </c>
      <c r="F115" s="402" t="s">
        <v>8</v>
      </c>
      <c r="G115" s="403">
        <v>76.34680605208365</v>
      </c>
      <c r="H115" s="403">
        <v>35.707630266440226</v>
      </c>
      <c r="I115" s="403">
        <v>23.763274523256428</v>
      </c>
      <c r="J115" s="403">
        <v>17.283660786142455</v>
      </c>
      <c r="K115" s="403">
        <v>13.368359761820154</v>
      </c>
      <c r="L115" s="450">
        <v>13.037476188999753</v>
      </c>
      <c r="M115" s="450">
        <v>12.714782397178144</v>
      </c>
      <c r="N115" s="450">
        <v>12.400075679063951</v>
      </c>
      <c r="O115" s="450">
        <v>12.093158344624007</v>
      </c>
      <c r="R115" s="570"/>
      <c r="S115" s="570"/>
      <c r="T115" s="570"/>
      <c r="U115" s="570"/>
    </row>
    <row r="116" spans="2:21" x14ac:dyDescent="0.25">
      <c r="B116" s="402" t="s">
        <v>240</v>
      </c>
      <c r="C116" s="402" t="s">
        <v>16</v>
      </c>
      <c r="D116" s="402" t="s">
        <v>11</v>
      </c>
      <c r="E116" s="402" t="s">
        <v>32</v>
      </c>
      <c r="F116" s="402" t="s">
        <v>1</v>
      </c>
      <c r="G116" s="403">
        <v>72.016926756422777</v>
      </c>
      <c r="H116" s="403">
        <v>35.527383694749112</v>
      </c>
      <c r="I116" s="403">
        <v>23.270982178422599</v>
      </c>
      <c r="J116" s="403">
        <v>14.689678615025699</v>
      </c>
      <c r="K116" s="403">
        <v>11.365125110812768</v>
      </c>
      <c r="L116" s="450">
        <v>11.083824093394265</v>
      </c>
      <c r="M116" s="450">
        <v>10.809485626904955</v>
      </c>
      <c r="N116" s="450">
        <v>10.541937379527887</v>
      </c>
      <c r="O116" s="450">
        <v>10.281011284873458</v>
      </c>
      <c r="R116" s="570"/>
      <c r="S116" s="570"/>
      <c r="T116" s="570"/>
      <c r="U116" s="570"/>
    </row>
    <row r="117" spans="2:21" x14ac:dyDescent="0.25">
      <c r="B117" s="402" t="s">
        <v>240</v>
      </c>
      <c r="C117" s="402" t="s">
        <v>16</v>
      </c>
      <c r="D117" s="402" t="s">
        <v>19</v>
      </c>
      <c r="E117" s="402" t="s">
        <v>32</v>
      </c>
      <c r="F117" s="402" t="s">
        <v>4</v>
      </c>
      <c r="G117" s="403">
        <v>132.77900647664259</v>
      </c>
      <c r="H117" s="403">
        <v>62.88948702653542</v>
      </c>
      <c r="I117" s="403">
        <v>27.990525092494398</v>
      </c>
      <c r="J117" s="403">
        <v>19.336023974086359</v>
      </c>
      <c r="K117" s="403">
        <v>18.731877220645103</v>
      </c>
      <c r="L117" s="450">
        <v>16.932133382845286</v>
      </c>
      <c r="M117" s="450">
        <v>15.305307498945387</v>
      </c>
      <c r="N117" s="450">
        <v>13.834785749715726</v>
      </c>
      <c r="O117" s="450">
        <v>12.505550558440325</v>
      </c>
      <c r="R117" s="570"/>
      <c r="S117" s="570"/>
      <c r="T117" s="570"/>
      <c r="U117" s="570"/>
    </row>
    <row r="118" spans="2:21" x14ac:dyDescent="0.25">
      <c r="B118" s="402" t="s">
        <v>240</v>
      </c>
      <c r="C118" s="402" t="s">
        <v>16</v>
      </c>
      <c r="D118" s="402" t="s">
        <v>19</v>
      </c>
      <c r="E118" s="402" t="s">
        <v>32</v>
      </c>
      <c r="F118" s="402" t="s">
        <v>5</v>
      </c>
      <c r="G118" s="403">
        <v>88.826631391347433</v>
      </c>
      <c r="H118" s="403">
        <v>49.688382142483057</v>
      </c>
      <c r="I118" s="403">
        <v>22.674135484203795</v>
      </c>
      <c r="J118" s="403">
        <v>15.659287572837952</v>
      </c>
      <c r="K118" s="403">
        <v>15.180815968350542</v>
      </c>
      <c r="L118" s="450">
        <v>13.722255266185583</v>
      </c>
      <c r="M118" s="450">
        <v>12.403831914103465</v>
      </c>
      <c r="N118" s="450">
        <v>11.21208162716967</v>
      </c>
      <c r="O118" s="450">
        <v>10.134833758217848</v>
      </c>
      <c r="R118" s="570"/>
      <c r="S118" s="570"/>
      <c r="T118" s="570"/>
      <c r="U118" s="570"/>
    </row>
    <row r="119" spans="2:21" x14ac:dyDescent="0.25">
      <c r="B119" s="402" t="s">
        <v>240</v>
      </c>
      <c r="C119" s="402" t="s">
        <v>16</v>
      </c>
      <c r="D119" s="402" t="s">
        <v>19</v>
      </c>
      <c r="E119" s="402" t="s">
        <v>32</v>
      </c>
      <c r="F119" s="402" t="s">
        <v>6</v>
      </c>
      <c r="G119" s="403">
        <v>86.115238494823075</v>
      </c>
      <c r="H119" s="403">
        <v>42.536604938060314</v>
      </c>
      <c r="I119" s="403">
        <v>19.765979782353433</v>
      </c>
      <c r="J119" s="403">
        <v>13.644994631024879</v>
      </c>
      <c r="K119" s="403">
        <v>13.234990846318105</v>
      </c>
      <c r="L119" s="450">
        <v>11.963383471444565</v>
      </c>
      <c r="M119" s="450">
        <v>10.813951119932119</v>
      </c>
      <c r="N119" s="450">
        <v>9.7749553128852913</v>
      </c>
      <c r="O119" s="450">
        <v>8.8357853951076653</v>
      </c>
      <c r="R119" s="570"/>
      <c r="S119" s="570"/>
      <c r="T119" s="570"/>
      <c r="U119" s="570"/>
    </row>
    <row r="120" spans="2:21" x14ac:dyDescent="0.25">
      <c r="B120" s="402" t="s">
        <v>240</v>
      </c>
      <c r="C120" s="402" t="s">
        <v>16</v>
      </c>
      <c r="D120" s="402" t="s">
        <v>19</v>
      </c>
      <c r="E120" s="402" t="s">
        <v>32</v>
      </c>
      <c r="F120" s="402" t="s">
        <v>7</v>
      </c>
      <c r="G120" s="403">
        <v>79.272842042794082</v>
      </c>
      <c r="H120" s="403">
        <v>42.579091895360257</v>
      </c>
      <c r="I120" s="403">
        <v>17.056340727307848</v>
      </c>
      <c r="J120" s="403">
        <v>11.765673031563599</v>
      </c>
      <c r="K120" s="403">
        <v>11.41927945732364</v>
      </c>
      <c r="L120" s="450">
        <v>10.322124185945855</v>
      </c>
      <c r="M120" s="450">
        <v>9.3303827188287265</v>
      </c>
      <c r="N120" s="450">
        <v>8.4339269816526112</v>
      </c>
      <c r="O120" s="450">
        <v>7.6236019974084464</v>
      </c>
      <c r="R120" s="570"/>
      <c r="S120" s="570"/>
      <c r="T120" s="570"/>
      <c r="U120" s="570"/>
    </row>
    <row r="121" spans="2:21" x14ac:dyDescent="0.25">
      <c r="B121" s="402" t="s">
        <v>240</v>
      </c>
      <c r="C121" s="402" t="s">
        <v>16</v>
      </c>
      <c r="D121" s="402" t="s">
        <v>19</v>
      </c>
      <c r="E121" s="402" t="s">
        <v>32</v>
      </c>
      <c r="F121" s="402" t="s">
        <v>8</v>
      </c>
      <c r="G121" s="403">
        <v>76.34680605208365</v>
      </c>
      <c r="H121" s="403">
        <v>35.707630266440226</v>
      </c>
      <c r="I121" s="403">
        <v>16.638023868442254</v>
      </c>
      <c r="J121" s="403">
        <v>11.481993441079803</v>
      </c>
      <c r="K121" s="403">
        <v>11.162060982831431</v>
      </c>
      <c r="L121" s="450">
        <v>10.089619057531175</v>
      </c>
      <c r="M121" s="450">
        <v>9.1202164978920433</v>
      </c>
      <c r="N121" s="450">
        <v>8.2439533637630795</v>
      </c>
      <c r="O121" s="450">
        <v>7.4518808933547627</v>
      </c>
      <c r="R121" s="570"/>
      <c r="S121" s="570"/>
      <c r="T121" s="570"/>
      <c r="U121" s="570"/>
    </row>
    <row r="122" spans="2:21" x14ac:dyDescent="0.25">
      <c r="B122" s="402" t="s">
        <v>240</v>
      </c>
      <c r="C122" s="402" t="s">
        <v>16</v>
      </c>
      <c r="D122" s="402" t="s">
        <v>19</v>
      </c>
      <c r="E122" s="402" t="s">
        <v>32</v>
      </c>
      <c r="F122" s="402" t="s">
        <v>1</v>
      </c>
      <c r="G122" s="403">
        <v>72.016926756422777</v>
      </c>
      <c r="H122" s="403">
        <v>35.527383694749112</v>
      </c>
      <c r="I122" s="403">
        <v>16.388920415631237</v>
      </c>
      <c r="J122" s="403">
        <v>9.8110087614941737</v>
      </c>
      <c r="K122" s="403">
        <v>9.5439342377201868</v>
      </c>
      <c r="L122" s="450">
        <v>8.6269606407668302</v>
      </c>
      <c r="M122" s="450">
        <v>7.7980891363641902</v>
      </c>
      <c r="N122" s="450">
        <v>7.0488549456597411</v>
      </c>
      <c r="O122" s="450">
        <v>6.3716065790083736</v>
      </c>
      <c r="R122" s="570"/>
      <c r="S122" s="570"/>
      <c r="T122" s="570"/>
      <c r="U122" s="570"/>
    </row>
    <row r="123" spans="2:21" x14ac:dyDescent="0.25">
      <c r="B123" s="402" t="s">
        <v>240</v>
      </c>
      <c r="C123" s="402" t="s">
        <v>128</v>
      </c>
      <c r="D123" s="402" t="s">
        <v>3</v>
      </c>
      <c r="E123" s="402" t="s">
        <v>32</v>
      </c>
      <c r="F123" s="402" t="s">
        <v>4</v>
      </c>
      <c r="G123" s="403">
        <v>203.33691650328115</v>
      </c>
      <c r="H123" s="403">
        <v>96.308555936501406</v>
      </c>
      <c r="I123" s="403">
        <v>53.463820388189291</v>
      </c>
      <c r="J123" s="403">
        <v>35.105500336360024</v>
      </c>
      <c r="K123" s="403">
        <v>35.037371898698005</v>
      </c>
      <c r="L123" s="450">
        <v>32.4872294239944</v>
      </c>
      <c r="M123" s="450">
        <v>30.122695238065706</v>
      </c>
      <c r="N123" s="450">
        <v>27.930260120464954</v>
      </c>
      <c r="O123" s="450">
        <v>25.897398099059611</v>
      </c>
      <c r="R123" s="570"/>
      <c r="S123" s="570"/>
      <c r="T123" s="570"/>
      <c r="U123" s="570"/>
    </row>
    <row r="124" spans="2:21" x14ac:dyDescent="0.25">
      <c r="B124" s="402" t="s">
        <v>240</v>
      </c>
      <c r="C124" s="402" t="s">
        <v>128</v>
      </c>
      <c r="D124" s="402" t="s">
        <v>3</v>
      </c>
      <c r="E124" s="402" t="s">
        <v>32</v>
      </c>
      <c r="F124" s="402" t="s">
        <v>5</v>
      </c>
      <c r="G124" s="403">
        <v>136.02853199287509</v>
      </c>
      <c r="H124" s="403">
        <v>76.092468824629492</v>
      </c>
      <c r="I124" s="403">
        <v>43.069543956131476</v>
      </c>
      <c r="J124" s="403">
        <v>28.257082327004838</v>
      </c>
      <c r="K124" s="403">
        <v>28.191944291457908</v>
      </c>
      <c r="L124" s="450">
        <v>26.140035980812151</v>
      </c>
      <c r="M124" s="450">
        <v>24.237472733840232</v>
      </c>
      <c r="N124" s="450">
        <v>22.473384694453543</v>
      </c>
      <c r="O124" s="450">
        <v>20.837693152708383</v>
      </c>
      <c r="R124" s="570"/>
      <c r="S124" s="570"/>
      <c r="T124" s="570"/>
      <c r="U124" s="570"/>
    </row>
    <row r="125" spans="2:21" x14ac:dyDescent="0.25">
      <c r="B125" s="402" t="s">
        <v>240</v>
      </c>
      <c r="C125" s="402" t="s">
        <v>128</v>
      </c>
      <c r="D125" s="402" t="s">
        <v>3</v>
      </c>
      <c r="E125" s="402" t="s">
        <v>32</v>
      </c>
      <c r="F125" s="402" t="s">
        <v>6</v>
      </c>
      <c r="G125" s="403">
        <v>131.87632235041818</v>
      </c>
      <c r="H125" s="403">
        <v>65.140283212956064</v>
      </c>
      <c r="I125" s="403">
        <v>37.394071209532939</v>
      </c>
      <c r="J125" s="403">
        <v>24.5109949498585</v>
      </c>
      <c r="K125" s="403">
        <v>24.447725360570061</v>
      </c>
      <c r="L125" s="450">
        <v>22.668334399623163</v>
      </c>
      <c r="M125" s="450">
        <v>21.018453736472971</v>
      </c>
      <c r="N125" s="450">
        <v>19.488657158666172</v>
      </c>
      <c r="O125" s="450">
        <v>18.070204526461243</v>
      </c>
      <c r="R125" s="570"/>
      <c r="S125" s="570"/>
      <c r="T125" s="570"/>
      <c r="U125" s="570"/>
    </row>
    <row r="126" spans="2:21" x14ac:dyDescent="0.25">
      <c r="B126" s="402" t="s">
        <v>240</v>
      </c>
      <c r="C126" s="402" t="s">
        <v>128</v>
      </c>
      <c r="D126" s="402" t="s">
        <v>3</v>
      </c>
      <c r="E126" s="402" t="s">
        <v>32</v>
      </c>
      <c r="F126" s="402" t="s">
        <v>7</v>
      </c>
      <c r="G126" s="403">
        <v>121.39792043306903</v>
      </c>
      <c r="H126" s="403">
        <v>65.205347466095333</v>
      </c>
      <c r="I126" s="403">
        <v>32.114102735116212</v>
      </c>
      <c r="J126" s="403">
        <v>21.020285382364573</v>
      </c>
      <c r="K126" s="403">
        <v>20.95896043814313</v>
      </c>
      <c r="L126" s="450">
        <v>19.433493990674581</v>
      </c>
      <c r="M126" s="450">
        <v>18.019056326776678</v>
      </c>
      <c r="N126" s="450">
        <v>16.707566383243059</v>
      </c>
      <c r="O126" s="450">
        <v>15.491531264912121</v>
      </c>
      <c r="R126" s="570"/>
      <c r="S126" s="570"/>
      <c r="T126" s="570"/>
      <c r="U126" s="570"/>
    </row>
    <row r="127" spans="2:21" x14ac:dyDescent="0.25">
      <c r="B127" s="402" t="s">
        <v>240</v>
      </c>
      <c r="C127" s="402" t="s">
        <v>128</v>
      </c>
      <c r="D127" s="402" t="s">
        <v>3</v>
      </c>
      <c r="E127" s="402" t="s">
        <v>32</v>
      </c>
      <c r="F127" s="402" t="s">
        <v>8</v>
      </c>
      <c r="G127" s="403">
        <v>116.91700773672841</v>
      </c>
      <c r="H127" s="403">
        <v>54.682435323798202</v>
      </c>
      <c r="I127" s="403">
        <v>31.094778415619007</v>
      </c>
      <c r="J127" s="403">
        <v>20.325418626839529</v>
      </c>
      <c r="K127" s="403">
        <v>20.267095939569188</v>
      </c>
      <c r="L127" s="450">
        <v>18.791985810195904</v>
      </c>
      <c r="M127" s="450">
        <v>17.424239355434302</v>
      </c>
      <c r="N127" s="450">
        <v>16.156042271527266</v>
      </c>
      <c r="O127" s="450">
        <v>14.980149007076697</v>
      </c>
      <c r="R127" s="570"/>
      <c r="S127" s="570"/>
      <c r="T127" s="570"/>
      <c r="U127" s="570"/>
    </row>
    <row r="128" spans="2:21" x14ac:dyDescent="0.25">
      <c r="B128" s="402" t="s">
        <v>240</v>
      </c>
      <c r="C128" s="402" t="s">
        <v>128</v>
      </c>
      <c r="D128" s="402" t="s">
        <v>3</v>
      </c>
      <c r="E128" s="402" t="s">
        <v>32</v>
      </c>
      <c r="F128" s="402" t="s">
        <v>1</v>
      </c>
      <c r="G128" s="403">
        <v>110.28625843250042</v>
      </c>
      <c r="H128" s="403">
        <v>54.406406883229877</v>
      </c>
      <c r="I128" s="403">
        <v>30.49822173882832</v>
      </c>
      <c r="J128" s="403">
        <v>17.262147866220857</v>
      </c>
      <c r="K128" s="403">
        <v>17.205458879052635</v>
      </c>
      <c r="L128" s="450">
        <v>15.953185403430773</v>
      </c>
      <c r="M128" s="450">
        <v>14.792056771359423</v>
      </c>
      <c r="N128" s="450">
        <v>13.715439142333643</v>
      </c>
      <c r="O128" s="450">
        <v>12.717181509963188</v>
      </c>
      <c r="R128" s="570"/>
      <c r="S128" s="570"/>
      <c r="T128" s="570"/>
      <c r="U128" s="570"/>
    </row>
    <row r="129" spans="2:21" x14ac:dyDescent="0.25">
      <c r="B129" s="402" t="s">
        <v>240</v>
      </c>
      <c r="C129" s="402" t="s">
        <v>128</v>
      </c>
      <c r="D129" s="402" t="s">
        <v>11</v>
      </c>
      <c r="E129" s="402" t="s">
        <v>32</v>
      </c>
      <c r="F129" s="402" t="s">
        <v>4</v>
      </c>
      <c r="G129" s="403">
        <v>203.33691650328115</v>
      </c>
      <c r="H129" s="403">
        <v>96.308555936501406</v>
      </c>
      <c r="I129" s="403">
        <v>62.065786713373839</v>
      </c>
      <c r="J129" s="403">
        <v>45.777660402339734</v>
      </c>
      <c r="K129" s="403">
        <v>35.279114882888237</v>
      </c>
      <c r="L129" s="450">
        <v>34.405912800780136</v>
      </c>
      <c r="M129" s="450">
        <v>33.554323558980791</v>
      </c>
      <c r="N129" s="450">
        <v>32.723812212743972</v>
      </c>
      <c r="O129" s="450">
        <v>31.913857057872946</v>
      </c>
      <c r="R129" s="570"/>
      <c r="S129" s="570"/>
      <c r="T129" s="570"/>
      <c r="U129" s="570"/>
    </row>
    <row r="130" spans="2:21" x14ac:dyDescent="0.25">
      <c r="B130" s="402" t="s">
        <v>240</v>
      </c>
      <c r="C130" s="402" t="s">
        <v>128</v>
      </c>
      <c r="D130" s="402" t="s">
        <v>11</v>
      </c>
      <c r="E130" s="402" t="s">
        <v>32</v>
      </c>
      <c r="F130" s="402" t="s">
        <v>5</v>
      </c>
      <c r="G130" s="403">
        <v>136.02853199287509</v>
      </c>
      <c r="H130" s="403">
        <v>76.092468824629492</v>
      </c>
      <c r="I130" s="403">
        <v>50.204012402795264</v>
      </c>
      <c r="J130" s="403">
        <v>36.83619747363101</v>
      </c>
      <c r="K130" s="403">
        <v>28.422522363060597</v>
      </c>
      <c r="L130" s="450">
        <v>27.719029495153457</v>
      </c>
      <c r="M130" s="450">
        <v>27.032948952896888</v>
      </c>
      <c r="N130" s="450">
        <v>26.36384975951999</v>
      </c>
      <c r="O130" s="450">
        <v>25.711311605464314</v>
      </c>
      <c r="R130" s="570"/>
      <c r="S130" s="570"/>
      <c r="T130" s="570"/>
      <c r="U130" s="570"/>
    </row>
    <row r="131" spans="2:21" x14ac:dyDescent="0.25">
      <c r="B131" s="402" t="s">
        <v>240</v>
      </c>
      <c r="C131" s="402" t="s">
        <v>128</v>
      </c>
      <c r="D131" s="402" t="s">
        <v>11</v>
      </c>
      <c r="E131" s="402" t="s">
        <v>32</v>
      </c>
      <c r="F131" s="402" t="s">
        <v>6</v>
      </c>
      <c r="G131" s="403">
        <v>131.87632235041818</v>
      </c>
      <c r="H131" s="403">
        <v>65.140283212956064</v>
      </c>
      <c r="I131" s="403">
        <v>43.723421107461867</v>
      </c>
      <c r="J131" s="403">
        <v>31.951578202896407</v>
      </c>
      <c r="K131" s="403">
        <v>24.671326414034915</v>
      </c>
      <c r="L131" s="450">
        <v>24.060680323150333</v>
      </c>
      <c r="M131" s="450">
        <v>23.465148484416396</v>
      </c>
      <c r="N131" s="450">
        <v>22.884356801246746</v>
      </c>
      <c r="O131" s="450">
        <v>22.317940436411991</v>
      </c>
      <c r="R131" s="570"/>
      <c r="S131" s="570"/>
      <c r="T131" s="570"/>
      <c r="U131" s="570"/>
    </row>
    <row r="132" spans="2:21" x14ac:dyDescent="0.25">
      <c r="B132" s="402" t="s">
        <v>240</v>
      </c>
      <c r="C132" s="402" t="s">
        <v>128</v>
      </c>
      <c r="D132" s="402" t="s">
        <v>11</v>
      </c>
      <c r="E132" s="402" t="s">
        <v>32</v>
      </c>
      <c r="F132" s="402" t="s">
        <v>7</v>
      </c>
      <c r="G132" s="403">
        <v>121.39792043306903</v>
      </c>
      <c r="H132" s="403">
        <v>65.205347466095333</v>
      </c>
      <c r="I132" s="403">
        <v>47.871210377082583</v>
      </c>
      <c r="J132" s="403">
        <v>27.405172160012448</v>
      </c>
      <c r="K132" s="403">
        <v>21.175299008162803</v>
      </c>
      <c r="L132" s="450">
        <v>20.65118395469365</v>
      </c>
      <c r="M132" s="450">
        <v>20.140041402305457</v>
      </c>
      <c r="N132" s="450">
        <v>19.641550265421337</v>
      </c>
      <c r="O132" s="450">
        <v>19.155397405732792</v>
      </c>
      <c r="R132" s="570"/>
      <c r="S132" s="570"/>
      <c r="T132" s="570"/>
      <c r="U132" s="570"/>
    </row>
    <row r="133" spans="2:21" x14ac:dyDescent="0.25">
      <c r="B133" s="402" t="s">
        <v>240</v>
      </c>
      <c r="C133" s="402" t="s">
        <v>128</v>
      </c>
      <c r="D133" s="402" t="s">
        <v>11</v>
      </c>
      <c r="E133" s="402" t="s">
        <v>32</v>
      </c>
      <c r="F133" s="402" t="s">
        <v>8</v>
      </c>
      <c r="G133" s="403">
        <v>116.91700773672841</v>
      </c>
      <c r="H133" s="403">
        <v>54.682435323798202</v>
      </c>
      <c r="I133" s="403">
        <v>36.390925763026686</v>
      </c>
      <c r="J133" s="403">
        <v>26.468086961933313</v>
      </c>
      <c r="K133" s="403">
        <v>20.472220155926728</v>
      </c>
      <c r="L133" s="450">
        <v>19.965507180704062</v>
      </c>
      <c r="M133" s="450">
        <v>19.47133598342748</v>
      </c>
      <c r="N133" s="450">
        <v>18.989396139454747</v>
      </c>
      <c r="O133" s="450">
        <v>18.519384907540591</v>
      </c>
      <c r="R133" s="570"/>
      <c r="S133" s="570"/>
      <c r="T133" s="570"/>
      <c r="U133" s="570"/>
    </row>
    <row r="134" spans="2:21" x14ac:dyDescent="0.25">
      <c r="B134" s="402" t="s">
        <v>240</v>
      </c>
      <c r="C134" s="402" t="s">
        <v>128</v>
      </c>
      <c r="D134" s="402" t="s">
        <v>11</v>
      </c>
      <c r="E134" s="402" t="s">
        <v>32</v>
      </c>
      <c r="F134" s="402" t="s">
        <v>1</v>
      </c>
      <c r="G134" s="403">
        <v>110.28625843250042</v>
      </c>
      <c r="H134" s="403">
        <v>54.406406883229877</v>
      </c>
      <c r="I134" s="403">
        <v>35.637032432500149</v>
      </c>
      <c r="J134" s="403">
        <v>22.495679349197086</v>
      </c>
      <c r="K134" s="403">
        <v>17.404479495884789</v>
      </c>
      <c r="L134" s="450">
        <v>16.973696927096881</v>
      </c>
      <c r="M134" s="450">
        <v>16.553576764019837</v>
      </c>
      <c r="N134" s="450">
        <v>16.143855098817589</v>
      </c>
      <c r="O134" s="450">
        <v>15.744274555702079</v>
      </c>
      <c r="R134" s="570"/>
      <c r="S134" s="570"/>
      <c r="T134" s="570"/>
      <c r="U134" s="570"/>
    </row>
    <row r="135" spans="2:21" x14ac:dyDescent="0.25">
      <c r="B135" s="402" t="s">
        <v>240</v>
      </c>
      <c r="C135" s="402" t="s">
        <v>128</v>
      </c>
      <c r="D135" s="402" t="s">
        <v>19</v>
      </c>
      <c r="E135" s="402" t="s">
        <v>32</v>
      </c>
      <c r="F135" s="402" t="s">
        <v>4</v>
      </c>
      <c r="G135" s="403">
        <v>203.33691650328115</v>
      </c>
      <c r="H135" s="403">
        <v>96.308555936501406</v>
      </c>
      <c r="I135" s="403">
        <v>42.864510095703515</v>
      </c>
      <c r="J135" s="403">
        <v>29.611062747452312</v>
      </c>
      <c r="K135" s="403">
        <v>28.685876295015468</v>
      </c>
      <c r="L135" s="450">
        <v>25.929760157496609</v>
      </c>
      <c r="M135" s="450">
        <v>23.438449462397223</v>
      </c>
      <c r="N135" s="450">
        <v>21.186501913806627</v>
      </c>
      <c r="O135" s="450">
        <v>19.15091969133281</v>
      </c>
      <c r="R135" s="570"/>
      <c r="S135" s="570"/>
      <c r="T135" s="570"/>
      <c r="U135" s="570"/>
    </row>
    <row r="136" spans="2:21" x14ac:dyDescent="0.25">
      <c r="B136" s="402" t="s">
        <v>240</v>
      </c>
      <c r="C136" s="402" t="s">
        <v>128</v>
      </c>
      <c r="D136" s="402" t="s">
        <v>19</v>
      </c>
      <c r="E136" s="402" t="s">
        <v>32</v>
      </c>
      <c r="F136" s="402" t="s">
        <v>5</v>
      </c>
      <c r="G136" s="403">
        <v>136.02853199287509</v>
      </c>
      <c r="H136" s="403">
        <v>76.092468824629492</v>
      </c>
      <c r="I136" s="403">
        <v>34.723025243803669</v>
      </c>
      <c r="J136" s="403">
        <v>23.980532270808503</v>
      </c>
      <c r="K136" s="403">
        <v>23.247803933155499</v>
      </c>
      <c r="L136" s="450">
        <v>21.014173455108089</v>
      </c>
      <c r="M136" s="450">
        <v>18.995148413634709</v>
      </c>
      <c r="N136" s="450">
        <v>17.170109689386937</v>
      </c>
      <c r="O136" s="450">
        <v>15.52041923157404</v>
      </c>
      <c r="R136" s="570"/>
      <c r="S136" s="570"/>
      <c r="T136" s="570"/>
      <c r="U136" s="570"/>
    </row>
    <row r="137" spans="2:21" x14ac:dyDescent="0.25">
      <c r="B137" s="402" t="s">
        <v>240</v>
      </c>
      <c r="C137" s="402" t="s">
        <v>128</v>
      </c>
      <c r="D137" s="402" t="s">
        <v>19</v>
      </c>
      <c r="E137" s="402" t="s">
        <v>32</v>
      </c>
      <c r="F137" s="402" t="s">
        <v>6</v>
      </c>
      <c r="G137" s="403">
        <v>131.87632235041818</v>
      </c>
      <c r="H137" s="403">
        <v>65.140283212956064</v>
      </c>
      <c r="I137" s="403">
        <v>30.269494306819958</v>
      </c>
      <c r="J137" s="403">
        <v>20.895857015352036</v>
      </c>
      <c r="K137" s="403">
        <v>20.267979856536147</v>
      </c>
      <c r="L137" s="450">
        <v>18.320648501446499</v>
      </c>
      <c r="M137" s="450">
        <v>16.560415191320242</v>
      </c>
      <c r="N137" s="450">
        <v>14.969303695077015</v>
      </c>
      <c r="O137" s="450">
        <v>13.531064923595197</v>
      </c>
      <c r="R137" s="570"/>
      <c r="S137" s="570"/>
      <c r="T137" s="570"/>
      <c r="U137" s="570"/>
    </row>
    <row r="138" spans="2:21" x14ac:dyDescent="0.25">
      <c r="B138" s="402" t="s">
        <v>240</v>
      </c>
      <c r="C138" s="402" t="s">
        <v>128</v>
      </c>
      <c r="D138" s="402" t="s">
        <v>19</v>
      </c>
      <c r="E138" s="402" t="s">
        <v>32</v>
      </c>
      <c r="F138" s="402" t="s">
        <v>7</v>
      </c>
      <c r="G138" s="403">
        <v>121.39792043306903</v>
      </c>
      <c r="H138" s="403">
        <v>65.205347466095333</v>
      </c>
      <c r="I138" s="403">
        <v>26.119970485923197</v>
      </c>
      <c r="J138" s="403">
        <v>18.017876005457271</v>
      </c>
      <c r="K138" s="403">
        <v>17.487411113818744</v>
      </c>
      <c r="L138" s="450">
        <v>15.807234587972212</v>
      </c>
      <c r="M138" s="450">
        <v>14.288488083964358</v>
      </c>
      <c r="N138" s="450">
        <v>12.915661533924366</v>
      </c>
      <c r="O138" s="450">
        <v>11.674735064944022</v>
      </c>
      <c r="R138" s="570"/>
      <c r="S138" s="570"/>
      <c r="T138" s="570"/>
      <c r="U138" s="570"/>
    </row>
    <row r="139" spans="2:21" x14ac:dyDescent="0.25">
      <c r="B139" s="402" t="s">
        <v>240</v>
      </c>
      <c r="C139" s="402" t="s">
        <v>128</v>
      </c>
      <c r="D139" s="402" t="s">
        <v>19</v>
      </c>
      <c r="E139" s="402" t="s">
        <v>32</v>
      </c>
      <c r="F139" s="402" t="s">
        <v>8</v>
      </c>
      <c r="G139" s="403">
        <v>116.91700773672841</v>
      </c>
      <c r="H139" s="403">
        <v>54.682435323798202</v>
      </c>
      <c r="I139" s="403">
        <v>25.479362738808963</v>
      </c>
      <c r="J139" s="403">
        <v>17.583450905175809</v>
      </c>
      <c r="K139" s="403">
        <v>17.093508396372787</v>
      </c>
      <c r="L139" s="450">
        <v>15.451177729756777</v>
      </c>
      <c r="M139" s="450">
        <v>13.966640884980158</v>
      </c>
      <c r="N139" s="450">
        <v>12.624737157370719</v>
      </c>
      <c r="O139" s="450">
        <v>11.411762470681106</v>
      </c>
      <c r="R139" s="570"/>
      <c r="S139" s="570"/>
      <c r="T139" s="570"/>
      <c r="U139" s="570"/>
    </row>
    <row r="140" spans="2:21" x14ac:dyDescent="0.25">
      <c r="B140" s="402" t="s">
        <v>240</v>
      </c>
      <c r="C140" s="402" t="s">
        <v>128</v>
      </c>
      <c r="D140" s="402" t="s">
        <v>19</v>
      </c>
      <c r="E140" s="402" t="s">
        <v>32</v>
      </c>
      <c r="F140" s="402" t="s">
        <v>1</v>
      </c>
      <c r="G140" s="403">
        <v>110.28625843250042</v>
      </c>
      <c r="H140" s="403">
        <v>54.406406883229877</v>
      </c>
      <c r="I140" s="403">
        <v>25.097887313370961</v>
      </c>
      <c r="J140" s="403">
        <v>15.024515714386178</v>
      </c>
      <c r="K140" s="403">
        <v>14.615519506462766</v>
      </c>
      <c r="L140" s="450">
        <v>13.211272037927763</v>
      </c>
      <c r="M140" s="450">
        <v>11.941943547265222</v>
      </c>
      <c r="N140" s="450">
        <v>10.794571126584595</v>
      </c>
      <c r="O140" s="450">
        <v>9.75743733385662</v>
      </c>
      <c r="R140" s="570"/>
      <c r="S140" s="570"/>
      <c r="T140" s="570"/>
      <c r="U140" s="570"/>
    </row>
    <row r="141" spans="2:21" x14ac:dyDescent="0.25">
      <c r="B141" s="402" t="s">
        <v>240</v>
      </c>
      <c r="C141" s="402" t="s">
        <v>17</v>
      </c>
      <c r="D141" s="402" t="s">
        <v>3</v>
      </c>
      <c r="E141" s="402" t="s">
        <v>33</v>
      </c>
      <c r="F141" s="402" t="s">
        <v>4</v>
      </c>
      <c r="G141" s="403">
        <v>129.11183474625767</v>
      </c>
      <c r="H141" s="403">
        <v>71.620480142239813</v>
      </c>
      <c r="I141" s="403">
        <v>38.727337563857716</v>
      </c>
      <c r="J141" s="403">
        <v>27.277409456235844</v>
      </c>
      <c r="K141" s="403">
        <v>26.516402445923561</v>
      </c>
      <c r="L141" s="450">
        <v>24.58644593122855</v>
      </c>
      <c r="M141" s="450">
        <v>22.796958401955287</v>
      </c>
      <c r="N141" s="450">
        <v>21.13771603403563</v>
      </c>
      <c r="O141" s="450">
        <v>19.599239129076306</v>
      </c>
      <c r="R141" s="570"/>
      <c r="S141" s="570"/>
      <c r="T141" s="570"/>
      <c r="U141" s="570"/>
    </row>
    <row r="142" spans="2:21" x14ac:dyDescent="0.25">
      <c r="B142" s="402" t="s">
        <v>240</v>
      </c>
      <c r="C142" s="402" t="s">
        <v>17</v>
      </c>
      <c r="D142" s="402" t="s">
        <v>3</v>
      </c>
      <c r="E142" s="402" t="s">
        <v>33</v>
      </c>
      <c r="F142" s="402" t="s">
        <v>5</v>
      </c>
      <c r="G142" s="403">
        <v>99.312788458151886</v>
      </c>
      <c r="H142" s="403">
        <v>55.969044382210861</v>
      </c>
      <c r="I142" s="403">
        <v>30.767725727727086</v>
      </c>
      <c r="J142" s="403">
        <v>21.555733117678926</v>
      </c>
      <c r="K142" s="403">
        <v>20.904031696553048</v>
      </c>
      <c r="L142" s="450">
        <v>19.382563155018079</v>
      </c>
      <c r="M142" s="450">
        <v>17.971832415476698</v>
      </c>
      <c r="N142" s="450">
        <v>16.663779593379466</v>
      </c>
      <c r="O142" s="450">
        <v>15.450931430764983</v>
      </c>
      <c r="R142" s="570"/>
      <c r="S142" s="570"/>
      <c r="T142" s="570"/>
      <c r="U142" s="570"/>
    </row>
    <row r="143" spans="2:21" x14ac:dyDescent="0.25">
      <c r="B143" s="402" t="s">
        <v>240</v>
      </c>
      <c r="C143" s="402" t="s">
        <v>17</v>
      </c>
      <c r="D143" s="402" t="s">
        <v>3</v>
      </c>
      <c r="E143" s="402" t="s">
        <v>33</v>
      </c>
      <c r="F143" s="402" t="s">
        <v>6</v>
      </c>
      <c r="G143" s="403">
        <v>83.297279203735016</v>
      </c>
      <c r="H143" s="403">
        <v>47.511385652072555</v>
      </c>
      <c r="I143" s="403">
        <v>26.438701330011121</v>
      </c>
      <c r="J143" s="403">
        <v>18.444341162638914</v>
      </c>
      <c r="K143" s="403">
        <v>17.853728184208215</v>
      </c>
      <c r="L143" s="450">
        <v>16.554271401148124</v>
      </c>
      <c r="M143" s="450">
        <v>15.349393627783858</v>
      </c>
      <c r="N143" s="450">
        <v>14.232211072986962</v>
      </c>
      <c r="O143" s="450">
        <v>13.196340972024288</v>
      </c>
      <c r="R143" s="570"/>
      <c r="S143" s="570"/>
      <c r="T143" s="570"/>
      <c r="U143" s="570"/>
    </row>
    <row r="144" spans="2:21" x14ac:dyDescent="0.25">
      <c r="B144" s="402" t="s">
        <v>240</v>
      </c>
      <c r="C144" s="402" t="s">
        <v>17</v>
      </c>
      <c r="D144" s="402" t="s">
        <v>3</v>
      </c>
      <c r="E144" s="402" t="s">
        <v>33</v>
      </c>
      <c r="F144" s="402" t="s">
        <v>7</v>
      </c>
      <c r="G144" s="403">
        <v>78.965636765758504</v>
      </c>
      <c r="H144" s="403">
        <v>39.722538020787432</v>
      </c>
      <c r="I144" s="403">
        <v>22.426537045689642</v>
      </c>
      <c r="J144" s="403">
        <v>15.561482976693496</v>
      </c>
      <c r="K144" s="403">
        <v>15.028905089231488</v>
      </c>
      <c r="L144" s="450">
        <v>13.935048811222162</v>
      </c>
      <c r="M144" s="450">
        <v>12.920807219035673</v>
      </c>
      <c r="N144" s="450">
        <v>11.980385677374775</v>
      </c>
      <c r="O144" s="450">
        <v>11.108411304766667</v>
      </c>
      <c r="R144" s="570"/>
      <c r="S144" s="570"/>
      <c r="T144" s="570"/>
      <c r="U144" s="570"/>
    </row>
    <row r="145" spans="2:21" x14ac:dyDescent="0.25">
      <c r="B145" s="402" t="s">
        <v>240</v>
      </c>
      <c r="C145" s="402" t="s">
        <v>17</v>
      </c>
      <c r="D145" s="402" t="s">
        <v>3</v>
      </c>
      <c r="E145" s="402" t="s">
        <v>33</v>
      </c>
      <c r="F145" s="402" t="s">
        <v>8</v>
      </c>
      <c r="G145" s="403">
        <v>74.69318742262287</v>
      </c>
      <c r="H145" s="403">
        <v>34.912544833164347</v>
      </c>
      <c r="I145" s="403">
        <v>21.885381454277251</v>
      </c>
      <c r="J145" s="403">
        <v>11.774659566845694</v>
      </c>
      <c r="K145" s="403">
        <v>11.321287185577569</v>
      </c>
      <c r="L145" s="450">
        <v>10.497284306488005</v>
      </c>
      <c r="M145" s="450">
        <v>9.7332552389993747</v>
      </c>
      <c r="N145" s="450">
        <v>9.0248348793368951</v>
      </c>
      <c r="O145" s="450">
        <v>8.3679758312460528</v>
      </c>
      <c r="R145" s="570"/>
      <c r="S145" s="570"/>
      <c r="T145" s="570"/>
      <c r="U145" s="570"/>
    </row>
    <row r="146" spans="2:21" x14ac:dyDescent="0.25">
      <c r="B146" s="402" t="s">
        <v>240</v>
      </c>
      <c r="C146" s="402" t="s">
        <v>17</v>
      </c>
      <c r="D146" s="402" t="s">
        <v>3</v>
      </c>
      <c r="E146" s="402" t="s">
        <v>33</v>
      </c>
      <c r="F146" s="402" t="s">
        <v>1</v>
      </c>
      <c r="G146" s="403">
        <v>68.909266246100955</v>
      </c>
      <c r="H146" s="403">
        <v>36.392136635384112</v>
      </c>
      <c r="I146" s="403">
        <v>18.362239329581261</v>
      </c>
      <c r="J146" s="403">
        <v>12.733089301360991</v>
      </c>
      <c r="K146" s="403">
        <v>9.6130924690912227</v>
      </c>
      <c r="L146" s="450">
        <v>8.9134179761080947</v>
      </c>
      <c r="M146" s="450">
        <v>8.2646682399298363</v>
      </c>
      <c r="N146" s="450">
        <v>7.6631367786400091</v>
      </c>
      <c r="O146" s="450">
        <v>7.105386881039971</v>
      </c>
      <c r="R146" s="570"/>
      <c r="S146" s="570"/>
      <c r="T146" s="570"/>
      <c r="U146" s="570"/>
    </row>
    <row r="147" spans="2:21" x14ac:dyDescent="0.25">
      <c r="B147" s="402" t="s">
        <v>240</v>
      </c>
      <c r="C147" s="402" t="s">
        <v>17</v>
      </c>
      <c r="D147" s="402" t="s">
        <v>11</v>
      </c>
      <c r="E147" s="402" t="s">
        <v>33</v>
      </c>
      <c r="F147" s="402" t="s">
        <v>4</v>
      </c>
      <c r="G147" s="403">
        <v>129.11183474625767</v>
      </c>
      <c r="H147" s="403">
        <v>71.620480142239813</v>
      </c>
      <c r="I147" s="403">
        <v>44.213966831555908</v>
      </c>
      <c r="J147" s="403">
        <v>35.492073123455384</v>
      </c>
      <c r="K147" s="403">
        <v>28.123716608657215</v>
      </c>
      <c r="L147" s="450">
        <v>27.42761955574592</v>
      </c>
      <c r="M147" s="450">
        <v>26.748751772842365</v>
      </c>
      <c r="N147" s="450">
        <v>26.086686814031061</v>
      </c>
      <c r="O147" s="450">
        <v>25.441008788464654</v>
      </c>
      <c r="R147" s="570"/>
      <c r="S147" s="570"/>
      <c r="T147" s="570"/>
      <c r="U147" s="570"/>
    </row>
    <row r="148" spans="2:21" x14ac:dyDescent="0.25">
      <c r="B148" s="402" t="s">
        <v>240</v>
      </c>
      <c r="C148" s="402" t="s">
        <v>17</v>
      </c>
      <c r="D148" s="402" t="s">
        <v>11</v>
      </c>
      <c r="E148" s="402" t="s">
        <v>33</v>
      </c>
      <c r="F148" s="402" t="s">
        <v>5</v>
      </c>
      <c r="G148" s="403">
        <v>99.312788458151886</v>
      </c>
      <c r="H148" s="403">
        <v>55.969044382210861</v>
      </c>
      <c r="I148" s="403">
        <v>35.177944886902239</v>
      </c>
      <c r="J148" s="403">
        <v>28.167830778411084</v>
      </c>
      <c r="K148" s="403">
        <v>22.348856787343717</v>
      </c>
      <c r="L148" s="450">
        <v>21.795694715556316</v>
      </c>
      <c r="M148" s="450">
        <v>21.256224094771341</v>
      </c>
      <c r="N148" s="450">
        <v>20.730106044504907</v>
      </c>
      <c r="O148" s="450">
        <v>20.217010071987655</v>
      </c>
      <c r="R148" s="570"/>
      <c r="S148" s="570"/>
      <c r="T148" s="570"/>
      <c r="U148" s="570"/>
    </row>
    <row r="149" spans="2:21" x14ac:dyDescent="0.25">
      <c r="B149" s="402" t="s">
        <v>240</v>
      </c>
      <c r="C149" s="402" t="s">
        <v>17</v>
      </c>
      <c r="D149" s="402" t="s">
        <v>11</v>
      </c>
      <c r="E149" s="402" t="s">
        <v>33</v>
      </c>
      <c r="F149" s="402" t="s">
        <v>6</v>
      </c>
      <c r="G149" s="403">
        <v>83.297279203735016</v>
      </c>
      <c r="H149" s="403">
        <v>47.511385652072555</v>
      </c>
      <c r="I149" s="403">
        <v>30.264125944698502</v>
      </c>
      <c r="J149" s="403">
        <v>24.184158888539546</v>
      </c>
      <c r="K149" s="403">
        <v>19.204105344116915</v>
      </c>
      <c r="L149" s="450">
        <v>18.728779791671158</v>
      </c>
      <c r="M149" s="450">
        <v>18.26521913932147</v>
      </c>
      <c r="N149" s="450">
        <v>17.81313219112107</v>
      </c>
      <c r="O149" s="450">
        <v>17.372234958585956</v>
      </c>
      <c r="R149" s="570"/>
      <c r="S149" s="570"/>
      <c r="T149" s="570"/>
      <c r="U149" s="570"/>
    </row>
    <row r="150" spans="2:21" x14ac:dyDescent="0.25">
      <c r="B150" s="402" t="s">
        <v>240</v>
      </c>
      <c r="C150" s="402" t="s">
        <v>17</v>
      </c>
      <c r="D150" s="402" t="s">
        <v>11</v>
      </c>
      <c r="E150" s="402" t="s">
        <v>33</v>
      </c>
      <c r="F150" s="402" t="s">
        <v>7</v>
      </c>
      <c r="G150" s="403">
        <v>78.965636765758504</v>
      </c>
      <c r="H150" s="403">
        <v>39.722538020787432</v>
      </c>
      <c r="I150" s="403">
        <v>25.71028324219926</v>
      </c>
      <c r="J150" s="403">
        <v>20.491990916117683</v>
      </c>
      <c r="K150" s="403">
        <v>16.286402699926256</v>
      </c>
      <c r="L150" s="450">
        <v>15.883293925943821</v>
      </c>
      <c r="M150" s="450">
        <v>15.490162596744964</v>
      </c>
      <c r="N150" s="450">
        <v>15.106761758130633</v>
      </c>
      <c r="O150" s="450">
        <v>14.732850568326123</v>
      </c>
      <c r="R150" s="570"/>
      <c r="S150" s="570"/>
      <c r="T150" s="570"/>
      <c r="U150" s="570"/>
    </row>
    <row r="151" spans="2:21" x14ac:dyDescent="0.25">
      <c r="B151" s="402" t="s">
        <v>240</v>
      </c>
      <c r="C151" s="402" t="s">
        <v>17</v>
      </c>
      <c r="D151" s="402" t="s">
        <v>11</v>
      </c>
      <c r="E151" s="402" t="s">
        <v>33</v>
      </c>
      <c r="F151" s="402" t="s">
        <v>8</v>
      </c>
      <c r="G151" s="403">
        <v>74.69318742262287</v>
      </c>
      <c r="H151" s="403">
        <v>34.912544833164347</v>
      </c>
      <c r="I151" s="403">
        <v>25.032402878131165</v>
      </c>
      <c r="J151" s="403">
        <v>20.021130301328313</v>
      </c>
      <c r="K151" s="403">
        <v>12.445484874855847</v>
      </c>
      <c r="L151" s="450">
        <v>12.137443606200319</v>
      </c>
      <c r="M151" s="450">
        <v>11.837026743033936</v>
      </c>
      <c r="N151" s="450">
        <v>11.544045571814136</v>
      </c>
      <c r="O151" s="450">
        <v>11.258316049893839</v>
      </c>
      <c r="R151" s="570"/>
      <c r="S151" s="570"/>
      <c r="T151" s="570"/>
      <c r="U151" s="570"/>
    </row>
    <row r="152" spans="2:21" x14ac:dyDescent="0.25">
      <c r="B152" s="402" t="s">
        <v>240</v>
      </c>
      <c r="C152" s="402" t="s">
        <v>17</v>
      </c>
      <c r="D152" s="402" t="s">
        <v>11</v>
      </c>
      <c r="E152" s="402" t="s">
        <v>33</v>
      </c>
      <c r="F152" s="402" t="s">
        <v>1</v>
      </c>
      <c r="G152" s="403">
        <v>68.909266246100955</v>
      </c>
      <c r="H152" s="403">
        <v>36.392136635384112</v>
      </c>
      <c r="I152" s="403">
        <v>21.046399065213571</v>
      </c>
      <c r="J152" s="403">
        <v>16.77363837931917</v>
      </c>
      <c r="K152" s="403">
        <v>13.373163427472104</v>
      </c>
      <c r="L152" s="450">
        <v>13.042160957937231</v>
      </c>
      <c r="M152" s="450">
        <v>12.719351212243085</v>
      </c>
      <c r="N152" s="450">
        <v>12.404531410259279</v>
      </c>
      <c r="O152" s="450">
        <v>12.097503790916495</v>
      </c>
      <c r="R152" s="570"/>
      <c r="S152" s="570"/>
      <c r="T152" s="570"/>
      <c r="U152" s="570"/>
    </row>
    <row r="153" spans="2:21" x14ac:dyDescent="0.25">
      <c r="B153" s="402" t="s">
        <v>240</v>
      </c>
      <c r="C153" s="402" t="s">
        <v>17</v>
      </c>
      <c r="D153" s="402" t="s">
        <v>19</v>
      </c>
      <c r="E153" s="402" t="s">
        <v>33</v>
      </c>
      <c r="F153" s="402" t="s">
        <v>4</v>
      </c>
      <c r="G153" s="403">
        <v>129.11183474625767</v>
      </c>
      <c r="H153" s="403">
        <v>71.620480142239813</v>
      </c>
      <c r="I153" s="403">
        <v>30.947544019267145</v>
      </c>
      <c r="J153" s="403">
        <v>22.940650762598374</v>
      </c>
      <c r="K153" s="403">
        <v>21.604480491776485</v>
      </c>
      <c r="L153" s="450">
        <v>19.528739220576654</v>
      </c>
      <c r="M153" s="450">
        <v>17.652433516763057</v>
      </c>
      <c r="N153" s="450">
        <v>15.956401769931485</v>
      </c>
      <c r="O153" s="450">
        <v>14.423323401937397</v>
      </c>
      <c r="R153" s="570"/>
      <c r="S153" s="570"/>
      <c r="T153" s="570"/>
      <c r="U153" s="570"/>
    </row>
    <row r="154" spans="2:21" x14ac:dyDescent="0.25">
      <c r="B154" s="402" t="s">
        <v>240</v>
      </c>
      <c r="C154" s="402" t="s">
        <v>17</v>
      </c>
      <c r="D154" s="402" t="s">
        <v>19</v>
      </c>
      <c r="E154" s="402" t="s">
        <v>33</v>
      </c>
      <c r="F154" s="402" t="s">
        <v>5</v>
      </c>
      <c r="G154" s="403">
        <v>99.312788458151886</v>
      </c>
      <c r="H154" s="403">
        <v>55.969044382210861</v>
      </c>
      <c r="I154" s="403">
        <v>24.707074486583902</v>
      </c>
      <c r="J154" s="403">
        <v>18.219129616533593</v>
      </c>
      <c r="K154" s="403">
        <v>17.128138444213207</v>
      </c>
      <c r="L154" s="450">
        <v>15.482480550193911</v>
      </c>
      <c r="M154" s="450">
        <v>13.994936155371779</v>
      </c>
      <c r="N154" s="450">
        <v>12.650313840728785</v>
      </c>
      <c r="O154" s="450">
        <v>11.434881766681631</v>
      </c>
      <c r="R154" s="570"/>
      <c r="S154" s="570"/>
      <c r="T154" s="570"/>
      <c r="U154" s="570"/>
    </row>
    <row r="155" spans="2:21" x14ac:dyDescent="0.25">
      <c r="B155" s="402" t="s">
        <v>240</v>
      </c>
      <c r="C155" s="402" t="s">
        <v>17</v>
      </c>
      <c r="D155" s="402" t="s">
        <v>19</v>
      </c>
      <c r="E155" s="402" t="s">
        <v>33</v>
      </c>
      <c r="F155" s="402" t="s">
        <v>6</v>
      </c>
      <c r="G155" s="403">
        <v>83.297279203735016</v>
      </c>
      <c r="H155" s="403">
        <v>47.511385652072555</v>
      </c>
      <c r="I155" s="403">
        <v>21.306843327105017</v>
      </c>
      <c r="J155" s="403">
        <v>15.647494092559427</v>
      </c>
      <c r="K155" s="403">
        <v>14.690664940698417</v>
      </c>
      <c r="L155" s="450">
        <v>13.279197558717936</v>
      </c>
      <c r="M155" s="450">
        <v>12.003342838140929</v>
      </c>
      <c r="N155" s="450">
        <v>10.85007122251592</v>
      </c>
      <c r="O155" s="450">
        <v>9.8076050247933395</v>
      </c>
      <c r="R155" s="570"/>
      <c r="S155" s="570"/>
      <c r="T155" s="570"/>
      <c r="U155" s="570"/>
    </row>
    <row r="156" spans="2:21" x14ac:dyDescent="0.25">
      <c r="B156" s="402" t="s">
        <v>240</v>
      </c>
      <c r="C156" s="402" t="s">
        <v>17</v>
      </c>
      <c r="D156" s="402" t="s">
        <v>19</v>
      </c>
      <c r="E156" s="402" t="s">
        <v>33</v>
      </c>
      <c r="F156" s="402" t="s">
        <v>7</v>
      </c>
      <c r="G156" s="403">
        <v>78.965636765758504</v>
      </c>
      <c r="H156" s="403">
        <v>39.722538020787432</v>
      </c>
      <c r="I156" s="403">
        <v>18.150653918460691</v>
      </c>
      <c r="J156" s="403">
        <v>13.26164668221873</v>
      </c>
      <c r="K156" s="403">
        <v>12.429910652198693</v>
      </c>
      <c r="L156" s="450">
        <v>11.235654740888247</v>
      </c>
      <c r="M156" s="450">
        <v>10.156141985953401</v>
      </c>
      <c r="N156" s="450">
        <v>9.1803479563569308</v>
      </c>
      <c r="O156" s="450">
        <v>8.2983074396114063</v>
      </c>
      <c r="R156" s="570"/>
      <c r="S156" s="570"/>
      <c r="T156" s="570"/>
      <c r="U156" s="570"/>
    </row>
    <row r="157" spans="2:21" x14ac:dyDescent="0.25">
      <c r="B157" s="402" t="s">
        <v>240</v>
      </c>
      <c r="C157" s="402" t="s">
        <v>17</v>
      </c>
      <c r="D157" s="402" t="s">
        <v>19</v>
      </c>
      <c r="E157" s="402" t="s">
        <v>33</v>
      </c>
      <c r="F157" s="402" t="s">
        <v>8</v>
      </c>
      <c r="G157" s="403">
        <v>74.69318742262287</v>
      </c>
      <c r="H157" s="403">
        <v>34.912544833164347</v>
      </c>
      <c r="I157" s="403">
        <v>17.850015829266852</v>
      </c>
      <c r="J157" s="403">
        <v>10.122313493077376</v>
      </c>
      <c r="K157" s="403">
        <v>9.4566543231361617</v>
      </c>
      <c r="L157" s="450">
        <v>8.5480665108314025</v>
      </c>
      <c r="M157" s="450">
        <v>7.7267750915701159</v>
      </c>
      <c r="N157" s="450">
        <v>6.9843926974664505</v>
      </c>
      <c r="O157" s="450">
        <v>6.3133378122579744</v>
      </c>
      <c r="R157" s="570"/>
      <c r="S157" s="570"/>
      <c r="T157" s="570"/>
      <c r="U157" s="570"/>
    </row>
    <row r="158" spans="2:21" x14ac:dyDescent="0.25">
      <c r="B158" s="402" t="s">
        <v>240</v>
      </c>
      <c r="C158" s="402" t="s">
        <v>17</v>
      </c>
      <c r="D158" s="402" t="s">
        <v>19</v>
      </c>
      <c r="E158" s="402" t="s">
        <v>33</v>
      </c>
      <c r="F158" s="402" t="s">
        <v>1</v>
      </c>
      <c r="G158" s="403">
        <v>68.909266246100955</v>
      </c>
      <c r="H158" s="403">
        <v>36.392136635384112</v>
      </c>
      <c r="I158" s="403">
        <v>15.044958208791952</v>
      </c>
      <c r="J158" s="403">
        <v>11.009302375426342</v>
      </c>
      <c r="K158" s="403">
        <v>8.0841441582757998</v>
      </c>
      <c r="L158" s="450">
        <v>7.3074260289947244</v>
      </c>
      <c r="M158" s="450">
        <v>6.6053343586859699</v>
      </c>
      <c r="N158" s="450">
        <v>5.9706990966338376</v>
      </c>
      <c r="O158" s="450">
        <v>5.397039084882298</v>
      </c>
      <c r="R158" s="570"/>
      <c r="S158" s="570"/>
      <c r="T158" s="570"/>
      <c r="U158" s="570"/>
    </row>
    <row r="159" spans="2:21" x14ac:dyDescent="0.25">
      <c r="B159" s="402" t="s">
        <v>240</v>
      </c>
      <c r="C159" s="402" t="s">
        <v>16</v>
      </c>
      <c r="D159" s="402" t="s">
        <v>3</v>
      </c>
      <c r="E159" s="402" t="s">
        <v>33</v>
      </c>
      <c r="F159" s="402" t="s">
        <v>4</v>
      </c>
      <c r="G159" s="403">
        <v>113.31993022756218</v>
      </c>
      <c r="H159" s="403">
        <v>62.86044829688521</v>
      </c>
      <c r="I159" s="403">
        <v>33.990526114514907</v>
      </c>
      <c r="J159" s="403">
        <v>23.941059643712375</v>
      </c>
      <c r="K159" s="403">
        <v>23.273132791919473</v>
      </c>
      <c r="L159" s="450">
        <v>21.579232786414305</v>
      </c>
      <c r="M159" s="450">
        <v>20.008620747952694</v>
      </c>
      <c r="N159" s="450">
        <v>18.552323347076975</v>
      </c>
      <c r="O159" s="450">
        <v>17.202020364632833</v>
      </c>
      <c r="R159" s="570"/>
      <c r="S159" s="570"/>
      <c r="T159" s="570"/>
      <c r="U159" s="570"/>
    </row>
    <row r="160" spans="2:21" x14ac:dyDescent="0.25">
      <c r="B160" s="402" t="s">
        <v>240</v>
      </c>
      <c r="C160" s="402" t="s">
        <v>16</v>
      </c>
      <c r="D160" s="402" t="s">
        <v>3</v>
      </c>
      <c r="E160" s="402" t="s">
        <v>33</v>
      </c>
      <c r="F160" s="402" t="s">
        <v>5</v>
      </c>
      <c r="G160" s="403">
        <v>87.165659762329554</v>
      </c>
      <c r="H160" s="403">
        <v>49.123368254816789</v>
      </c>
      <c r="I160" s="403">
        <v>27.0044689518895</v>
      </c>
      <c r="J160" s="403">
        <v>18.919211997102607</v>
      </c>
      <c r="K160" s="403">
        <v>18.347221368076802</v>
      </c>
      <c r="L160" s="450">
        <v>17.01184642503603</v>
      </c>
      <c r="M160" s="450">
        <v>15.773664741003069</v>
      </c>
      <c r="N160" s="450">
        <v>14.625602250640847</v>
      </c>
      <c r="O160" s="450">
        <v>13.56109976383002</v>
      </c>
      <c r="R160" s="570"/>
      <c r="S160" s="570"/>
      <c r="T160" s="570"/>
      <c r="U160" s="570"/>
    </row>
    <row r="161" spans="2:21" x14ac:dyDescent="0.25">
      <c r="B161" s="402" t="s">
        <v>240</v>
      </c>
      <c r="C161" s="402" t="s">
        <v>16</v>
      </c>
      <c r="D161" s="402" t="s">
        <v>3</v>
      </c>
      <c r="E161" s="402" t="s">
        <v>33</v>
      </c>
      <c r="F161" s="402" t="s">
        <v>6</v>
      </c>
      <c r="G161" s="403">
        <v>73.109036720482479</v>
      </c>
      <c r="H161" s="403">
        <v>41.700181224198097</v>
      </c>
      <c r="I161" s="403">
        <v>23.20493544152858</v>
      </c>
      <c r="J161" s="403">
        <v>16.188380079574209</v>
      </c>
      <c r="K161" s="403">
        <v>15.670006054150489</v>
      </c>
      <c r="L161" s="450">
        <v>14.529488205577586</v>
      </c>
      <c r="M161" s="450">
        <v>13.47198123513825</v>
      </c>
      <c r="N161" s="450">
        <v>12.49144332078022</v>
      </c>
      <c r="O161" s="450">
        <v>11.582272385392283</v>
      </c>
      <c r="R161" s="570"/>
      <c r="S161" s="570"/>
      <c r="T161" s="570"/>
      <c r="U161" s="570"/>
    </row>
    <row r="162" spans="2:21" x14ac:dyDescent="0.25">
      <c r="B162" s="402" t="s">
        <v>240</v>
      </c>
      <c r="C162" s="402" t="s">
        <v>16</v>
      </c>
      <c r="D162" s="402" t="s">
        <v>3</v>
      </c>
      <c r="E162" s="402" t="s">
        <v>33</v>
      </c>
      <c r="F162" s="402" t="s">
        <v>7</v>
      </c>
      <c r="G162" s="403">
        <v>69.307205387150944</v>
      </c>
      <c r="H162" s="403">
        <v>34.864001784373919</v>
      </c>
      <c r="I162" s="403">
        <v>19.683506304886205</v>
      </c>
      <c r="J162" s="403">
        <v>13.658129548092544</v>
      </c>
      <c r="K162" s="403">
        <v>13.190692235575487</v>
      </c>
      <c r="L162" s="450">
        <v>12.23062751845171</v>
      </c>
      <c r="M162" s="450">
        <v>11.340439669395559</v>
      </c>
      <c r="N162" s="450">
        <v>10.515042805545336</v>
      </c>
      <c r="O162" s="450">
        <v>9.7497212123825729</v>
      </c>
      <c r="R162" s="570"/>
      <c r="S162" s="570"/>
      <c r="T162" s="570"/>
      <c r="U162" s="570"/>
    </row>
    <row r="163" spans="2:21" x14ac:dyDescent="0.25">
      <c r="B163" s="402" t="s">
        <v>240</v>
      </c>
      <c r="C163" s="402" t="s">
        <v>16</v>
      </c>
      <c r="D163" s="402" t="s">
        <v>3</v>
      </c>
      <c r="E163" s="402" t="s">
        <v>33</v>
      </c>
      <c r="F163" s="402" t="s">
        <v>8</v>
      </c>
      <c r="G163" s="403">
        <v>65.557327133027869</v>
      </c>
      <c r="H163" s="403">
        <v>30.642327655989678</v>
      </c>
      <c r="I163" s="403">
        <v>19.208540443068607</v>
      </c>
      <c r="J163" s="403">
        <v>10.334479431653547</v>
      </c>
      <c r="K163" s="403">
        <v>9.936559855083539</v>
      </c>
      <c r="L163" s="450">
        <v>9.2133422743772417</v>
      </c>
      <c r="M163" s="450">
        <v>8.5427629987454186</v>
      </c>
      <c r="N163" s="450">
        <v>7.9209908282352055</v>
      </c>
      <c r="O163" s="450">
        <v>7.344473411026442</v>
      </c>
      <c r="R163" s="570"/>
      <c r="S163" s="570"/>
      <c r="T163" s="570"/>
      <c r="U163" s="570"/>
    </row>
    <row r="164" spans="2:21" x14ac:dyDescent="0.25">
      <c r="B164" s="402" t="s">
        <v>240</v>
      </c>
      <c r="C164" s="402" t="s">
        <v>16</v>
      </c>
      <c r="D164" s="402" t="s">
        <v>3</v>
      </c>
      <c r="E164" s="402" t="s">
        <v>33</v>
      </c>
      <c r="F164" s="402" t="s">
        <v>1</v>
      </c>
      <c r="G164" s="403">
        <v>60.480847928365499</v>
      </c>
      <c r="H164" s="403">
        <v>31.940947880249769</v>
      </c>
      <c r="I164" s="403">
        <v>16.116320271796457</v>
      </c>
      <c r="J164" s="403">
        <v>11.175681873371945</v>
      </c>
      <c r="K164" s="403">
        <v>8.4372975568771089</v>
      </c>
      <c r="L164" s="450">
        <v>7.8232015301056261</v>
      </c>
      <c r="M164" s="450">
        <v>7.2538015600459449</v>
      </c>
      <c r="N164" s="450">
        <v>6.7258445113601155</v>
      </c>
      <c r="O164" s="450">
        <v>6.2363140232783616</v>
      </c>
      <c r="R164" s="570"/>
      <c r="S164" s="570"/>
      <c r="T164" s="570"/>
      <c r="U164" s="570"/>
    </row>
    <row r="165" spans="2:21" x14ac:dyDescent="0.25">
      <c r="B165" s="402" t="s">
        <v>240</v>
      </c>
      <c r="C165" s="402" t="s">
        <v>16</v>
      </c>
      <c r="D165" s="402" t="s">
        <v>11</v>
      </c>
      <c r="E165" s="402" t="s">
        <v>33</v>
      </c>
      <c r="F165" s="402" t="s">
        <v>4</v>
      </c>
      <c r="G165" s="403">
        <v>113.31993022756218</v>
      </c>
      <c r="H165" s="403">
        <v>62.86044829688521</v>
      </c>
      <c r="I165" s="403">
        <v>38.806075727158614</v>
      </c>
      <c r="J165" s="403">
        <v>31.150972781742428</v>
      </c>
      <c r="K165" s="403">
        <v>24.683853421308012</v>
      </c>
      <c r="L165" s="450">
        <v>24.072897271373769</v>
      </c>
      <c r="M165" s="450">
        <v>23.477063047938259</v>
      </c>
      <c r="N165" s="450">
        <v>22.895976464465434</v>
      </c>
      <c r="O165" s="450">
        <v>22.32927249847771</v>
      </c>
      <c r="R165" s="570"/>
      <c r="S165" s="570"/>
      <c r="T165" s="570"/>
      <c r="U165" s="570"/>
    </row>
    <row r="166" spans="2:21" x14ac:dyDescent="0.25">
      <c r="B166" s="402" t="s">
        <v>240</v>
      </c>
      <c r="C166" s="402" t="s">
        <v>16</v>
      </c>
      <c r="D166" s="402" t="s">
        <v>11</v>
      </c>
      <c r="E166" s="402" t="s">
        <v>33</v>
      </c>
      <c r="F166" s="402" t="s">
        <v>5</v>
      </c>
      <c r="G166" s="403">
        <v>87.165659762329554</v>
      </c>
      <c r="H166" s="403">
        <v>49.123368254816789</v>
      </c>
      <c r="I166" s="403">
        <v>30.875266144015001</v>
      </c>
      <c r="J166" s="403">
        <v>24.722571906320482</v>
      </c>
      <c r="K166" s="403">
        <v>19.615327260934741</v>
      </c>
      <c r="L166" s="450">
        <v>19.12982345330413</v>
      </c>
      <c r="M166" s="450">
        <v>18.656336470276457</v>
      </c>
      <c r="N166" s="450">
        <v>18.194568880459279</v>
      </c>
      <c r="O166" s="450">
        <v>17.74423061425798</v>
      </c>
      <c r="R166" s="570"/>
      <c r="S166" s="570"/>
      <c r="T166" s="570"/>
      <c r="U166" s="570"/>
    </row>
    <row r="167" spans="2:21" x14ac:dyDescent="0.25">
      <c r="B167" s="402" t="s">
        <v>240</v>
      </c>
      <c r="C167" s="402" t="s">
        <v>16</v>
      </c>
      <c r="D167" s="402" t="s">
        <v>11</v>
      </c>
      <c r="E167" s="402" t="s">
        <v>33</v>
      </c>
      <c r="F167" s="402" t="s">
        <v>6</v>
      </c>
      <c r="G167" s="403">
        <v>73.109036720482479</v>
      </c>
      <c r="H167" s="403">
        <v>41.700181224198097</v>
      </c>
      <c r="I167" s="403">
        <v>26.562465378881885</v>
      </c>
      <c r="J167" s="403">
        <v>21.226150207280007</v>
      </c>
      <c r="K167" s="403">
        <v>16.85521611519939</v>
      </c>
      <c r="L167" s="450">
        <v>16.43802849994794</v>
      </c>
      <c r="M167" s="450">
        <v>16.031166798356075</v>
      </c>
      <c r="N167" s="450">
        <v>15.634375431185564</v>
      </c>
      <c r="O167" s="450">
        <v>15.247405145102999</v>
      </c>
      <c r="R167" s="570"/>
      <c r="S167" s="570"/>
      <c r="T167" s="570"/>
      <c r="U167" s="570"/>
    </row>
    <row r="168" spans="2:21" x14ac:dyDescent="0.25">
      <c r="B168" s="402" t="s">
        <v>240</v>
      </c>
      <c r="C168" s="402" t="s">
        <v>16</v>
      </c>
      <c r="D168" s="402" t="s">
        <v>11</v>
      </c>
      <c r="E168" s="402" t="s">
        <v>33</v>
      </c>
      <c r="F168" s="402" t="s">
        <v>7</v>
      </c>
      <c r="G168" s="403">
        <v>69.307205387150944</v>
      </c>
      <c r="H168" s="403">
        <v>34.864001784373919</v>
      </c>
      <c r="I168" s="403">
        <v>22.565611501553924</v>
      </c>
      <c r="J168" s="403">
        <v>17.985578048689309</v>
      </c>
      <c r="K168" s="403">
        <v>14.294383014854631</v>
      </c>
      <c r="L168" s="450">
        <v>13.940579211883488</v>
      </c>
      <c r="M168" s="450">
        <v>13.595532494186104</v>
      </c>
      <c r="N168" s="450">
        <v>13.259026112982934</v>
      </c>
      <c r="O168" s="450">
        <v>12.930848684296988</v>
      </c>
      <c r="R168" s="570"/>
      <c r="S168" s="570"/>
      <c r="T168" s="570"/>
      <c r="U168" s="570"/>
    </row>
    <row r="169" spans="2:21" x14ac:dyDescent="0.25">
      <c r="B169" s="402" t="s">
        <v>240</v>
      </c>
      <c r="C169" s="402" t="s">
        <v>16</v>
      </c>
      <c r="D169" s="402" t="s">
        <v>11</v>
      </c>
      <c r="E169" s="402" t="s">
        <v>33</v>
      </c>
      <c r="F169" s="402" t="s">
        <v>8</v>
      </c>
      <c r="G169" s="403">
        <v>65.557327133027869</v>
      </c>
      <c r="H169" s="403">
        <v>30.642327655989678</v>
      </c>
      <c r="I169" s="403">
        <v>21.970643923951144</v>
      </c>
      <c r="J169" s="403">
        <v>17.572309256407781</v>
      </c>
      <c r="K169" s="403">
        <v>10.923254870001168</v>
      </c>
      <c r="L169" s="450">
        <v>10.652890692001089</v>
      </c>
      <c r="M169" s="450">
        <v>10.38921836451769</v>
      </c>
      <c r="N169" s="450">
        <v>10.132072255906763</v>
      </c>
      <c r="O169" s="450">
        <v>9.8812908341138144</v>
      </c>
      <c r="R169" s="570"/>
      <c r="S169" s="570"/>
      <c r="T169" s="570"/>
      <c r="U169" s="570"/>
    </row>
    <row r="170" spans="2:21" x14ac:dyDescent="0.25">
      <c r="B170" s="402" t="s">
        <v>240</v>
      </c>
      <c r="C170" s="402" t="s">
        <v>16</v>
      </c>
      <c r="D170" s="402" t="s">
        <v>11</v>
      </c>
      <c r="E170" s="402" t="s">
        <v>33</v>
      </c>
      <c r="F170" s="402" t="s">
        <v>1</v>
      </c>
      <c r="G170" s="403">
        <v>60.480847928365499</v>
      </c>
      <c r="H170" s="403">
        <v>31.940947880249769</v>
      </c>
      <c r="I170" s="403">
        <v>18.47217552363503</v>
      </c>
      <c r="J170" s="403">
        <v>14.722024007655131</v>
      </c>
      <c r="K170" s="403">
        <v>11.737467363090435</v>
      </c>
      <c r="L170" s="450">
        <v>11.44695041066265</v>
      </c>
      <c r="M170" s="450">
        <v>11.163624115046686</v>
      </c>
      <c r="N170" s="450">
        <v>10.887310498520577</v>
      </c>
      <c r="O170" s="450">
        <v>10.617835988532891</v>
      </c>
      <c r="R170" s="570"/>
      <c r="S170" s="570"/>
      <c r="T170" s="570"/>
      <c r="U170" s="570"/>
    </row>
    <row r="171" spans="2:21" x14ac:dyDescent="0.25">
      <c r="B171" s="402" t="s">
        <v>240</v>
      </c>
      <c r="C171" s="402" t="s">
        <v>16</v>
      </c>
      <c r="D171" s="402" t="s">
        <v>19</v>
      </c>
      <c r="E171" s="402" t="s">
        <v>33</v>
      </c>
      <c r="F171" s="402" t="s">
        <v>4</v>
      </c>
      <c r="G171" s="403">
        <v>113.31993022756218</v>
      </c>
      <c r="H171" s="403">
        <v>62.86044829688521</v>
      </c>
      <c r="I171" s="403">
        <v>27.162293339491193</v>
      </c>
      <c r="J171" s="403">
        <v>20.134737833302069</v>
      </c>
      <c r="K171" s="403">
        <v>18.961996990766188</v>
      </c>
      <c r="L171" s="450">
        <v>17.140143428812571</v>
      </c>
      <c r="M171" s="450">
        <v>15.49333210543854</v>
      </c>
      <c r="N171" s="450">
        <v>14.004745101835024</v>
      </c>
      <c r="O171" s="450">
        <v>12.65918035143161</v>
      </c>
      <c r="R171" s="570"/>
      <c r="S171" s="570"/>
      <c r="T171" s="570"/>
      <c r="U171" s="570"/>
    </row>
    <row r="172" spans="2:21" x14ac:dyDescent="0.25">
      <c r="B172" s="402" t="s">
        <v>240</v>
      </c>
      <c r="C172" s="402" t="s">
        <v>16</v>
      </c>
      <c r="D172" s="402" t="s">
        <v>19</v>
      </c>
      <c r="E172" s="402" t="s">
        <v>33</v>
      </c>
      <c r="F172" s="402" t="s">
        <v>5</v>
      </c>
      <c r="G172" s="403">
        <v>87.165659762329554</v>
      </c>
      <c r="H172" s="403">
        <v>49.123368254816789</v>
      </c>
      <c r="I172" s="403">
        <v>21.685107042660334</v>
      </c>
      <c r="J172" s="403">
        <v>15.990714569350049</v>
      </c>
      <c r="K172" s="403">
        <v>15.033164521601107</v>
      </c>
      <c r="L172" s="450">
        <v>13.588790052791159</v>
      </c>
      <c r="M172" s="450">
        <v>12.283189932066897</v>
      </c>
      <c r="N172" s="450">
        <v>11.103030830639645</v>
      </c>
      <c r="O172" s="450">
        <v>10.036260475326753</v>
      </c>
      <c r="R172" s="570"/>
      <c r="S172" s="570"/>
      <c r="T172" s="570"/>
      <c r="U172" s="570"/>
    </row>
    <row r="173" spans="2:21" x14ac:dyDescent="0.25">
      <c r="B173" s="402" t="s">
        <v>240</v>
      </c>
      <c r="C173" s="402" t="s">
        <v>16</v>
      </c>
      <c r="D173" s="402" t="s">
        <v>19</v>
      </c>
      <c r="E173" s="402" t="s">
        <v>33</v>
      </c>
      <c r="F173" s="402" t="s">
        <v>6</v>
      </c>
      <c r="G173" s="403">
        <v>73.109036720482479</v>
      </c>
      <c r="H173" s="403">
        <v>41.700181224198097</v>
      </c>
      <c r="I173" s="403">
        <v>18.700764371773623</v>
      </c>
      <c r="J173" s="403">
        <v>13.733620487152294</v>
      </c>
      <c r="K173" s="403">
        <v>12.893822857897939</v>
      </c>
      <c r="L173" s="450">
        <v>11.654994631509156</v>
      </c>
      <c r="M173" s="450">
        <v>10.535192034013477</v>
      </c>
      <c r="N173" s="450">
        <v>9.522979177826473</v>
      </c>
      <c r="O173" s="450">
        <v>8.608018926330713</v>
      </c>
      <c r="R173" s="570"/>
      <c r="S173" s="570"/>
      <c r="T173" s="570"/>
      <c r="U173" s="570"/>
    </row>
    <row r="174" spans="2:21" x14ac:dyDescent="0.25">
      <c r="B174" s="402" t="s">
        <v>240</v>
      </c>
      <c r="C174" s="402" t="s">
        <v>16</v>
      </c>
      <c r="D174" s="402" t="s">
        <v>19</v>
      </c>
      <c r="E174" s="402" t="s">
        <v>33</v>
      </c>
      <c r="F174" s="402" t="s">
        <v>7</v>
      </c>
      <c r="G174" s="403">
        <v>69.307205387150944</v>
      </c>
      <c r="H174" s="403">
        <v>34.864001784373919</v>
      </c>
      <c r="I174" s="403">
        <v>15.930614259079075</v>
      </c>
      <c r="J174" s="403">
        <v>11.639590434796816</v>
      </c>
      <c r="K174" s="403">
        <v>10.909585558986219</v>
      </c>
      <c r="L174" s="450">
        <v>9.8614012712365948</v>
      </c>
      <c r="M174" s="450">
        <v>8.9139256946607137</v>
      </c>
      <c r="N174" s="450">
        <v>8.0574828165337049</v>
      </c>
      <c r="O174" s="450">
        <v>7.2833262877234537</v>
      </c>
      <c r="R174" s="570"/>
      <c r="S174" s="570"/>
      <c r="T174" s="570"/>
      <c r="U174" s="570"/>
    </row>
    <row r="175" spans="2:21" x14ac:dyDescent="0.25">
      <c r="B175" s="402" t="s">
        <v>240</v>
      </c>
      <c r="C175" s="402" t="s">
        <v>16</v>
      </c>
      <c r="D175" s="402" t="s">
        <v>19</v>
      </c>
      <c r="E175" s="402" t="s">
        <v>33</v>
      </c>
      <c r="F175" s="402" t="s">
        <v>8</v>
      </c>
      <c r="G175" s="403">
        <v>65.557327133027869</v>
      </c>
      <c r="H175" s="403">
        <v>30.642327655989678</v>
      </c>
      <c r="I175" s="403">
        <v>15.666747764128029</v>
      </c>
      <c r="J175" s="403">
        <v>8.8842348265853861</v>
      </c>
      <c r="K175" s="403">
        <v>8.2999936465160129</v>
      </c>
      <c r="L175" s="450">
        <v>7.5025368703936905</v>
      </c>
      <c r="M175" s="450">
        <v>6.7816991059076415</v>
      </c>
      <c r="N175" s="450">
        <v>6.1301188594698814</v>
      </c>
      <c r="O175" s="450">
        <v>5.5411419239307227</v>
      </c>
      <c r="R175" s="570"/>
      <c r="S175" s="570"/>
      <c r="T175" s="570"/>
      <c r="U175" s="570"/>
    </row>
    <row r="176" spans="2:21" x14ac:dyDescent="0.25">
      <c r="B176" s="402" t="s">
        <v>240</v>
      </c>
      <c r="C176" s="402" t="s">
        <v>16</v>
      </c>
      <c r="D176" s="402" t="s">
        <v>19</v>
      </c>
      <c r="E176" s="402" t="s">
        <v>33</v>
      </c>
      <c r="F176" s="402" t="s">
        <v>1</v>
      </c>
      <c r="G176" s="403">
        <v>60.480847928365499</v>
      </c>
      <c r="H176" s="403">
        <v>31.940947880249769</v>
      </c>
      <c r="I176" s="403">
        <v>13.204781868738099</v>
      </c>
      <c r="J176" s="403">
        <v>9.6627344773567234</v>
      </c>
      <c r="K176" s="403">
        <v>7.0953577088092707</v>
      </c>
      <c r="L176" s="450">
        <v>6.4136413937278967</v>
      </c>
      <c r="M176" s="450">
        <v>5.7974238390079815</v>
      </c>
      <c r="N176" s="450">
        <v>5.2404119759434087</v>
      </c>
      <c r="O176" s="450">
        <v>4.7369173688550283</v>
      </c>
      <c r="R176" s="570"/>
      <c r="S176" s="570"/>
      <c r="T176" s="570"/>
      <c r="U176" s="570"/>
    </row>
    <row r="177" spans="2:21" x14ac:dyDescent="0.25">
      <c r="B177" s="402" t="s">
        <v>240</v>
      </c>
      <c r="C177" s="402" t="s">
        <v>128</v>
      </c>
      <c r="D177" s="402" t="s">
        <v>3</v>
      </c>
      <c r="E177" s="402" t="s">
        <v>33</v>
      </c>
      <c r="F177" s="402" t="s">
        <v>4</v>
      </c>
      <c r="G177" s="403">
        <v>173.53741229335708</v>
      </c>
      <c r="H177" s="403">
        <v>96.264086212687914</v>
      </c>
      <c r="I177" s="403">
        <v>52.052873069701235</v>
      </c>
      <c r="J177" s="403">
        <v>36.663184753005169</v>
      </c>
      <c r="K177" s="403">
        <v>35.640325868176831</v>
      </c>
      <c r="L177" s="450">
        <v>33.04629829466203</v>
      </c>
      <c r="M177" s="450">
        <v>30.641073120907645</v>
      </c>
      <c r="N177" s="450">
        <v>28.410908647897354</v>
      </c>
      <c r="O177" s="450">
        <v>26.34306334553267</v>
      </c>
      <c r="R177" s="570"/>
      <c r="S177" s="570"/>
      <c r="T177" s="570"/>
      <c r="U177" s="570"/>
    </row>
    <row r="178" spans="2:21" x14ac:dyDescent="0.25">
      <c r="B178" s="402" t="s">
        <v>240</v>
      </c>
      <c r="C178" s="402" t="s">
        <v>128</v>
      </c>
      <c r="D178" s="402" t="s">
        <v>3</v>
      </c>
      <c r="E178" s="402" t="s">
        <v>33</v>
      </c>
      <c r="F178" s="402" t="s">
        <v>5</v>
      </c>
      <c r="G178" s="403">
        <v>133.48493072332244</v>
      </c>
      <c r="H178" s="403">
        <v>75.227210191143627</v>
      </c>
      <c r="I178" s="403">
        <v>41.354470064149311</v>
      </c>
      <c r="J178" s="403">
        <v>28.972759566772751</v>
      </c>
      <c r="K178" s="403">
        <v>28.096816796442269</v>
      </c>
      <c r="L178" s="450">
        <v>26.051832197604945</v>
      </c>
      <c r="M178" s="450">
        <v>24.155688730479433</v>
      </c>
      <c r="N178" s="450">
        <v>22.397553216907884</v>
      </c>
      <c r="O178" s="450">
        <v>20.76738095532928</v>
      </c>
      <c r="R178" s="570"/>
      <c r="S178" s="570"/>
      <c r="T178" s="570"/>
      <c r="U178" s="570"/>
    </row>
    <row r="179" spans="2:21" x14ac:dyDescent="0.25">
      <c r="B179" s="402" t="s">
        <v>240</v>
      </c>
      <c r="C179" s="402" t="s">
        <v>128</v>
      </c>
      <c r="D179" s="402" t="s">
        <v>3</v>
      </c>
      <c r="E179" s="402" t="s">
        <v>33</v>
      </c>
      <c r="F179" s="402" t="s">
        <v>6</v>
      </c>
      <c r="G179" s="403">
        <v>111.95870860717072</v>
      </c>
      <c r="H179" s="403">
        <v>63.859389317301826</v>
      </c>
      <c r="I179" s="403">
        <v>35.535888884423549</v>
      </c>
      <c r="J179" s="403">
        <v>24.790781132579184</v>
      </c>
      <c r="K179" s="403">
        <v>23.996946484150826</v>
      </c>
      <c r="L179" s="450">
        <v>22.25036478648941</v>
      </c>
      <c r="M179" s="450">
        <v>20.630905413687977</v>
      </c>
      <c r="N179" s="450">
        <v>19.129315958315804</v>
      </c>
      <c r="O179" s="450">
        <v>17.737017435516513</v>
      </c>
      <c r="R179" s="570"/>
      <c r="S179" s="570"/>
      <c r="T179" s="570"/>
      <c r="U179" s="570"/>
    </row>
    <row r="180" spans="2:21" x14ac:dyDescent="0.25">
      <c r="B180" s="402" t="s">
        <v>240</v>
      </c>
      <c r="C180" s="402" t="s">
        <v>128</v>
      </c>
      <c r="D180" s="402" t="s">
        <v>3</v>
      </c>
      <c r="E180" s="402" t="s">
        <v>33</v>
      </c>
      <c r="F180" s="402" t="s">
        <v>7</v>
      </c>
      <c r="G180" s="403">
        <v>106.13660855612702</v>
      </c>
      <c r="H180" s="403">
        <v>53.39050809245623</v>
      </c>
      <c r="I180" s="403">
        <v>30.143194953883928</v>
      </c>
      <c r="J180" s="403">
        <v>20.915971742867601</v>
      </c>
      <c r="K180" s="403">
        <v>20.200141248967054</v>
      </c>
      <c r="L180" s="450">
        <v>18.729904316158819</v>
      </c>
      <c r="M180" s="450">
        <v>17.366676369671605</v>
      </c>
      <c r="N180" s="450">
        <v>16.102668921202657</v>
      </c>
      <c r="O180" s="450">
        <v>14.930660355869177</v>
      </c>
      <c r="R180" s="570"/>
      <c r="S180" s="570"/>
      <c r="T180" s="570"/>
      <c r="U180" s="570"/>
    </row>
    <row r="181" spans="2:21" x14ac:dyDescent="0.25">
      <c r="B181" s="402" t="s">
        <v>240</v>
      </c>
      <c r="C181" s="402" t="s">
        <v>128</v>
      </c>
      <c r="D181" s="402" t="s">
        <v>3</v>
      </c>
      <c r="E181" s="402" t="s">
        <v>33</v>
      </c>
      <c r="F181" s="402" t="s">
        <v>8</v>
      </c>
      <c r="G181" s="403">
        <v>100.39406911642858</v>
      </c>
      <c r="H181" s="403">
        <v>46.925463485435955</v>
      </c>
      <c r="I181" s="403">
        <v>29.415835288007056</v>
      </c>
      <c r="J181" s="403">
        <v>15.826155331781846</v>
      </c>
      <c r="K181" s="403">
        <v>15.216783851582754</v>
      </c>
      <c r="L181" s="450">
        <v>14.109253100118286</v>
      </c>
      <c r="M181" s="450">
        <v>13.082332310483029</v>
      </c>
      <c r="N181" s="450">
        <v>12.130154407710879</v>
      </c>
      <c r="O181" s="450">
        <v>11.24727934307265</v>
      </c>
      <c r="R181" s="570"/>
      <c r="S181" s="570"/>
      <c r="T181" s="570"/>
      <c r="U181" s="570"/>
    </row>
    <row r="182" spans="2:21" x14ac:dyDescent="0.25">
      <c r="B182" s="402" t="s">
        <v>240</v>
      </c>
      <c r="C182" s="402" t="s">
        <v>128</v>
      </c>
      <c r="D182" s="402" t="s">
        <v>3</v>
      </c>
      <c r="E182" s="402" t="s">
        <v>33</v>
      </c>
      <c r="F182" s="402" t="s">
        <v>1</v>
      </c>
      <c r="G182" s="403">
        <v>92.619981513576562</v>
      </c>
      <c r="H182" s="403">
        <v>48.914162144333488</v>
      </c>
      <c r="I182" s="403">
        <v>24.680429206426428</v>
      </c>
      <c r="J182" s="403">
        <v>17.114367340538966</v>
      </c>
      <c r="K182" s="403">
        <v>12.920823211144118</v>
      </c>
      <c r="L182" s="450">
        <v>11.980400505521633</v>
      </c>
      <c r="M182" s="450">
        <v>11.108425053669134</v>
      </c>
      <c r="N182" s="450">
        <v>10.299915025053775</v>
      </c>
      <c r="O182" s="450">
        <v>9.5502511841935096</v>
      </c>
      <c r="R182" s="570"/>
      <c r="S182" s="570"/>
      <c r="T182" s="570"/>
      <c r="U182" s="570"/>
    </row>
    <row r="183" spans="2:21" x14ac:dyDescent="0.25">
      <c r="B183" s="402" t="s">
        <v>240</v>
      </c>
      <c r="C183" s="402" t="s">
        <v>128</v>
      </c>
      <c r="D183" s="402" t="s">
        <v>11</v>
      </c>
      <c r="E183" s="402" t="s">
        <v>33</v>
      </c>
      <c r="F183" s="402" t="s">
        <v>4</v>
      </c>
      <c r="G183" s="403">
        <v>173.53741229335708</v>
      </c>
      <c r="H183" s="403">
        <v>96.264086212687914</v>
      </c>
      <c r="I183" s="403">
        <v>59.427374773596654</v>
      </c>
      <c r="J183" s="403">
        <v>47.704399359483041</v>
      </c>
      <c r="K183" s="403">
        <v>37.800694366474751</v>
      </c>
      <c r="L183" s="450">
        <v>36.865080048045591</v>
      </c>
      <c r="M183" s="450">
        <v>35.952623350594578</v>
      </c>
      <c r="N183" s="450">
        <v>35.062751094127776</v>
      </c>
      <c r="O183" s="450">
        <v>34.194904285570772</v>
      </c>
      <c r="R183" s="570"/>
      <c r="S183" s="570"/>
      <c r="T183" s="570"/>
      <c r="U183" s="570"/>
    </row>
    <row r="184" spans="2:21" x14ac:dyDescent="0.25">
      <c r="B184" s="402" t="s">
        <v>240</v>
      </c>
      <c r="C184" s="402" t="s">
        <v>128</v>
      </c>
      <c r="D184" s="402" t="s">
        <v>11</v>
      </c>
      <c r="E184" s="402" t="s">
        <v>33</v>
      </c>
      <c r="F184" s="402" t="s">
        <v>5</v>
      </c>
      <c r="G184" s="403">
        <v>133.48493072332244</v>
      </c>
      <c r="H184" s="403">
        <v>75.227210191143627</v>
      </c>
      <c r="I184" s="403">
        <v>47.282183987771823</v>
      </c>
      <c r="J184" s="403">
        <v>37.85998760539124</v>
      </c>
      <c r="K184" s="403">
        <v>30.038786004494245</v>
      </c>
      <c r="L184" s="450">
        <v>29.295288596177844</v>
      </c>
      <c r="M184" s="450">
        <v>28.570193675767928</v>
      </c>
      <c r="N184" s="450">
        <v>27.863045758743155</v>
      </c>
      <c r="O184" s="450">
        <v>27.17340063439201</v>
      </c>
      <c r="R184" s="570"/>
      <c r="S184" s="570"/>
      <c r="T184" s="570"/>
      <c r="U184" s="570"/>
    </row>
    <row r="185" spans="2:21" x14ac:dyDescent="0.25">
      <c r="B185" s="402" t="s">
        <v>240</v>
      </c>
      <c r="C185" s="402" t="s">
        <v>128</v>
      </c>
      <c r="D185" s="402" t="s">
        <v>11</v>
      </c>
      <c r="E185" s="402" t="s">
        <v>33</v>
      </c>
      <c r="F185" s="402" t="s">
        <v>6</v>
      </c>
      <c r="G185" s="403">
        <v>111.95870860717072</v>
      </c>
      <c r="H185" s="403">
        <v>63.859389317301826</v>
      </c>
      <c r="I185" s="403">
        <v>40.677588635347448</v>
      </c>
      <c r="J185" s="403">
        <v>32.505589903951005</v>
      </c>
      <c r="K185" s="403">
        <v>25.811969548544241</v>
      </c>
      <c r="L185" s="450">
        <v>25.173091117837579</v>
      </c>
      <c r="M185" s="450">
        <v>24.550025724894446</v>
      </c>
      <c r="N185" s="450">
        <v>23.942381977313268</v>
      </c>
      <c r="O185" s="450">
        <v>23.349778170142418</v>
      </c>
      <c r="R185" s="570"/>
      <c r="S185" s="570"/>
      <c r="T185" s="570"/>
      <c r="U185" s="570"/>
    </row>
    <row r="186" spans="2:21" x14ac:dyDescent="0.25">
      <c r="B186" s="402" t="s">
        <v>240</v>
      </c>
      <c r="C186" s="402" t="s">
        <v>128</v>
      </c>
      <c r="D186" s="402" t="s">
        <v>11</v>
      </c>
      <c r="E186" s="402" t="s">
        <v>33</v>
      </c>
      <c r="F186" s="402" t="s">
        <v>7</v>
      </c>
      <c r="G186" s="403">
        <v>106.13660855612702</v>
      </c>
      <c r="H186" s="403">
        <v>53.39050809245623</v>
      </c>
      <c r="I186" s="403">
        <v>34.556832314783954</v>
      </c>
      <c r="J186" s="403">
        <v>27.542998543168927</v>
      </c>
      <c r="K186" s="403">
        <v>21.890326209578301</v>
      </c>
      <c r="L186" s="450">
        <v>21.348513341322342</v>
      </c>
      <c r="M186" s="450">
        <v>20.82011101713033</v>
      </c>
      <c r="N186" s="450">
        <v>20.304787309315369</v>
      </c>
      <c r="O186" s="450">
        <v>19.802218505814682</v>
      </c>
      <c r="R186" s="570"/>
      <c r="S186" s="570"/>
      <c r="T186" s="570"/>
      <c r="U186" s="570"/>
    </row>
    <row r="187" spans="2:21" x14ac:dyDescent="0.25">
      <c r="B187" s="402" t="s">
        <v>240</v>
      </c>
      <c r="C187" s="402" t="s">
        <v>128</v>
      </c>
      <c r="D187" s="402" t="s">
        <v>11</v>
      </c>
      <c r="E187" s="402" t="s">
        <v>33</v>
      </c>
      <c r="F187" s="402" t="s">
        <v>8</v>
      </c>
      <c r="G187" s="403">
        <v>100.39406911642858</v>
      </c>
      <c r="H187" s="403">
        <v>46.925463485435955</v>
      </c>
      <c r="I187" s="403">
        <v>33.645702793187048</v>
      </c>
      <c r="J187" s="403">
        <v>26.910121372753107</v>
      </c>
      <c r="K187" s="403">
        <v>16.727802251150333</v>
      </c>
      <c r="L187" s="450">
        <v>16.313768287903656</v>
      </c>
      <c r="M187" s="450">
        <v>15.909982181497227</v>
      </c>
      <c r="N187" s="450">
        <v>15.516190284696421</v>
      </c>
      <c r="O187" s="450">
        <v>15.132145228351936</v>
      </c>
      <c r="R187" s="570"/>
      <c r="S187" s="570"/>
      <c r="T187" s="570"/>
      <c r="U187" s="570"/>
    </row>
    <row r="188" spans="2:21" x14ac:dyDescent="0.25">
      <c r="B188" s="402" t="s">
        <v>240</v>
      </c>
      <c r="C188" s="402" t="s">
        <v>128</v>
      </c>
      <c r="D188" s="402" t="s">
        <v>11</v>
      </c>
      <c r="E188" s="402" t="s">
        <v>33</v>
      </c>
      <c r="F188" s="402" t="s">
        <v>1</v>
      </c>
      <c r="G188" s="403">
        <v>92.619981513576562</v>
      </c>
      <c r="H188" s="403">
        <v>48.914162144333488</v>
      </c>
      <c r="I188" s="403">
        <v>28.288170786577382</v>
      </c>
      <c r="J188" s="403">
        <v>22.545212875428991</v>
      </c>
      <c r="K188" s="403">
        <v>17.974682026172182</v>
      </c>
      <c r="L188" s="450">
        <v>17.529786233786599</v>
      </c>
      <c r="M188" s="450">
        <v>17.09590216699339</v>
      </c>
      <c r="N188" s="450">
        <v>16.672757271853865</v>
      </c>
      <c r="O188" s="450">
        <v>16.260085740479159</v>
      </c>
      <c r="R188" s="570"/>
      <c r="S188" s="570"/>
      <c r="T188" s="570"/>
      <c r="U188" s="570"/>
    </row>
    <row r="189" spans="2:21" x14ac:dyDescent="0.25">
      <c r="B189" s="402" t="s">
        <v>240</v>
      </c>
      <c r="C189" s="402" t="s">
        <v>128</v>
      </c>
      <c r="D189" s="402" t="s">
        <v>19</v>
      </c>
      <c r="E189" s="402" t="s">
        <v>33</v>
      </c>
      <c r="F189" s="402" t="s">
        <v>4</v>
      </c>
      <c r="G189" s="403">
        <v>173.53741229335708</v>
      </c>
      <c r="H189" s="403">
        <v>96.264086212687914</v>
      </c>
      <c r="I189" s="403">
        <v>41.59616131621928</v>
      </c>
      <c r="J189" s="403">
        <v>30.834208014245128</v>
      </c>
      <c r="K189" s="403">
        <v>29.038280230882371</v>
      </c>
      <c r="L189" s="450">
        <v>26.248305404000877</v>
      </c>
      <c r="M189" s="450">
        <v>23.726389135434214</v>
      </c>
      <c r="N189" s="450">
        <v>21.446776572488552</v>
      </c>
      <c r="O189" s="450">
        <v>19.386187368195426</v>
      </c>
      <c r="R189" s="570"/>
      <c r="S189" s="570"/>
      <c r="T189" s="570"/>
      <c r="U189" s="570"/>
    </row>
    <row r="190" spans="2:21" x14ac:dyDescent="0.25">
      <c r="B190" s="402" t="s">
        <v>240</v>
      </c>
      <c r="C190" s="402" t="s">
        <v>128</v>
      </c>
      <c r="D190" s="402" t="s">
        <v>19</v>
      </c>
      <c r="E190" s="402" t="s">
        <v>33</v>
      </c>
      <c r="F190" s="402" t="s">
        <v>5</v>
      </c>
      <c r="G190" s="403">
        <v>133.48493072332244</v>
      </c>
      <c r="H190" s="403">
        <v>75.227210191143627</v>
      </c>
      <c r="I190" s="403">
        <v>33.208433449709545</v>
      </c>
      <c r="J190" s="403">
        <v>24.48807744157741</v>
      </c>
      <c r="K190" s="403">
        <v>23.021691457275814</v>
      </c>
      <c r="L190" s="450">
        <v>20.809785685744504</v>
      </c>
      <c r="M190" s="450">
        <v>18.810398058295402</v>
      </c>
      <c r="N190" s="450">
        <v>17.00311000097955</v>
      </c>
      <c r="O190" s="450">
        <v>15.369464740163481</v>
      </c>
      <c r="R190" s="570"/>
      <c r="S190" s="570"/>
      <c r="T190" s="570"/>
      <c r="U190" s="570"/>
    </row>
    <row r="191" spans="2:21" x14ac:dyDescent="0.25">
      <c r="B191" s="402" t="s">
        <v>240</v>
      </c>
      <c r="C191" s="402" t="s">
        <v>128</v>
      </c>
      <c r="D191" s="402" t="s">
        <v>19</v>
      </c>
      <c r="E191" s="402" t="s">
        <v>33</v>
      </c>
      <c r="F191" s="402" t="s">
        <v>6</v>
      </c>
      <c r="G191" s="403">
        <v>111.95870860717072</v>
      </c>
      <c r="H191" s="403">
        <v>63.859389317301826</v>
      </c>
      <c r="I191" s="403">
        <v>28.638230278366958</v>
      </c>
      <c r="J191" s="403">
        <v>21.031578081397079</v>
      </c>
      <c r="K191" s="403">
        <v>19.745517393411852</v>
      </c>
      <c r="L191" s="450">
        <v>17.848383815481096</v>
      </c>
      <c r="M191" s="450">
        <v>16.133525320081894</v>
      </c>
      <c r="N191" s="450">
        <v>14.583429062521398</v>
      </c>
      <c r="O191" s="450">
        <v>13.182264818270617</v>
      </c>
      <c r="R191" s="570"/>
      <c r="S191" s="570"/>
      <c r="T191" s="570"/>
      <c r="U191" s="570"/>
    </row>
    <row r="192" spans="2:21" x14ac:dyDescent="0.25">
      <c r="B192" s="402" t="s">
        <v>240</v>
      </c>
      <c r="C192" s="402" t="s">
        <v>128</v>
      </c>
      <c r="D192" s="402" t="s">
        <v>19</v>
      </c>
      <c r="E192" s="402" t="s">
        <v>33</v>
      </c>
      <c r="F192" s="402" t="s">
        <v>7</v>
      </c>
      <c r="G192" s="403">
        <v>106.13660855612702</v>
      </c>
      <c r="H192" s="403">
        <v>53.39050809245623</v>
      </c>
      <c r="I192" s="403">
        <v>24.396040212984801</v>
      </c>
      <c r="J192" s="403">
        <v>17.824793927713348</v>
      </c>
      <c r="K192" s="403">
        <v>16.706869156181039</v>
      </c>
      <c r="L192" s="450">
        <v>15.101686479688505</v>
      </c>
      <c r="M192" s="450">
        <v>13.650728475743817</v>
      </c>
      <c r="N192" s="450">
        <v>12.339177360694798</v>
      </c>
      <c r="O192" s="450">
        <v>11.153639031735763</v>
      </c>
      <c r="R192" s="570"/>
      <c r="S192" s="570"/>
      <c r="T192" s="570"/>
      <c r="U192" s="570"/>
    </row>
    <row r="193" spans="2:21" x14ac:dyDescent="0.25">
      <c r="B193" s="402" t="s">
        <v>240</v>
      </c>
      <c r="C193" s="402" t="s">
        <v>128</v>
      </c>
      <c r="D193" s="402" t="s">
        <v>19</v>
      </c>
      <c r="E193" s="402" t="s">
        <v>33</v>
      </c>
      <c r="F193" s="402" t="s">
        <v>8</v>
      </c>
      <c r="G193" s="403">
        <v>100.39406911642858</v>
      </c>
      <c r="H193" s="403">
        <v>46.925463485435955</v>
      </c>
      <c r="I193" s="403">
        <v>23.991956759767273</v>
      </c>
      <c r="J193" s="403">
        <v>13.60526007134056</v>
      </c>
      <c r="K193" s="403">
        <v>12.7105568859357</v>
      </c>
      <c r="L193" s="450">
        <v>11.489336708106723</v>
      </c>
      <c r="M193" s="450">
        <v>10.385450391895317</v>
      </c>
      <c r="N193" s="450">
        <v>9.3876245933688853</v>
      </c>
      <c r="O193" s="450">
        <v>8.4856691024972779</v>
      </c>
      <c r="R193" s="570"/>
      <c r="S193" s="570"/>
      <c r="T193" s="570"/>
      <c r="U193" s="570"/>
    </row>
    <row r="194" spans="2:21" x14ac:dyDescent="0.25">
      <c r="B194" s="402" t="s">
        <v>240</v>
      </c>
      <c r="C194" s="402" t="s">
        <v>128</v>
      </c>
      <c r="D194" s="402" t="s">
        <v>19</v>
      </c>
      <c r="E194" s="402" t="s">
        <v>33</v>
      </c>
      <c r="F194" s="402" t="s">
        <v>1</v>
      </c>
      <c r="G194" s="403">
        <v>92.619981513576562</v>
      </c>
      <c r="H194" s="403">
        <v>48.914162144333488</v>
      </c>
      <c r="I194" s="403">
        <v>20.221718022569828</v>
      </c>
      <c r="J194" s="403">
        <v>14.797449429336481</v>
      </c>
      <c r="K194" s="403">
        <v>10.86578515897285</v>
      </c>
      <c r="L194" s="450">
        <v>9.8218091787563502</v>
      </c>
      <c r="M194" s="450">
        <v>8.8781375788789916</v>
      </c>
      <c r="N194" s="450">
        <v>8.0251331944003201</v>
      </c>
      <c r="O194" s="450">
        <v>7.2540847915084656</v>
      </c>
      <c r="R194" s="570"/>
      <c r="S194" s="570"/>
      <c r="T194" s="570"/>
      <c r="U194" s="570"/>
    </row>
    <row r="195" spans="2:21" x14ac:dyDescent="0.25">
      <c r="B195" s="402" t="s">
        <v>240</v>
      </c>
      <c r="C195" s="402" t="s">
        <v>17</v>
      </c>
      <c r="D195" s="402" t="s">
        <v>3</v>
      </c>
      <c r="E195" s="402" t="s">
        <v>38</v>
      </c>
      <c r="F195" s="402" t="s">
        <v>4</v>
      </c>
      <c r="G195" s="403">
        <v>168.68880309533435</v>
      </c>
      <c r="H195" s="403">
        <v>80.312827048285371</v>
      </c>
      <c r="I195" s="403">
        <v>41.261623537263368</v>
      </c>
      <c r="J195" s="403">
        <v>29.951135765868781</v>
      </c>
      <c r="K195" s="403">
        <v>29.884442474388777</v>
      </c>
      <c r="L195" s="450">
        <v>27.709348226249485</v>
      </c>
      <c r="M195" s="450">
        <v>25.692564945174183</v>
      </c>
      <c r="N195" s="450">
        <v>23.822570205266071</v>
      </c>
      <c r="O195" s="450">
        <v>22.088680223086357</v>
      </c>
      <c r="R195" s="570"/>
      <c r="S195" s="570"/>
      <c r="T195" s="570"/>
      <c r="U195" s="570"/>
    </row>
    <row r="196" spans="2:21" x14ac:dyDescent="0.25">
      <c r="B196" s="402" t="s">
        <v>240</v>
      </c>
      <c r="C196" s="402" t="s">
        <v>17</v>
      </c>
      <c r="D196" s="402" t="s">
        <v>3</v>
      </c>
      <c r="E196" s="402" t="s">
        <v>38</v>
      </c>
      <c r="F196" s="402" t="s">
        <v>5</v>
      </c>
      <c r="G196" s="403">
        <v>113.52664054977356</v>
      </c>
      <c r="H196" s="403">
        <v>63.77139245493526</v>
      </c>
      <c r="I196" s="403">
        <v>33.465457640635115</v>
      </c>
      <c r="J196" s="403">
        <v>21.133618145427548</v>
      </c>
      <c r="K196" s="403">
        <v>21.08482080581949</v>
      </c>
      <c r="L196" s="450">
        <v>19.550193800577908</v>
      </c>
      <c r="M196" s="450">
        <v>18.127262316341973</v>
      </c>
      <c r="N196" s="450">
        <v>16.807896762422804</v>
      </c>
      <c r="O196" s="450">
        <v>15.584559248176182</v>
      </c>
      <c r="R196" s="570"/>
      <c r="S196" s="570"/>
      <c r="T196" s="570"/>
      <c r="U196" s="570"/>
    </row>
    <row r="197" spans="2:21" x14ac:dyDescent="0.25">
      <c r="B197" s="402" t="s">
        <v>240</v>
      </c>
      <c r="C197" s="402" t="s">
        <v>17</v>
      </c>
      <c r="D197" s="402" t="s">
        <v>3</v>
      </c>
      <c r="E197" s="402" t="s">
        <v>38</v>
      </c>
      <c r="F197" s="402" t="s">
        <v>6</v>
      </c>
      <c r="G197" s="403">
        <v>96.329709031933305</v>
      </c>
      <c r="H197" s="403">
        <v>54.80626737190596</v>
      </c>
      <c r="I197" s="403">
        <v>29.202901553496858</v>
      </c>
      <c r="J197" s="403">
        <v>18.293670373209235</v>
      </c>
      <c r="K197" s="403">
        <v>18.24630366530268</v>
      </c>
      <c r="L197" s="450">
        <v>16.918273865643034</v>
      </c>
      <c r="M197" s="450">
        <v>15.686902719765296</v>
      </c>
      <c r="N197" s="450">
        <v>14.545155072770589</v>
      </c>
      <c r="O197" s="450">
        <v>13.486507812939971</v>
      </c>
      <c r="R197" s="570"/>
      <c r="S197" s="570"/>
      <c r="T197" s="570"/>
      <c r="U197" s="570"/>
    </row>
    <row r="198" spans="2:21" x14ac:dyDescent="0.25">
      <c r="B198" s="402" t="s">
        <v>240</v>
      </c>
      <c r="C198" s="402" t="s">
        <v>17</v>
      </c>
      <c r="D198" s="402" t="s">
        <v>3</v>
      </c>
      <c r="E198" s="402" t="s">
        <v>38</v>
      </c>
      <c r="F198" s="402" t="s">
        <v>7</v>
      </c>
      <c r="G198" s="403">
        <v>91.493177430915637</v>
      </c>
      <c r="H198" s="403">
        <v>46.526420680474196</v>
      </c>
      <c r="I198" s="403">
        <v>25.232265513833024</v>
      </c>
      <c r="J198" s="403">
        <v>15.650354604298109</v>
      </c>
      <c r="K198" s="403">
        <v>15.604476916268169</v>
      </c>
      <c r="L198" s="450">
        <v>14.468728507547306</v>
      </c>
      <c r="M198" s="450">
        <v>13.415643840445822</v>
      </c>
      <c r="N198" s="450">
        <v>12.439206358721117</v>
      </c>
      <c r="O198" s="450">
        <v>11.533837412137634</v>
      </c>
      <c r="R198" s="570"/>
      <c r="S198" s="570"/>
      <c r="T198" s="570"/>
      <c r="U198" s="570"/>
    </row>
    <row r="199" spans="2:21" x14ac:dyDescent="0.25">
      <c r="B199" s="402" t="s">
        <v>240</v>
      </c>
      <c r="C199" s="402" t="s">
        <v>17</v>
      </c>
      <c r="D199" s="402" t="s">
        <v>3</v>
      </c>
      <c r="E199" s="402" t="s">
        <v>38</v>
      </c>
      <c r="F199" s="402" t="s">
        <v>8</v>
      </c>
      <c r="G199" s="403">
        <v>86.583619328394263</v>
      </c>
      <c r="H199" s="403">
        <v>41.253161265785671</v>
      </c>
      <c r="I199" s="403">
        <v>24.402593227161333</v>
      </c>
      <c r="J199" s="403">
        <v>12.152449940317517</v>
      </c>
      <c r="K199" s="403">
        <v>12.108871188764608</v>
      </c>
      <c r="L199" s="450">
        <v>11.227545191242209</v>
      </c>
      <c r="M199" s="450">
        <v>10.410365182375594</v>
      </c>
      <c r="N199" s="450">
        <v>9.6526623927511803</v>
      </c>
      <c r="O199" s="450">
        <v>8.9501078623229535</v>
      </c>
      <c r="R199" s="570"/>
      <c r="S199" s="570"/>
      <c r="T199" s="570"/>
      <c r="U199" s="570"/>
    </row>
    <row r="200" spans="2:21" x14ac:dyDescent="0.25">
      <c r="B200" s="402" t="s">
        <v>240</v>
      </c>
      <c r="C200" s="402" t="s">
        <v>17</v>
      </c>
      <c r="D200" s="402" t="s">
        <v>3</v>
      </c>
      <c r="E200" s="402" t="s">
        <v>38</v>
      </c>
      <c r="F200" s="402" t="s">
        <v>1</v>
      </c>
      <c r="G200" s="403">
        <v>80.233630913869021</v>
      </c>
      <c r="H200" s="403">
        <v>42.655526397645467</v>
      </c>
      <c r="I200" s="403">
        <v>20.927838689397312</v>
      </c>
      <c r="J200" s="403">
        <v>12.853912145028824</v>
      </c>
      <c r="K200" s="403">
        <v>12.811584435060066</v>
      </c>
      <c r="L200" s="450">
        <v>11.879112509638276</v>
      </c>
      <c r="M200" s="450">
        <v>11.014509152394544</v>
      </c>
      <c r="N200" s="450">
        <v>10.212834651557435</v>
      </c>
      <c r="O200" s="450">
        <v>9.4695088248555397</v>
      </c>
      <c r="R200" s="570"/>
      <c r="S200" s="570"/>
      <c r="T200" s="570"/>
      <c r="U200" s="570"/>
    </row>
    <row r="201" spans="2:21" x14ac:dyDescent="0.25">
      <c r="B201" s="402" t="s">
        <v>240</v>
      </c>
      <c r="C201" s="402" t="s">
        <v>17</v>
      </c>
      <c r="D201" s="402" t="s">
        <v>11</v>
      </c>
      <c r="E201" s="402" t="s">
        <v>38</v>
      </c>
      <c r="F201" s="402" t="s">
        <v>4</v>
      </c>
      <c r="G201" s="403">
        <v>168.68880309533435</v>
      </c>
      <c r="H201" s="403">
        <v>82.027130637276684</v>
      </c>
      <c r="I201" s="403">
        <v>46.995414043618524</v>
      </c>
      <c r="J201" s="403">
        <v>37.986860524397322</v>
      </c>
      <c r="K201" s="403">
        <v>30.119943342783699</v>
      </c>
      <c r="L201" s="450">
        <v>29.374437189151326</v>
      </c>
      <c r="M201" s="450">
        <v>28.647383242376669</v>
      </c>
      <c r="N201" s="450">
        <v>27.938324787332345</v>
      </c>
      <c r="O201" s="450">
        <v>27.246816413159841</v>
      </c>
      <c r="R201" s="570"/>
      <c r="S201" s="570"/>
      <c r="T201" s="570"/>
      <c r="U201" s="570"/>
    </row>
    <row r="202" spans="2:21" x14ac:dyDescent="0.25">
      <c r="B202" s="402" t="s">
        <v>240</v>
      </c>
      <c r="C202" s="402" t="s">
        <v>17</v>
      </c>
      <c r="D202" s="402" t="s">
        <v>11</v>
      </c>
      <c r="E202" s="402" t="s">
        <v>38</v>
      </c>
      <c r="F202" s="402" t="s">
        <v>5</v>
      </c>
      <c r="G202" s="403">
        <v>113.52664054977356</v>
      </c>
      <c r="H202" s="403">
        <v>65.395627154247762</v>
      </c>
      <c r="I202" s="403">
        <v>38.151577963999223</v>
      </c>
      <c r="J202" s="403">
        <v>30.801412284989333</v>
      </c>
      <c r="K202" s="403">
        <v>24.453772230041391</v>
      </c>
      <c r="L202" s="450">
        <v>23.848510876474201</v>
      </c>
      <c r="M202" s="450">
        <v>23.258230496094942</v>
      </c>
      <c r="N202" s="450">
        <v>22.682560291137762</v>
      </c>
      <c r="O202" s="450">
        <v>22.121138641543855</v>
      </c>
      <c r="R202" s="570"/>
      <c r="S202" s="570"/>
      <c r="T202" s="570"/>
      <c r="U202" s="570"/>
    </row>
    <row r="203" spans="2:21" x14ac:dyDescent="0.25">
      <c r="B203" s="402" t="s">
        <v>240</v>
      </c>
      <c r="C203" s="402" t="s">
        <v>17</v>
      </c>
      <c r="D203" s="402" t="s">
        <v>11</v>
      </c>
      <c r="E203" s="402" t="s">
        <v>38</v>
      </c>
      <c r="F203" s="402" t="s">
        <v>6</v>
      </c>
      <c r="G203" s="403">
        <v>96.329709031933305</v>
      </c>
      <c r="H203" s="403">
        <v>56.373833255988835</v>
      </c>
      <c r="I203" s="403">
        <v>33.317682898133391</v>
      </c>
      <c r="J203" s="403">
        <v>26.871514396369371</v>
      </c>
      <c r="K203" s="403">
        <v>21.350834103595698</v>
      </c>
      <c r="L203" s="450">
        <v>20.822374337643712</v>
      </c>
      <c r="M203" s="450">
        <v>20.30699460982396</v>
      </c>
      <c r="N203" s="450">
        <v>19.804371172883457</v>
      </c>
      <c r="O203" s="450">
        <v>19.314188292717393</v>
      </c>
      <c r="R203" s="570"/>
      <c r="S203" s="570"/>
      <c r="T203" s="570"/>
      <c r="U203" s="570"/>
    </row>
    <row r="204" spans="2:21" x14ac:dyDescent="0.25">
      <c r="B204" s="402" t="s">
        <v>240</v>
      </c>
      <c r="C204" s="402" t="s">
        <v>17</v>
      </c>
      <c r="D204" s="402" t="s">
        <v>11</v>
      </c>
      <c r="E204" s="402" t="s">
        <v>38</v>
      </c>
      <c r="F204" s="402" t="s">
        <v>7</v>
      </c>
      <c r="G204" s="403">
        <v>91.493177430915637</v>
      </c>
      <c r="H204" s="403">
        <v>48.034633611383285</v>
      </c>
      <c r="I204" s="403">
        <v>28.815908690934634</v>
      </c>
      <c r="J204" s="403">
        <v>23.209751534605338</v>
      </c>
      <c r="K204" s="403">
        <v>18.456385503451457</v>
      </c>
      <c r="L204" s="450">
        <v>17.999566949377684</v>
      </c>
      <c r="M204" s="450">
        <v>17.5540552241143</v>
      </c>
      <c r="N204" s="450">
        <v>17.119570469550009</v>
      </c>
      <c r="O204" s="450">
        <v>16.695839754410716</v>
      </c>
      <c r="R204" s="570"/>
      <c r="S204" s="570"/>
      <c r="T204" s="570"/>
      <c r="U204" s="570"/>
    </row>
    <row r="205" spans="2:21" x14ac:dyDescent="0.25">
      <c r="B205" s="402" t="s">
        <v>240</v>
      </c>
      <c r="C205" s="402" t="s">
        <v>17</v>
      </c>
      <c r="D205" s="402" t="s">
        <v>11</v>
      </c>
      <c r="E205" s="402" t="s">
        <v>38</v>
      </c>
      <c r="F205" s="402" t="s">
        <v>8</v>
      </c>
      <c r="G205" s="403">
        <v>86.583619328394263</v>
      </c>
      <c r="H205" s="403">
        <v>47.758291843286486</v>
      </c>
      <c r="I205" s="403">
        <v>27.823265932785095</v>
      </c>
      <c r="J205" s="403">
        <v>22.45903018096352</v>
      </c>
      <c r="K205" s="403">
        <v>17.898195071625036</v>
      </c>
      <c r="L205" s="450">
        <v>17.455192426734406</v>
      </c>
      <c r="M205" s="450">
        <v>17.023154649675128</v>
      </c>
      <c r="N205" s="450">
        <v>16.601810346296517</v>
      </c>
      <c r="O205" s="450">
        <v>16.190894839791522</v>
      </c>
      <c r="R205" s="570"/>
      <c r="S205" s="570"/>
      <c r="T205" s="570"/>
      <c r="U205" s="570"/>
    </row>
    <row r="206" spans="2:21" x14ac:dyDescent="0.25">
      <c r="B206" s="402" t="s">
        <v>240</v>
      </c>
      <c r="C206" s="402" t="s">
        <v>17</v>
      </c>
      <c r="D206" s="402" t="s">
        <v>11</v>
      </c>
      <c r="E206" s="402" t="s">
        <v>38</v>
      </c>
      <c r="F206" s="402" t="s">
        <v>1</v>
      </c>
      <c r="G206" s="403">
        <v>80.233630913869021</v>
      </c>
      <c r="H206" s="403">
        <v>44.017107450499047</v>
      </c>
      <c r="I206" s="403">
        <v>23.895997486768419</v>
      </c>
      <c r="J206" s="403">
        <v>19.249661046828532</v>
      </c>
      <c r="K206" s="403">
        <v>15.34771100279497</v>
      </c>
      <c r="L206" s="450">
        <v>14.967836018750678</v>
      </c>
      <c r="M206" s="450">
        <v>14.59736341421929</v>
      </c>
      <c r="N206" s="450">
        <v>14.23606046858424</v>
      </c>
      <c r="O206" s="450">
        <v>13.883700221354395</v>
      </c>
      <c r="R206" s="570"/>
      <c r="S206" s="570"/>
      <c r="T206" s="570"/>
      <c r="U206" s="570"/>
    </row>
    <row r="207" spans="2:21" x14ac:dyDescent="0.25">
      <c r="B207" s="402" t="s">
        <v>240</v>
      </c>
      <c r="C207" s="402" t="s">
        <v>17</v>
      </c>
      <c r="D207" s="402" t="s">
        <v>19</v>
      </c>
      <c r="E207" s="402" t="s">
        <v>38</v>
      </c>
      <c r="F207" s="402" t="s">
        <v>4</v>
      </c>
      <c r="G207" s="403">
        <v>168.68880309533435</v>
      </c>
      <c r="H207" s="403">
        <v>80.312827048285371</v>
      </c>
      <c r="I207" s="403">
        <v>33.169526634183796</v>
      </c>
      <c r="J207" s="403">
        <v>25.427895735088757</v>
      </c>
      <c r="K207" s="403">
        <v>24.65457474986308</v>
      </c>
      <c r="L207" s="450">
        <v>22.285782852661391</v>
      </c>
      <c r="M207" s="450">
        <v>20.144582593489456</v>
      </c>
      <c r="N207" s="450">
        <v>18.209107149110395</v>
      </c>
      <c r="O207" s="450">
        <v>16.459590643240446</v>
      </c>
      <c r="R207" s="570"/>
      <c r="S207" s="570"/>
      <c r="T207" s="570"/>
      <c r="U207" s="570"/>
    </row>
    <row r="208" spans="2:21" x14ac:dyDescent="0.25">
      <c r="B208" s="402" t="s">
        <v>240</v>
      </c>
      <c r="C208" s="402" t="s">
        <v>17</v>
      </c>
      <c r="D208" s="402" t="s">
        <v>19</v>
      </c>
      <c r="E208" s="402" t="s">
        <v>38</v>
      </c>
      <c r="F208" s="402" t="s">
        <v>5</v>
      </c>
      <c r="G208" s="403">
        <v>113.52664054977356</v>
      </c>
      <c r="H208" s="403">
        <v>63.77139245493526</v>
      </c>
      <c r="I208" s="403">
        <v>27.062567401897109</v>
      </c>
      <c r="J208" s="403">
        <v>17.930465055695532</v>
      </c>
      <c r="K208" s="403">
        <v>17.38157092938091</v>
      </c>
      <c r="L208" s="450">
        <v>15.711563444121705</v>
      </c>
      <c r="M208" s="450">
        <v>14.202008947384241</v>
      </c>
      <c r="N208" s="450">
        <v>12.83749124388029</v>
      </c>
      <c r="O208" s="450">
        <v>11.604075314081292</v>
      </c>
      <c r="R208" s="570"/>
      <c r="S208" s="570"/>
      <c r="T208" s="570"/>
      <c r="U208" s="570"/>
    </row>
    <row r="209" spans="2:21" x14ac:dyDescent="0.25">
      <c r="B209" s="402" t="s">
        <v>240</v>
      </c>
      <c r="C209" s="402" t="s">
        <v>17</v>
      </c>
      <c r="D209" s="402" t="s">
        <v>19</v>
      </c>
      <c r="E209" s="402" t="s">
        <v>38</v>
      </c>
      <c r="F209" s="402" t="s">
        <v>6</v>
      </c>
      <c r="G209" s="403">
        <v>96.329709031933305</v>
      </c>
      <c r="H209" s="403">
        <v>54.80626737190596</v>
      </c>
      <c r="I209" s="403">
        <v>23.717456270025977</v>
      </c>
      <c r="J209" s="403">
        <v>15.590205503126892</v>
      </c>
      <c r="K209" s="403">
        <v>15.120568485282257</v>
      </c>
      <c r="L209" s="450">
        <v>13.667796313285304</v>
      </c>
      <c r="M209" s="450">
        <v>12.354605334004953</v>
      </c>
      <c r="N209" s="450">
        <v>11.167584697663285</v>
      </c>
      <c r="O209" s="450">
        <v>10.094612058243282</v>
      </c>
      <c r="R209" s="570"/>
      <c r="S209" s="570"/>
      <c r="T209" s="570"/>
      <c r="U209" s="570"/>
    </row>
    <row r="210" spans="2:21" x14ac:dyDescent="0.25">
      <c r="B210" s="402" t="s">
        <v>240</v>
      </c>
      <c r="C210" s="402" t="s">
        <v>17</v>
      </c>
      <c r="D210" s="402" t="s">
        <v>19</v>
      </c>
      <c r="E210" s="402" t="s">
        <v>38</v>
      </c>
      <c r="F210" s="402" t="s">
        <v>7</v>
      </c>
      <c r="G210" s="403">
        <v>91.493177430915637</v>
      </c>
      <c r="H210" s="403">
        <v>46.526420680474196</v>
      </c>
      <c r="I210" s="403">
        <v>20.596639728162689</v>
      </c>
      <c r="J210" s="403">
        <v>13.409219922645272</v>
      </c>
      <c r="K210" s="403">
        <v>13.013127933286368</v>
      </c>
      <c r="L210" s="450">
        <v>11.762836970316549</v>
      </c>
      <c r="M210" s="450">
        <v>10.632672966837031</v>
      </c>
      <c r="N210" s="450">
        <v>9.6110942202971472</v>
      </c>
      <c r="O210" s="450">
        <v>8.6876679457308708</v>
      </c>
      <c r="R210" s="570"/>
      <c r="S210" s="570"/>
      <c r="T210" s="570"/>
      <c r="U210" s="570"/>
    </row>
    <row r="211" spans="2:21" x14ac:dyDescent="0.25">
      <c r="B211" s="402" t="s">
        <v>240</v>
      </c>
      <c r="C211" s="402" t="s">
        <v>17</v>
      </c>
      <c r="D211" s="402" t="s">
        <v>19</v>
      </c>
      <c r="E211" s="402" t="s">
        <v>38</v>
      </c>
      <c r="F211" s="402" t="s">
        <v>8</v>
      </c>
      <c r="G211" s="403">
        <v>86.583619328394263</v>
      </c>
      <c r="H211" s="403">
        <v>41.253161265785671</v>
      </c>
      <c r="I211" s="403">
        <v>20.063975058487195</v>
      </c>
      <c r="J211" s="403">
        <v>10.51831968436643</v>
      </c>
      <c r="K211" s="403">
        <v>10.219213157328175</v>
      </c>
      <c r="L211" s="450">
        <v>9.2373592998411258</v>
      </c>
      <c r="M211" s="450">
        <v>8.3498411786402791</v>
      </c>
      <c r="N211" s="450">
        <v>7.5475950913499705</v>
      </c>
      <c r="O211" s="450">
        <v>6.8224281688968338</v>
      </c>
      <c r="R211" s="570"/>
      <c r="S211" s="570"/>
      <c r="T211" s="570"/>
      <c r="U211" s="570"/>
    </row>
    <row r="212" spans="2:21" x14ac:dyDescent="0.25">
      <c r="B212" s="402" t="s">
        <v>240</v>
      </c>
      <c r="C212" s="402" t="s">
        <v>17</v>
      </c>
      <c r="D212" s="402" t="s">
        <v>19</v>
      </c>
      <c r="E212" s="402" t="s">
        <v>38</v>
      </c>
      <c r="F212" s="402" t="s">
        <v>1</v>
      </c>
      <c r="G212" s="403">
        <v>80.233630913869021</v>
      </c>
      <c r="H212" s="403">
        <v>42.655526397645467</v>
      </c>
      <c r="I212" s="403">
        <v>17.300386402754167</v>
      </c>
      <c r="J212" s="403">
        <v>11.181756134879176</v>
      </c>
      <c r="K212" s="403">
        <v>10.876100739007461</v>
      </c>
      <c r="L212" s="450">
        <v>9.8311336460806906</v>
      </c>
      <c r="M212" s="450">
        <v>8.8865661588125455</v>
      </c>
      <c r="N212" s="450">
        <v>8.0327519630897495</v>
      </c>
      <c r="O212" s="450">
        <v>7.2609715549728504</v>
      </c>
      <c r="R212" s="570"/>
      <c r="S212" s="570"/>
      <c r="T212" s="570"/>
      <c r="U212" s="570"/>
    </row>
    <row r="213" spans="2:21" x14ac:dyDescent="0.25">
      <c r="B213" s="402" t="s">
        <v>240</v>
      </c>
      <c r="C213" s="402" t="s">
        <v>16</v>
      </c>
      <c r="D213" s="402" t="s">
        <v>3</v>
      </c>
      <c r="E213" s="402" t="s">
        <v>38</v>
      </c>
      <c r="F213" s="402" t="s">
        <v>4</v>
      </c>
      <c r="G213" s="403">
        <v>148.05616723286738</v>
      </c>
      <c r="H213" s="403">
        <v>70.48961836361606</v>
      </c>
      <c r="I213" s="403">
        <v>36.214838937947555</v>
      </c>
      <c r="J213" s="403">
        <v>26.287757600957413</v>
      </c>
      <c r="K213" s="403">
        <v>26.229221687870794</v>
      </c>
      <c r="L213" s="450">
        <v>24.320167193200152</v>
      </c>
      <c r="M213" s="450">
        <v>22.550060361826265</v>
      </c>
      <c r="N213" s="450">
        <v>20.908788096826271</v>
      </c>
      <c r="O213" s="450">
        <v>19.386973367843265</v>
      </c>
      <c r="R213" s="570"/>
      <c r="S213" s="570"/>
      <c r="T213" s="570"/>
      <c r="U213" s="570"/>
    </row>
    <row r="214" spans="2:21" x14ac:dyDescent="0.25">
      <c r="B214" s="402" t="s">
        <v>240</v>
      </c>
      <c r="C214" s="402" t="s">
        <v>16</v>
      </c>
      <c r="D214" s="402" t="s">
        <v>3</v>
      </c>
      <c r="E214" s="402" t="s">
        <v>38</v>
      </c>
      <c r="F214" s="402" t="s">
        <v>5</v>
      </c>
      <c r="G214" s="403">
        <v>99.640989622314706</v>
      </c>
      <c r="H214" s="403">
        <v>55.971396872409578</v>
      </c>
      <c r="I214" s="403">
        <v>29.372236343191844</v>
      </c>
      <c r="J214" s="403">
        <v>18.548726678715308</v>
      </c>
      <c r="K214" s="403">
        <v>18.505897830914151</v>
      </c>
      <c r="L214" s="450">
        <v>17.158973859915825</v>
      </c>
      <c r="M214" s="450">
        <v>15.91008372657434</v>
      </c>
      <c r="N214" s="450">
        <v>14.75209218529851</v>
      </c>
      <c r="O214" s="450">
        <v>13.678383318627752</v>
      </c>
      <c r="R214" s="570"/>
      <c r="S214" s="570"/>
      <c r="T214" s="570"/>
      <c r="U214" s="570"/>
    </row>
    <row r="215" spans="2:21" x14ac:dyDescent="0.25">
      <c r="B215" s="402" t="s">
        <v>240</v>
      </c>
      <c r="C215" s="402" t="s">
        <v>16</v>
      </c>
      <c r="D215" s="402" t="s">
        <v>3</v>
      </c>
      <c r="E215" s="402" t="s">
        <v>38</v>
      </c>
      <c r="F215" s="402" t="s">
        <v>6</v>
      </c>
      <c r="G215" s="403">
        <v>84.547446233672659</v>
      </c>
      <c r="H215" s="403">
        <v>48.102812626148648</v>
      </c>
      <c r="I215" s="403">
        <v>25.631041282840656</v>
      </c>
      <c r="J215" s="403">
        <v>16.056138109819393</v>
      </c>
      <c r="K215" s="403">
        <v>16.014564910541196</v>
      </c>
      <c r="L215" s="450">
        <v>14.848968863259277</v>
      </c>
      <c r="M215" s="450">
        <v>13.768208973127338</v>
      </c>
      <c r="N215" s="450">
        <v>12.766110567902144</v>
      </c>
      <c r="O215" s="450">
        <v>11.836948389583068</v>
      </c>
      <c r="R215" s="570"/>
      <c r="S215" s="570"/>
      <c r="T215" s="570"/>
      <c r="U215" s="570"/>
    </row>
    <row r="216" spans="2:21" x14ac:dyDescent="0.25">
      <c r="B216" s="402" t="s">
        <v>240</v>
      </c>
      <c r="C216" s="402" t="s">
        <v>16</v>
      </c>
      <c r="D216" s="402" t="s">
        <v>3</v>
      </c>
      <c r="E216" s="402" t="s">
        <v>38</v>
      </c>
      <c r="F216" s="402" t="s">
        <v>7</v>
      </c>
      <c r="G216" s="403">
        <v>80.302479653747199</v>
      </c>
      <c r="H216" s="403">
        <v>40.835689118749535</v>
      </c>
      <c r="I216" s="403">
        <v>22.146060995340008</v>
      </c>
      <c r="J216" s="403">
        <v>13.736131124471324</v>
      </c>
      <c r="K216" s="403">
        <v>13.695864820326767</v>
      </c>
      <c r="L216" s="450">
        <v>12.699031875575795</v>
      </c>
      <c r="M216" s="450">
        <v>11.774751919100972</v>
      </c>
      <c r="N216" s="450">
        <v>10.917744290651735</v>
      </c>
      <c r="O216" s="450">
        <v>10.123112674900371</v>
      </c>
      <c r="R216" s="570"/>
      <c r="S216" s="570"/>
      <c r="T216" s="570"/>
      <c r="U216" s="570"/>
    </row>
    <row r="217" spans="2:21" x14ac:dyDescent="0.25">
      <c r="B217" s="402" t="s">
        <v>240</v>
      </c>
      <c r="C217" s="402" t="s">
        <v>16</v>
      </c>
      <c r="D217" s="402" t="s">
        <v>3</v>
      </c>
      <c r="E217" s="402" t="s">
        <v>38</v>
      </c>
      <c r="F217" s="402" t="s">
        <v>8</v>
      </c>
      <c r="G217" s="403">
        <v>75.993418577206256</v>
      </c>
      <c r="H217" s="403">
        <v>36.207411702362961</v>
      </c>
      <c r="I217" s="403">
        <v>21.417867442656387</v>
      </c>
      <c r="J217" s="403">
        <v>10.666061573961478</v>
      </c>
      <c r="K217" s="403">
        <v>10.627813019171088</v>
      </c>
      <c r="L217" s="450">
        <v>9.8542836154316689</v>
      </c>
      <c r="M217" s="450">
        <v>9.1370543872194379</v>
      </c>
      <c r="N217" s="450">
        <v>8.4720276108420958</v>
      </c>
      <c r="O217" s="450">
        <v>7.85540380927001</v>
      </c>
      <c r="R217" s="570"/>
      <c r="S217" s="570"/>
      <c r="T217" s="570"/>
      <c r="U217" s="570"/>
    </row>
    <row r="218" spans="2:21" x14ac:dyDescent="0.25">
      <c r="B218" s="402" t="s">
        <v>240</v>
      </c>
      <c r="C218" s="402" t="s">
        <v>16</v>
      </c>
      <c r="D218" s="402" t="s">
        <v>3</v>
      </c>
      <c r="E218" s="402" t="s">
        <v>38</v>
      </c>
      <c r="F218" s="402" t="s">
        <v>1</v>
      </c>
      <c r="G218" s="403">
        <v>70.420108853167307</v>
      </c>
      <c r="H218" s="403">
        <v>37.438250991481844</v>
      </c>
      <c r="I218" s="403">
        <v>18.368116484108125</v>
      </c>
      <c r="J218" s="403">
        <v>11.281726654171804</v>
      </c>
      <c r="K218" s="403">
        <v>11.244576123782558</v>
      </c>
      <c r="L218" s="450">
        <v>10.426156544077681</v>
      </c>
      <c r="M218" s="450">
        <v>9.6673044039161802</v>
      </c>
      <c r="N218" s="450">
        <v>8.963684176702964</v>
      </c>
      <c r="O218" s="450">
        <v>8.3112758906326185</v>
      </c>
      <c r="R218" s="570"/>
      <c r="S218" s="570"/>
      <c r="T218" s="570"/>
      <c r="U218" s="570"/>
    </row>
    <row r="219" spans="2:21" x14ac:dyDescent="0.25">
      <c r="B219" s="402" t="s">
        <v>240</v>
      </c>
      <c r="C219" s="402" t="s">
        <v>16</v>
      </c>
      <c r="D219" s="402" t="s">
        <v>11</v>
      </c>
      <c r="E219" s="402" t="s">
        <v>38</v>
      </c>
      <c r="F219" s="402" t="s">
        <v>4</v>
      </c>
      <c r="G219" s="403">
        <v>148.05616723286738</v>
      </c>
      <c r="H219" s="403">
        <v>71.994242346964612</v>
      </c>
      <c r="I219" s="403">
        <v>41.247319046347982</v>
      </c>
      <c r="J219" s="403">
        <v>33.340618175311093</v>
      </c>
      <c r="K219" s="403">
        <v>26.435918014566877</v>
      </c>
      <c r="L219" s="450">
        <v>25.781596081338463</v>
      </c>
      <c r="M219" s="450">
        <v>25.143469431817156</v>
      </c>
      <c r="N219" s="450">
        <v>24.521137212537663</v>
      </c>
      <c r="O219" s="450">
        <v>23.914208491657767</v>
      </c>
      <c r="R219" s="570"/>
      <c r="S219" s="570"/>
      <c r="T219" s="570"/>
      <c r="U219" s="570"/>
    </row>
    <row r="220" spans="2:21" x14ac:dyDescent="0.25">
      <c r="B220" s="402" t="s">
        <v>240</v>
      </c>
      <c r="C220" s="402" t="s">
        <v>16</v>
      </c>
      <c r="D220" s="402" t="s">
        <v>11</v>
      </c>
      <c r="E220" s="402" t="s">
        <v>38</v>
      </c>
      <c r="F220" s="402" t="s">
        <v>5</v>
      </c>
      <c r="G220" s="403">
        <v>99.640989622314706</v>
      </c>
      <c r="H220" s="403">
        <v>57.396968456618005</v>
      </c>
      <c r="I220" s="403">
        <v>33.48518872377889</v>
      </c>
      <c r="J220" s="403">
        <v>27.034035244755426</v>
      </c>
      <c r="K220" s="403">
        <v>21.462786648141165</v>
      </c>
      <c r="L220" s="450">
        <v>20.931555917120502</v>
      </c>
      <c r="M220" s="450">
        <v>20.413473809072578</v>
      </c>
      <c r="N220" s="450">
        <v>19.908214879184086</v>
      </c>
      <c r="O220" s="450">
        <v>19.415461737806638</v>
      </c>
      <c r="R220" s="570"/>
      <c r="S220" s="570"/>
      <c r="T220" s="570"/>
      <c r="U220" s="570"/>
    </row>
    <row r="221" spans="2:21" x14ac:dyDescent="0.25">
      <c r="B221" s="402" t="s">
        <v>240</v>
      </c>
      <c r="C221" s="402" t="s">
        <v>16</v>
      </c>
      <c r="D221" s="402" t="s">
        <v>11</v>
      </c>
      <c r="E221" s="402" t="s">
        <v>38</v>
      </c>
      <c r="F221" s="402" t="s">
        <v>6</v>
      </c>
      <c r="G221" s="403">
        <v>84.547446233672659</v>
      </c>
      <c r="H221" s="403">
        <v>49.478646661506332</v>
      </c>
      <c r="I221" s="403">
        <v>29.242536199571379</v>
      </c>
      <c r="J221" s="403">
        <v>23.584810350576884</v>
      </c>
      <c r="K221" s="403">
        <v>18.739374555978483</v>
      </c>
      <c r="L221" s="450">
        <v>18.275551670001807</v>
      </c>
      <c r="M221" s="450">
        <v>17.823208978783665</v>
      </c>
      <c r="N221" s="450">
        <v>17.382062333189378</v>
      </c>
      <c r="O221" s="450">
        <v>16.951834617129649</v>
      </c>
      <c r="R221" s="570"/>
      <c r="S221" s="570"/>
      <c r="T221" s="570"/>
      <c r="U221" s="570"/>
    </row>
    <row r="222" spans="2:21" x14ac:dyDescent="0.25">
      <c r="B222" s="402" t="s">
        <v>240</v>
      </c>
      <c r="C222" s="402" t="s">
        <v>16</v>
      </c>
      <c r="D222" s="402" t="s">
        <v>11</v>
      </c>
      <c r="E222" s="402" t="s">
        <v>38</v>
      </c>
      <c r="F222" s="402" t="s">
        <v>7</v>
      </c>
      <c r="G222" s="403">
        <v>80.302479653747199</v>
      </c>
      <c r="H222" s="403">
        <v>42.15942976913076</v>
      </c>
      <c r="I222" s="403">
        <v>25.291382224704726</v>
      </c>
      <c r="J222" s="403">
        <v>20.370924397980225</v>
      </c>
      <c r="K222" s="403">
        <v>16.198951255045433</v>
      </c>
      <c r="L222" s="450">
        <v>15.798007013365092</v>
      </c>
      <c r="M222" s="450">
        <v>15.406986641594944</v>
      </c>
      <c r="N222" s="450">
        <v>15.025644511580856</v>
      </c>
      <c r="O222" s="450">
        <v>14.653741074771773</v>
      </c>
      <c r="R222" s="570"/>
      <c r="S222" s="570"/>
      <c r="T222" s="570"/>
      <c r="U222" s="570"/>
    </row>
    <row r="223" spans="2:21" x14ac:dyDescent="0.25">
      <c r="B223" s="402" t="s">
        <v>240</v>
      </c>
      <c r="C223" s="402" t="s">
        <v>16</v>
      </c>
      <c r="D223" s="402" t="s">
        <v>11</v>
      </c>
      <c r="E223" s="402" t="s">
        <v>38</v>
      </c>
      <c r="F223" s="402" t="s">
        <v>8</v>
      </c>
      <c r="G223" s="403">
        <v>75.993418577206256</v>
      </c>
      <c r="H223" s="403">
        <v>41.916887867830745</v>
      </c>
      <c r="I223" s="403">
        <v>24.420151416812725</v>
      </c>
      <c r="J223" s="403">
        <v>19.712025145388683</v>
      </c>
      <c r="K223" s="403">
        <v>15.709034115283803</v>
      </c>
      <c r="L223" s="450">
        <v>15.320215933679528</v>
      </c>
      <c r="M223" s="450">
        <v>14.941021486878842</v>
      </c>
      <c r="N223" s="450">
        <v>14.571212575445735</v>
      </c>
      <c r="O223" s="450">
        <v>14.210556895677238</v>
      </c>
      <c r="R223" s="570"/>
      <c r="S223" s="570"/>
      <c r="T223" s="570"/>
      <c r="U223" s="570"/>
    </row>
    <row r="224" spans="2:21" x14ac:dyDescent="0.25">
      <c r="B224" s="402" t="s">
        <v>240</v>
      </c>
      <c r="C224" s="402" t="s">
        <v>16</v>
      </c>
      <c r="D224" s="402" t="s">
        <v>11</v>
      </c>
      <c r="E224" s="402" t="s">
        <v>38</v>
      </c>
      <c r="F224" s="402" t="s">
        <v>1</v>
      </c>
      <c r="G224" s="403">
        <v>70.420108853167307</v>
      </c>
      <c r="H224" s="403">
        <v>38.633294576849302</v>
      </c>
      <c r="I224" s="403">
        <v>20.973234353306154</v>
      </c>
      <c r="J224" s="403">
        <v>16.895199816638481</v>
      </c>
      <c r="K224" s="403">
        <v>13.470504415087522</v>
      </c>
      <c r="L224" s="450">
        <v>13.137092634736819</v>
      </c>
      <c r="M224" s="450">
        <v>12.811933211673651</v>
      </c>
      <c r="N224" s="450">
        <v>12.494821889765468</v>
      </c>
      <c r="O224" s="450">
        <v>12.185559468473684</v>
      </c>
      <c r="R224" s="570"/>
      <c r="S224" s="570"/>
      <c r="T224" s="570"/>
      <c r="U224" s="570"/>
    </row>
    <row r="225" spans="2:21" x14ac:dyDescent="0.25">
      <c r="B225" s="402" t="s">
        <v>240</v>
      </c>
      <c r="C225" s="402" t="s">
        <v>16</v>
      </c>
      <c r="D225" s="402" t="s">
        <v>19</v>
      </c>
      <c r="E225" s="402" t="s">
        <v>38</v>
      </c>
      <c r="F225" s="402" t="s">
        <v>4</v>
      </c>
      <c r="G225" s="403">
        <v>148.05616723286738</v>
      </c>
      <c r="H225" s="403">
        <v>70.48961836361606</v>
      </c>
      <c r="I225" s="403">
        <v>29.11250119908874</v>
      </c>
      <c r="J225" s="403">
        <v>22.31776332663032</v>
      </c>
      <c r="K225" s="403">
        <v>21.6390286447051</v>
      </c>
      <c r="L225" s="450">
        <v>19.559968014499855</v>
      </c>
      <c r="M225" s="450">
        <v>17.680661873049221</v>
      </c>
      <c r="N225" s="450">
        <v>15.981917968238029</v>
      </c>
      <c r="O225" s="450">
        <v>14.446388024241953</v>
      </c>
      <c r="R225" s="570"/>
      <c r="S225" s="570"/>
      <c r="T225" s="570"/>
      <c r="U225" s="570"/>
    </row>
    <row r="226" spans="2:21" x14ac:dyDescent="0.25">
      <c r="B226" s="402" t="s">
        <v>240</v>
      </c>
      <c r="C226" s="402" t="s">
        <v>16</v>
      </c>
      <c r="D226" s="402" t="s">
        <v>19</v>
      </c>
      <c r="E226" s="402" t="s">
        <v>38</v>
      </c>
      <c r="F226" s="402" t="s">
        <v>5</v>
      </c>
      <c r="G226" s="403">
        <v>99.640989622314706</v>
      </c>
      <c r="H226" s="403">
        <v>55.971396872409578</v>
      </c>
      <c r="I226" s="403">
        <v>23.752495313761845</v>
      </c>
      <c r="J226" s="403">
        <v>15.737357098614494</v>
      </c>
      <c r="K226" s="403">
        <v>15.255599216244269</v>
      </c>
      <c r="L226" s="450">
        <v>13.789853399208972</v>
      </c>
      <c r="M226" s="450">
        <v>12.464935272368161</v>
      </c>
      <c r="N226" s="450">
        <v>11.267314223459451</v>
      </c>
      <c r="O226" s="450">
        <v>10.184759650665438</v>
      </c>
      <c r="R226" s="570"/>
      <c r="S226" s="570"/>
      <c r="T226" s="570"/>
      <c r="U226" s="570"/>
    </row>
    <row r="227" spans="2:21" x14ac:dyDescent="0.25">
      <c r="B227" s="402" t="s">
        <v>240</v>
      </c>
      <c r="C227" s="402" t="s">
        <v>16</v>
      </c>
      <c r="D227" s="402" t="s">
        <v>19</v>
      </c>
      <c r="E227" s="402" t="s">
        <v>38</v>
      </c>
      <c r="F227" s="402" t="s">
        <v>6</v>
      </c>
      <c r="G227" s="403">
        <v>84.547446233672659</v>
      </c>
      <c r="H227" s="403">
        <v>48.102812626148648</v>
      </c>
      <c r="I227" s="403">
        <v>20.816530839149145</v>
      </c>
      <c r="J227" s="403">
        <v>13.683338969814331</v>
      </c>
      <c r="K227" s="403">
        <v>13.27114411409854</v>
      </c>
      <c r="L227" s="450">
        <v>11.99606316206358</v>
      </c>
      <c r="M227" s="450">
        <v>10.843490971915637</v>
      </c>
      <c r="N227" s="450">
        <v>9.8016569994275873</v>
      </c>
      <c r="O227" s="450">
        <v>8.8599216048828797</v>
      </c>
      <c r="R227" s="570"/>
      <c r="S227" s="570"/>
      <c r="T227" s="570"/>
      <c r="U227" s="570"/>
    </row>
    <row r="228" spans="2:21" x14ac:dyDescent="0.25">
      <c r="B228" s="402" t="s">
        <v>240</v>
      </c>
      <c r="C228" s="402" t="s">
        <v>16</v>
      </c>
      <c r="D228" s="402" t="s">
        <v>19</v>
      </c>
      <c r="E228" s="402" t="s">
        <v>38</v>
      </c>
      <c r="F228" s="402" t="s">
        <v>7</v>
      </c>
      <c r="G228" s="403">
        <v>80.302479653747199</v>
      </c>
      <c r="H228" s="403">
        <v>40.835689118749535</v>
      </c>
      <c r="I228" s="403">
        <v>18.077427073239566</v>
      </c>
      <c r="J228" s="403">
        <v>11.769113722429251</v>
      </c>
      <c r="K228" s="403">
        <v>11.421468468327955</v>
      </c>
      <c r="L228" s="450">
        <v>10.324102878517079</v>
      </c>
      <c r="M228" s="450">
        <v>9.3321713001943305</v>
      </c>
      <c r="N228" s="450">
        <v>8.4355437175457499</v>
      </c>
      <c r="O228" s="450">
        <v>7.625063398605187</v>
      </c>
      <c r="R228" s="570"/>
      <c r="S228" s="570"/>
      <c r="T228" s="570"/>
      <c r="U228" s="570"/>
    </row>
    <row r="229" spans="2:21" x14ac:dyDescent="0.25">
      <c r="B229" s="402" t="s">
        <v>240</v>
      </c>
      <c r="C229" s="402" t="s">
        <v>16</v>
      </c>
      <c r="D229" s="402" t="s">
        <v>19</v>
      </c>
      <c r="E229" s="402" t="s">
        <v>38</v>
      </c>
      <c r="F229" s="402" t="s">
        <v>8</v>
      </c>
      <c r="G229" s="403">
        <v>75.993418577206256</v>
      </c>
      <c r="H229" s="403">
        <v>36.207411702362961</v>
      </c>
      <c r="I229" s="403">
        <v>17.609913593000186</v>
      </c>
      <c r="J229" s="403">
        <v>9.2318047767355917</v>
      </c>
      <c r="K229" s="403">
        <v>8.9692825157732514</v>
      </c>
      <c r="L229" s="450">
        <v>8.1075209983820642</v>
      </c>
      <c r="M229" s="450">
        <v>7.3285568409302453</v>
      </c>
      <c r="N229" s="450">
        <v>6.6244349390477568</v>
      </c>
      <c r="O229" s="450">
        <v>5.9879645084538078</v>
      </c>
      <c r="R229" s="570"/>
      <c r="S229" s="570"/>
      <c r="T229" s="570"/>
      <c r="U229" s="570"/>
    </row>
    <row r="230" spans="2:21" x14ac:dyDescent="0.25">
      <c r="B230" s="402" t="s">
        <v>240</v>
      </c>
      <c r="C230" s="402" t="s">
        <v>16</v>
      </c>
      <c r="D230" s="402" t="s">
        <v>19</v>
      </c>
      <c r="E230" s="402" t="s">
        <v>38</v>
      </c>
      <c r="F230" s="402" t="s">
        <v>1</v>
      </c>
      <c r="G230" s="403">
        <v>70.420108853167307</v>
      </c>
      <c r="H230" s="403">
        <v>37.438250991481844</v>
      </c>
      <c r="I230" s="403">
        <v>15.184344517471065</v>
      </c>
      <c r="J230" s="403">
        <v>9.8140951022528267</v>
      </c>
      <c r="K230" s="403">
        <v>9.5458249765750978</v>
      </c>
      <c r="L230" s="450">
        <v>8.6286697189391024</v>
      </c>
      <c r="M230" s="450">
        <v>7.7996340076674642</v>
      </c>
      <c r="N230" s="450">
        <v>7.0502513869591503</v>
      </c>
      <c r="O230" s="450">
        <v>6.372868851340419</v>
      </c>
      <c r="R230" s="570"/>
      <c r="S230" s="570"/>
      <c r="T230" s="570"/>
      <c r="U230" s="570"/>
    </row>
    <row r="231" spans="2:21" x14ac:dyDescent="0.25">
      <c r="B231" s="402" t="s">
        <v>240</v>
      </c>
      <c r="C231" s="402" t="s">
        <v>128</v>
      </c>
      <c r="D231" s="402" t="s">
        <v>3</v>
      </c>
      <c r="E231" s="402" t="s">
        <v>38</v>
      </c>
      <c r="F231" s="402" t="s">
        <v>4</v>
      </c>
      <c r="G231" s="403">
        <v>226.73226222491175</v>
      </c>
      <c r="H231" s="403">
        <v>107.94734818317926</v>
      </c>
      <c r="I231" s="403">
        <v>55.459171421052915</v>
      </c>
      <c r="J231" s="403">
        <v>40.256902911113954</v>
      </c>
      <c r="K231" s="403">
        <v>40.167261390307495</v>
      </c>
      <c r="L231" s="450">
        <v>37.243747615926729</v>
      </c>
      <c r="M231" s="450">
        <v>34.533017399427671</v>
      </c>
      <c r="N231" s="450">
        <v>32.019583609228597</v>
      </c>
      <c r="O231" s="450">
        <v>29.689086321352629</v>
      </c>
      <c r="R231" s="570"/>
      <c r="S231" s="570"/>
      <c r="T231" s="570"/>
      <c r="U231" s="570"/>
    </row>
    <row r="232" spans="2:21" x14ac:dyDescent="0.25">
      <c r="B232" s="402" t="s">
        <v>240</v>
      </c>
      <c r="C232" s="402" t="s">
        <v>128</v>
      </c>
      <c r="D232" s="402" t="s">
        <v>3</v>
      </c>
      <c r="E232" s="402" t="s">
        <v>38</v>
      </c>
      <c r="F232" s="402" t="s">
        <v>5</v>
      </c>
      <c r="G232" s="403">
        <v>152.58957063141608</v>
      </c>
      <c r="H232" s="403">
        <v>85.714237170611909</v>
      </c>
      <c r="I232" s="403">
        <v>44.980453818057953</v>
      </c>
      <c r="J232" s="403">
        <v>28.405400733101544</v>
      </c>
      <c r="K232" s="403">
        <v>28.339812911047702</v>
      </c>
      <c r="L232" s="450">
        <v>26.277142205077833</v>
      </c>
      <c r="M232" s="450">
        <v>24.364599887556416</v>
      </c>
      <c r="N232" s="450">
        <v>22.591259089277962</v>
      </c>
      <c r="O232" s="450">
        <v>20.946988236795942</v>
      </c>
      <c r="R232" s="570"/>
      <c r="S232" s="570"/>
      <c r="T232" s="570"/>
      <c r="U232" s="570"/>
    </row>
    <row r="233" spans="2:21" x14ac:dyDescent="0.25">
      <c r="B233" s="402" t="s">
        <v>240</v>
      </c>
      <c r="C233" s="402" t="s">
        <v>128</v>
      </c>
      <c r="D233" s="402" t="s">
        <v>3</v>
      </c>
      <c r="E233" s="402" t="s">
        <v>38</v>
      </c>
      <c r="F233" s="402" t="s">
        <v>6</v>
      </c>
      <c r="G233" s="403">
        <v>129.47541536550176</v>
      </c>
      <c r="H233" s="403">
        <v>73.664337865465001</v>
      </c>
      <c r="I233" s="403">
        <v>39.251211765452766</v>
      </c>
      <c r="J233" s="403">
        <v>24.588266630657571</v>
      </c>
      <c r="K233" s="403">
        <v>24.524601700675646</v>
      </c>
      <c r="L233" s="450">
        <v>22.739615410810533</v>
      </c>
      <c r="M233" s="450">
        <v>21.084546666351208</v>
      </c>
      <c r="N233" s="450">
        <v>19.549939613938967</v>
      </c>
      <c r="O233" s="450">
        <v>18.127026630295664</v>
      </c>
      <c r="R233" s="570"/>
      <c r="S233" s="570"/>
      <c r="T233" s="570"/>
      <c r="U233" s="570"/>
    </row>
    <row r="234" spans="2:21" x14ac:dyDescent="0.25">
      <c r="B234" s="402" t="s">
        <v>240</v>
      </c>
      <c r="C234" s="402" t="s">
        <v>128</v>
      </c>
      <c r="D234" s="402" t="s">
        <v>3</v>
      </c>
      <c r="E234" s="402" t="s">
        <v>38</v>
      </c>
      <c r="F234" s="402" t="s">
        <v>7</v>
      </c>
      <c r="G234" s="403">
        <v>122.97470084800489</v>
      </c>
      <c r="H234" s="403">
        <v>62.535511667304029</v>
      </c>
      <c r="I234" s="403">
        <v>33.914335368055141</v>
      </c>
      <c r="J234" s="403">
        <v>21.035422855239393</v>
      </c>
      <c r="K234" s="403">
        <v>20.973759296059367</v>
      </c>
      <c r="L234" s="450">
        <v>19.447215735950678</v>
      </c>
      <c r="M234" s="450">
        <v>18.031779355437934</v>
      </c>
      <c r="N234" s="450">
        <v>16.719363385377846</v>
      </c>
      <c r="O234" s="450">
        <v>15.502469639969938</v>
      </c>
      <c r="R234" s="570"/>
      <c r="S234" s="570"/>
      <c r="T234" s="570"/>
      <c r="U234" s="570"/>
    </row>
    <row r="235" spans="2:21" x14ac:dyDescent="0.25">
      <c r="B235" s="402" t="s">
        <v>240</v>
      </c>
      <c r="C235" s="402" t="s">
        <v>128</v>
      </c>
      <c r="D235" s="402" t="s">
        <v>3</v>
      </c>
      <c r="E235" s="402" t="s">
        <v>38</v>
      </c>
      <c r="F235" s="402" t="s">
        <v>8</v>
      </c>
      <c r="G235" s="403">
        <v>116.37583243063744</v>
      </c>
      <c r="H235" s="403">
        <v>55.447797400249556</v>
      </c>
      <c r="I235" s="403">
        <v>32.799184445109319</v>
      </c>
      <c r="J235" s="403">
        <v>16.333938091824621</v>
      </c>
      <c r="K235" s="403">
        <v>16.275364501027699</v>
      </c>
      <c r="L235" s="450">
        <v>15.090786547368559</v>
      </c>
      <c r="M235" s="450">
        <v>13.992426320397302</v>
      </c>
      <c r="N235" s="450">
        <v>12.974008592407499</v>
      </c>
      <c r="O235" s="450">
        <v>12.029714868713645</v>
      </c>
      <c r="R235" s="570"/>
      <c r="S235" s="570"/>
      <c r="T235" s="570"/>
      <c r="U235" s="570"/>
    </row>
    <row r="236" spans="2:21" x14ac:dyDescent="0.25">
      <c r="B236" s="402" t="s">
        <v>240</v>
      </c>
      <c r="C236" s="402" t="s">
        <v>128</v>
      </c>
      <c r="D236" s="402" t="s">
        <v>3</v>
      </c>
      <c r="E236" s="402" t="s">
        <v>38</v>
      </c>
      <c r="F236" s="402" t="s">
        <v>1</v>
      </c>
      <c r="G236" s="403">
        <v>107.84090176595299</v>
      </c>
      <c r="H236" s="403">
        <v>57.332696771028857</v>
      </c>
      <c r="I236" s="403">
        <v>28.128815442738322</v>
      </c>
      <c r="J236" s="403">
        <v>17.276763635791429</v>
      </c>
      <c r="K236" s="403">
        <v>17.219871552500088</v>
      </c>
      <c r="L236" s="450">
        <v>15.966549072094457</v>
      </c>
      <c r="M236" s="450">
        <v>14.804447785476539</v>
      </c>
      <c r="N236" s="450">
        <v>13.726928295104079</v>
      </c>
      <c r="O236" s="450">
        <v>12.727834442010135</v>
      </c>
      <c r="R236" s="570"/>
      <c r="S236" s="570"/>
      <c r="T236" s="570"/>
      <c r="U236" s="570"/>
    </row>
    <row r="237" spans="2:21" x14ac:dyDescent="0.25">
      <c r="B237" s="402" t="s">
        <v>240</v>
      </c>
      <c r="C237" s="402" t="s">
        <v>128</v>
      </c>
      <c r="D237" s="402" t="s">
        <v>11</v>
      </c>
      <c r="E237" s="402" t="s">
        <v>38</v>
      </c>
      <c r="F237" s="402" t="s">
        <v>4</v>
      </c>
      <c r="G237" s="403">
        <v>226.73226222491175</v>
      </c>
      <c r="H237" s="403">
        <v>110.25151967375898</v>
      </c>
      <c r="I237" s="403">
        <v>63.165879090885113</v>
      </c>
      <c r="J237" s="403">
        <v>51.057608231716827</v>
      </c>
      <c r="K237" s="403">
        <v>40.483794815569489</v>
      </c>
      <c r="L237" s="450">
        <v>39.481770415525972</v>
      </c>
      <c r="M237" s="450">
        <v>38.504547368785843</v>
      </c>
      <c r="N237" s="450">
        <v>37.55151181093057</v>
      </c>
      <c r="O237" s="450">
        <v>36.622065071451395</v>
      </c>
      <c r="R237" s="570"/>
      <c r="S237" s="570"/>
      <c r="T237" s="570"/>
      <c r="U237" s="570"/>
    </row>
    <row r="238" spans="2:21" x14ac:dyDescent="0.25">
      <c r="B238" s="402" t="s">
        <v>240</v>
      </c>
      <c r="C238" s="402" t="s">
        <v>128</v>
      </c>
      <c r="D238" s="402" t="s">
        <v>11</v>
      </c>
      <c r="E238" s="402" t="s">
        <v>38</v>
      </c>
      <c r="F238" s="402" t="s">
        <v>5</v>
      </c>
      <c r="G238" s="403">
        <v>152.58957063141608</v>
      </c>
      <c r="H238" s="403">
        <v>87.89734832560184</v>
      </c>
      <c r="I238" s="403">
        <v>51.279002639783904</v>
      </c>
      <c r="J238" s="403">
        <v>41.399747694878137</v>
      </c>
      <c r="K238" s="403">
        <v>32.867973427474986</v>
      </c>
      <c r="L238" s="450">
        <v>32.054450102787904</v>
      </c>
      <c r="M238" s="450">
        <v>31.261062494751265</v>
      </c>
      <c r="N238" s="450">
        <v>30.487312219271185</v>
      </c>
      <c r="O238" s="450">
        <v>29.732713227881526</v>
      </c>
      <c r="R238" s="570"/>
      <c r="S238" s="570"/>
      <c r="T238" s="570"/>
      <c r="U238" s="570"/>
    </row>
    <row r="239" spans="2:21" x14ac:dyDescent="0.25">
      <c r="B239" s="402" t="s">
        <v>240</v>
      </c>
      <c r="C239" s="402" t="s">
        <v>128</v>
      </c>
      <c r="D239" s="402" t="s">
        <v>11</v>
      </c>
      <c r="E239" s="402" t="s">
        <v>38</v>
      </c>
      <c r="F239" s="402" t="s">
        <v>6</v>
      </c>
      <c r="G239" s="403">
        <v>129.47541536550176</v>
      </c>
      <c r="H239" s="403">
        <v>75.771281258049513</v>
      </c>
      <c r="I239" s="403">
        <v>44.78183185232983</v>
      </c>
      <c r="J239" s="403">
        <v>36.117626876840554</v>
      </c>
      <c r="K239" s="403">
        <v>28.697357666123249</v>
      </c>
      <c r="L239" s="450">
        <v>27.987062281779181</v>
      </c>
      <c r="M239" s="450">
        <v>27.294347593849405</v>
      </c>
      <c r="N239" s="450">
        <v>26.618778458176685</v>
      </c>
      <c r="O239" s="450">
        <v>25.959930500964237</v>
      </c>
      <c r="R239" s="570"/>
      <c r="S239" s="570"/>
      <c r="T239" s="570"/>
      <c r="U239" s="570"/>
    </row>
    <row r="240" spans="2:21" x14ac:dyDescent="0.25">
      <c r="B240" s="402" t="s">
        <v>240</v>
      </c>
      <c r="C240" s="402" t="s">
        <v>128</v>
      </c>
      <c r="D240" s="402" t="s">
        <v>11</v>
      </c>
      <c r="E240" s="402" t="s">
        <v>38</v>
      </c>
      <c r="F240" s="402" t="s">
        <v>7</v>
      </c>
      <c r="G240" s="403">
        <v>122.97470084800489</v>
      </c>
      <c r="H240" s="403">
        <v>64.562679585192583</v>
      </c>
      <c r="I240" s="403">
        <v>38.731060068460529</v>
      </c>
      <c r="J240" s="403">
        <v>31.195902600275993</v>
      </c>
      <c r="K240" s="403">
        <v>24.80696976270357</v>
      </c>
      <c r="L240" s="450">
        <v>24.192966329808716</v>
      </c>
      <c r="M240" s="450">
        <v>23.594160247465457</v>
      </c>
      <c r="N240" s="450">
        <v>23.010175362298398</v>
      </c>
      <c r="O240" s="450">
        <v>22.440644831197201</v>
      </c>
      <c r="R240" s="570"/>
      <c r="S240" s="570"/>
      <c r="T240" s="570"/>
      <c r="U240" s="570"/>
    </row>
    <row r="241" spans="2:21" x14ac:dyDescent="0.25">
      <c r="B241" s="402" t="s">
        <v>240</v>
      </c>
      <c r="C241" s="402" t="s">
        <v>128</v>
      </c>
      <c r="D241" s="402" t="s">
        <v>11</v>
      </c>
      <c r="E241" s="402" t="s">
        <v>38</v>
      </c>
      <c r="F241" s="402" t="s">
        <v>8</v>
      </c>
      <c r="G241" s="403">
        <v>116.37583243063744</v>
      </c>
      <c r="H241" s="403">
        <v>64.191252477535599</v>
      </c>
      <c r="I241" s="403">
        <v>37.396862812883192</v>
      </c>
      <c r="J241" s="403">
        <v>30.186868522800431</v>
      </c>
      <c r="K241" s="403">
        <v>24.056713805947631</v>
      </c>
      <c r="L241" s="450">
        <v>23.461280143460225</v>
      </c>
      <c r="M241" s="450">
        <v>22.880584206552591</v>
      </c>
      <c r="N241" s="450">
        <v>22.314261218140484</v>
      </c>
      <c r="O241" s="450">
        <v>21.761955429827317</v>
      </c>
      <c r="R241" s="570"/>
      <c r="S241" s="570"/>
      <c r="T241" s="570"/>
      <c r="U241" s="570"/>
    </row>
    <row r="242" spans="2:21" x14ac:dyDescent="0.25">
      <c r="B242" s="402" t="s">
        <v>240</v>
      </c>
      <c r="C242" s="402" t="s">
        <v>128</v>
      </c>
      <c r="D242" s="402" t="s">
        <v>11</v>
      </c>
      <c r="E242" s="402" t="s">
        <v>38</v>
      </c>
      <c r="F242" s="402" t="s">
        <v>1</v>
      </c>
      <c r="G242" s="403">
        <v>107.84090176595299</v>
      </c>
      <c r="H242" s="403">
        <v>59.162778831315926</v>
      </c>
      <c r="I242" s="403">
        <v>32.118276191893038</v>
      </c>
      <c r="J242" s="403">
        <v>25.873200331758778</v>
      </c>
      <c r="K242" s="403">
        <v>20.628643820960981</v>
      </c>
      <c r="L242" s="450">
        <v>20.118059164987471</v>
      </c>
      <c r="M242" s="450">
        <v>19.620112115886144</v>
      </c>
      <c r="N242" s="450">
        <v>19.134489877129358</v>
      </c>
      <c r="O242" s="450">
        <v>18.660887394293542</v>
      </c>
      <c r="R242" s="570"/>
      <c r="S242" s="570"/>
      <c r="T242" s="570"/>
      <c r="U242" s="570"/>
    </row>
    <row r="243" spans="2:21" x14ac:dyDescent="0.25">
      <c r="B243" s="402" t="s">
        <v>240</v>
      </c>
      <c r="C243" s="402" t="s">
        <v>128</v>
      </c>
      <c r="D243" s="402" t="s">
        <v>19</v>
      </c>
      <c r="E243" s="402" t="s">
        <v>38</v>
      </c>
      <c r="F243" s="402" t="s">
        <v>4</v>
      </c>
      <c r="G243" s="403">
        <v>226.73226222491175</v>
      </c>
      <c r="H243" s="403">
        <v>107.94734818317926</v>
      </c>
      <c r="I243" s="403">
        <v>44.582697088956721</v>
      </c>
      <c r="J243" s="403">
        <v>34.177279213828974</v>
      </c>
      <c r="K243" s="403">
        <v>33.137869287450378</v>
      </c>
      <c r="L243" s="450">
        <v>29.954009210566387</v>
      </c>
      <c r="M243" s="450">
        <v>27.076051872969703</v>
      </c>
      <c r="N243" s="450">
        <v>24.474606383212901</v>
      </c>
      <c r="O243" s="450">
        <v>22.123105703280167</v>
      </c>
      <c r="R243" s="570"/>
      <c r="S243" s="570"/>
      <c r="T243" s="570"/>
      <c r="U243" s="570"/>
    </row>
    <row r="244" spans="2:21" x14ac:dyDescent="0.25">
      <c r="B244" s="402" t="s">
        <v>240</v>
      </c>
      <c r="C244" s="402" t="s">
        <v>128</v>
      </c>
      <c r="D244" s="402" t="s">
        <v>19</v>
      </c>
      <c r="E244" s="402" t="s">
        <v>38</v>
      </c>
      <c r="F244" s="402" t="s">
        <v>5</v>
      </c>
      <c r="G244" s="403">
        <v>152.58957063141608</v>
      </c>
      <c r="H244" s="403">
        <v>85.714237170611909</v>
      </c>
      <c r="I244" s="403">
        <v>36.374418550936973</v>
      </c>
      <c r="J244" s="403">
        <v>24.100087440450984</v>
      </c>
      <c r="K244" s="403">
        <v>23.362326517985096</v>
      </c>
      <c r="L244" s="450">
        <v>21.117692801238853</v>
      </c>
      <c r="M244" s="450">
        <v>19.088721703473443</v>
      </c>
      <c r="N244" s="450">
        <v>17.254692532097163</v>
      </c>
      <c r="O244" s="450">
        <v>15.596875422152278</v>
      </c>
      <c r="R244" s="570"/>
      <c r="S244" s="570"/>
      <c r="T244" s="570"/>
      <c r="U244" s="570"/>
    </row>
    <row r="245" spans="2:21" x14ac:dyDescent="0.25">
      <c r="B245" s="402" t="s">
        <v>240</v>
      </c>
      <c r="C245" s="402" t="s">
        <v>128</v>
      </c>
      <c r="D245" s="402" t="s">
        <v>19</v>
      </c>
      <c r="E245" s="402" t="s">
        <v>38</v>
      </c>
      <c r="F245" s="402" t="s">
        <v>6</v>
      </c>
      <c r="G245" s="403">
        <v>129.47541536550176</v>
      </c>
      <c r="H245" s="403">
        <v>73.664337865465001</v>
      </c>
      <c r="I245" s="403">
        <v>31.878301438206957</v>
      </c>
      <c r="J245" s="403">
        <v>20.95457728914905</v>
      </c>
      <c r="K245" s="403">
        <v>20.323344738282604</v>
      </c>
      <c r="L245" s="450">
        <v>18.370693969469496</v>
      </c>
      <c r="M245" s="450">
        <v>16.605652330651818</v>
      </c>
      <c r="N245" s="450">
        <v>15.010194486106565</v>
      </c>
      <c r="O245" s="450">
        <v>13.568026960004412</v>
      </c>
      <c r="R245" s="570"/>
      <c r="S245" s="570"/>
      <c r="T245" s="570"/>
      <c r="U245" s="570"/>
    </row>
    <row r="246" spans="2:21" x14ac:dyDescent="0.25">
      <c r="B246" s="402" t="s">
        <v>240</v>
      </c>
      <c r="C246" s="402" t="s">
        <v>128</v>
      </c>
      <c r="D246" s="402" t="s">
        <v>19</v>
      </c>
      <c r="E246" s="402" t="s">
        <v>38</v>
      </c>
      <c r="F246" s="402" t="s">
        <v>7</v>
      </c>
      <c r="G246" s="403">
        <v>122.97470084800489</v>
      </c>
      <c r="H246" s="403">
        <v>62.535511667304029</v>
      </c>
      <c r="I246" s="403">
        <v>27.683655548605767</v>
      </c>
      <c r="J246" s="403">
        <v>18.023145057318914</v>
      </c>
      <c r="K246" s="403">
        <v>17.490763351191355</v>
      </c>
      <c r="L246" s="450">
        <v>15.810264745049125</v>
      </c>
      <c r="M246" s="450">
        <v>14.291227105963751</v>
      </c>
      <c r="N246" s="450">
        <v>12.918137392872509</v>
      </c>
      <c r="O246" s="450">
        <v>11.676973045337192</v>
      </c>
      <c r="R246" s="570"/>
      <c r="S246" s="570"/>
      <c r="T246" s="570"/>
      <c r="U246" s="570"/>
    </row>
    <row r="247" spans="2:21" x14ac:dyDescent="0.25">
      <c r="B247" s="402" t="s">
        <v>240</v>
      </c>
      <c r="C247" s="402" t="s">
        <v>128</v>
      </c>
      <c r="D247" s="402" t="s">
        <v>19</v>
      </c>
      <c r="E247" s="402" t="s">
        <v>38</v>
      </c>
      <c r="F247" s="402" t="s">
        <v>8</v>
      </c>
      <c r="G247" s="403">
        <v>116.37583243063744</v>
      </c>
      <c r="H247" s="403">
        <v>55.447797400249556</v>
      </c>
      <c r="I247" s="403">
        <v>26.967708411945154</v>
      </c>
      <c r="J247" s="403">
        <v>14.137526457481762</v>
      </c>
      <c r="K247" s="403">
        <v>13.735501555548623</v>
      </c>
      <c r="L247" s="450">
        <v>12.415805510539148</v>
      </c>
      <c r="M247" s="450">
        <v>11.222904810000374</v>
      </c>
      <c r="N247" s="450">
        <v>10.144617058266089</v>
      </c>
      <c r="O247" s="450">
        <v>9.1699303345387548</v>
      </c>
      <c r="R247" s="570"/>
      <c r="S247" s="570"/>
      <c r="T247" s="570"/>
      <c r="U247" s="570"/>
    </row>
    <row r="248" spans="2:21" x14ac:dyDescent="0.25">
      <c r="B248" s="402" t="s">
        <v>240</v>
      </c>
      <c r="C248" s="402" t="s">
        <v>128</v>
      </c>
      <c r="D248" s="402" t="s">
        <v>19</v>
      </c>
      <c r="E248" s="402" t="s">
        <v>38</v>
      </c>
      <c r="F248" s="402" t="s">
        <v>1</v>
      </c>
      <c r="G248" s="403">
        <v>107.84090176595299</v>
      </c>
      <c r="H248" s="403">
        <v>57.332696771028857</v>
      </c>
      <c r="I248" s="403">
        <v>23.253207530583559</v>
      </c>
      <c r="J248" s="403">
        <v>15.029242116773087</v>
      </c>
      <c r="K248" s="403">
        <v>14.618414971784222</v>
      </c>
      <c r="L248" s="450">
        <v>13.213889309248241</v>
      </c>
      <c r="M248" s="450">
        <v>11.944309353242669</v>
      </c>
      <c r="N248" s="450">
        <v>10.796709627808804</v>
      </c>
      <c r="O248" s="450">
        <v>9.759370369587165</v>
      </c>
      <c r="R248" s="570"/>
      <c r="S248" s="570"/>
      <c r="T248" s="570"/>
      <c r="U248" s="570"/>
    </row>
    <row r="249" spans="2:21" x14ac:dyDescent="0.25">
      <c r="B249" s="402" t="s">
        <v>241</v>
      </c>
      <c r="C249" s="402" t="s">
        <v>17</v>
      </c>
      <c r="D249" s="402" t="s">
        <v>3</v>
      </c>
      <c r="E249" s="402" t="s">
        <v>32</v>
      </c>
      <c r="F249" s="402" t="s">
        <v>4</v>
      </c>
      <c r="G249" s="403">
        <v>7.3765770491803302</v>
      </c>
      <c r="H249" s="403">
        <v>4.0980983606557384</v>
      </c>
      <c r="I249" s="403">
        <v>2.9455081967213124</v>
      </c>
      <c r="J249" s="403">
        <v>1.7929180327868857</v>
      </c>
      <c r="K249" s="403">
        <v>1.7929180327868857</v>
      </c>
      <c r="L249" s="450">
        <v>1.662423187388913</v>
      </c>
      <c r="M249" s="450">
        <v>1.541426213262262</v>
      </c>
      <c r="N249" s="450">
        <v>1.4292358221157246</v>
      </c>
      <c r="O249" s="450">
        <v>1.3252110400378005</v>
      </c>
      <c r="R249" s="570"/>
      <c r="S249" s="570"/>
      <c r="T249" s="570"/>
      <c r="U249" s="570"/>
    </row>
    <row r="250" spans="2:21" x14ac:dyDescent="0.25">
      <c r="B250" s="402" t="s">
        <v>241</v>
      </c>
      <c r="C250" s="402" t="s">
        <v>17</v>
      </c>
      <c r="D250" s="402" t="s">
        <v>3</v>
      </c>
      <c r="E250" s="402" t="s">
        <v>32</v>
      </c>
      <c r="F250" s="402" t="s">
        <v>5</v>
      </c>
      <c r="G250" s="403">
        <v>5.1425280000000004</v>
      </c>
      <c r="H250" s="403">
        <v>2.8569600000000004</v>
      </c>
      <c r="I250" s="403">
        <v>2.0534400000000002</v>
      </c>
      <c r="J250" s="403">
        <v>1.2499200000000001</v>
      </c>
      <c r="K250" s="403">
        <v>1.2499200000000001</v>
      </c>
      <c r="L250" s="450">
        <v>1.1589464506368421</v>
      </c>
      <c r="M250" s="450">
        <v>1.0745942743885482</v>
      </c>
      <c r="N250" s="450">
        <v>0.9963815445606764</v>
      </c>
      <c r="O250" s="450">
        <v>0.92386141076920947</v>
      </c>
      <c r="R250" s="570"/>
      <c r="S250" s="570"/>
      <c r="T250" s="570"/>
      <c r="U250" s="570"/>
    </row>
    <row r="251" spans="2:21" x14ac:dyDescent="0.25">
      <c r="B251" s="402" t="s">
        <v>241</v>
      </c>
      <c r="C251" s="402" t="s">
        <v>17</v>
      </c>
      <c r="D251" s="402" t="s">
        <v>3</v>
      </c>
      <c r="E251" s="402" t="s">
        <v>32</v>
      </c>
      <c r="F251" s="402" t="s">
        <v>6</v>
      </c>
      <c r="G251" s="403">
        <v>3.9997440000000011</v>
      </c>
      <c r="H251" s="403">
        <v>2.2220800000000005</v>
      </c>
      <c r="I251" s="403">
        <v>1.5971200000000001</v>
      </c>
      <c r="J251" s="403">
        <v>0.97216000000000014</v>
      </c>
      <c r="K251" s="403">
        <v>0.97216000000000014</v>
      </c>
      <c r="L251" s="450">
        <v>0.90140279493976616</v>
      </c>
      <c r="M251" s="450">
        <v>0.83579554674664869</v>
      </c>
      <c r="N251" s="450">
        <v>0.77496342354719283</v>
      </c>
      <c r="O251" s="450">
        <v>0.71855887504271854</v>
      </c>
      <c r="R251" s="570"/>
      <c r="S251" s="570"/>
      <c r="T251" s="570"/>
      <c r="U251" s="570"/>
    </row>
    <row r="252" spans="2:21" x14ac:dyDescent="0.25">
      <c r="B252" s="402" t="s">
        <v>241</v>
      </c>
      <c r="C252" s="402" t="s">
        <v>17</v>
      </c>
      <c r="D252" s="402" t="s">
        <v>3</v>
      </c>
      <c r="E252" s="402" t="s">
        <v>32</v>
      </c>
      <c r="F252" s="402" t="s">
        <v>7</v>
      </c>
      <c r="G252" s="403">
        <v>2.9998080000000007</v>
      </c>
      <c r="H252" s="403">
        <v>1.66656</v>
      </c>
      <c r="I252" s="403">
        <v>1.1978400000000002</v>
      </c>
      <c r="J252" s="403">
        <v>0.7291200000000001</v>
      </c>
      <c r="K252" s="403">
        <v>0.7291200000000001</v>
      </c>
      <c r="L252" s="450">
        <v>0.67605209620482465</v>
      </c>
      <c r="M252" s="450">
        <v>0.62684666005998657</v>
      </c>
      <c r="N252" s="450">
        <v>0.58122256766039471</v>
      </c>
      <c r="O252" s="450">
        <v>0.5389191562820389</v>
      </c>
      <c r="R252" s="570"/>
      <c r="S252" s="570"/>
      <c r="T252" s="570"/>
      <c r="U252" s="570"/>
    </row>
    <row r="253" spans="2:21" x14ac:dyDescent="0.25">
      <c r="B253" s="402" t="s">
        <v>241</v>
      </c>
      <c r="C253" s="402" t="s">
        <v>17</v>
      </c>
      <c r="D253" s="402" t="s">
        <v>3</v>
      </c>
      <c r="E253" s="402" t="s">
        <v>32</v>
      </c>
      <c r="F253" s="402" t="s">
        <v>8</v>
      </c>
      <c r="G253" s="403">
        <v>1.7998848000000003</v>
      </c>
      <c r="H253" s="403">
        <v>0.99993600000000027</v>
      </c>
      <c r="I253" s="403">
        <v>0.71870400000000001</v>
      </c>
      <c r="J253" s="403">
        <v>0.43747200000000003</v>
      </c>
      <c r="K253" s="403">
        <v>0.43747200000000003</v>
      </c>
      <c r="L253" s="450">
        <v>0.40563125772289471</v>
      </c>
      <c r="M253" s="450">
        <v>0.37610799603599188</v>
      </c>
      <c r="N253" s="450">
        <v>0.34873354059623674</v>
      </c>
      <c r="O253" s="450">
        <v>0.32335149376922329</v>
      </c>
      <c r="R253" s="570"/>
      <c r="S253" s="570"/>
      <c r="T253" s="570"/>
      <c r="U253" s="570"/>
    </row>
    <row r="254" spans="2:21" x14ac:dyDescent="0.25">
      <c r="B254" s="402" t="s">
        <v>241</v>
      </c>
      <c r="C254" s="402" t="s">
        <v>17</v>
      </c>
      <c r="D254" s="402" t="s">
        <v>3</v>
      </c>
      <c r="E254" s="402" t="s">
        <v>32</v>
      </c>
      <c r="F254" s="402" t="s">
        <v>1</v>
      </c>
      <c r="G254" s="403">
        <v>1.3042643478260874</v>
      </c>
      <c r="H254" s="403">
        <v>0.72459130434782615</v>
      </c>
      <c r="I254" s="403">
        <v>0.52080000000000015</v>
      </c>
      <c r="J254" s="403">
        <v>0.31700869565217393</v>
      </c>
      <c r="K254" s="403">
        <v>0.31700869565217393</v>
      </c>
      <c r="L254" s="450">
        <v>0.29393569400209762</v>
      </c>
      <c r="M254" s="450">
        <v>0.27254202611303757</v>
      </c>
      <c r="N254" s="450">
        <v>0.25270546420017154</v>
      </c>
      <c r="O254" s="450">
        <v>0.2343126766443647</v>
      </c>
      <c r="R254" s="570"/>
      <c r="S254" s="570"/>
      <c r="T254" s="570"/>
      <c r="U254" s="570"/>
    </row>
    <row r="255" spans="2:21" x14ac:dyDescent="0.25">
      <c r="B255" s="402" t="s">
        <v>241</v>
      </c>
      <c r="C255" s="402" t="s">
        <v>17</v>
      </c>
      <c r="D255" s="402" t="s">
        <v>11</v>
      </c>
      <c r="E255" s="402" t="s">
        <v>32</v>
      </c>
      <c r="F255" s="402" t="s">
        <v>4</v>
      </c>
      <c r="G255" s="403">
        <v>7.3765770491803302</v>
      </c>
      <c r="H255" s="403">
        <v>4.0980983606557384</v>
      </c>
      <c r="I255" s="403">
        <v>3.3297049180327876</v>
      </c>
      <c r="J255" s="403">
        <v>2.5613114754098367</v>
      </c>
      <c r="K255" s="403">
        <v>1.7929180327868857</v>
      </c>
      <c r="L255" s="450">
        <v>1.7485410759251354</v>
      </c>
      <c r="M255" s="450">
        <v>1.7052625040783702</v>
      </c>
      <c r="N255" s="450">
        <v>1.6630551308479169</v>
      </c>
      <c r="O255" s="450">
        <v>1.6218924427323678</v>
      </c>
      <c r="R255" s="570"/>
      <c r="S255" s="570"/>
      <c r="T255" s="570"/>
      <c r="U255" s="570"/>
    </row>
    <row r="256" spans="2:21" x14ac:dyDescent="0.25">
      <c r="B256" s="402" t="s">
        <v>241</v>
      </c>
      <c r="C256" s="402" t="s">
        <v>17</v>
      </c>
      <c r="D256" s="402" t="s">
        <v>11</v>
      </c>
      <c r="E256" s="402" t="s">
        <v>32</v>
      </c>
      <c r="F256" s="402" t="s">
        <v>5</v>
      </c>
      <c r="G256" s="403">
        <v>5.1425280000000004</v>
      </c>
      <c r="H256" s="403">
        <v>2.8569600000000004</v>
      </c>
      <c r="I256" s="403">
        <v>2.3212800000000007</v>
      </c>
      <c r="J256" s="403">
        <v>1.7856000000000005</v>
      </c>
      <c r="K256" s="403">
        <v>1.2499200000000001</v>
      </c>
      <c r="L256" s="450">
        <v>1.2189829215020942</v>
      </c>
      <c r="M256" s="450">
        <v>1.188811574271778</v>
      </c>
      <c r="N256" s="450">
        <v>1.159387005505405</v>
      </c>
      <c r="O256" s="450">
        <v>1.1306907315048504</v>
      </c>
      <c r="R256" s="570"/>
      <c r="S256" s="570"/>
      <c r="T256" s="570"/>
      <c r="U256" s="570"/>
    </row>
    <row r="257" spans="2:21" x14ac:dyDescent="0.25">
      <c r="B257" s="402" t="s">
        <v>241</v>
      </c>
      <c r="C257" s="402" t="s">
        <v>17</v>
      </c>
      <c r="D257" s="402" t="s">
        <v>11</v>
      </c>
      <c r="E257" s="402" t="s">
        <v>32</v>
      </c>
      <c r="F257" s="402" t="s">
        <v>6</v>
      </c>
      <c r="G257" s="403">
        <v>3.9997440000000011</v>
      </c>
      <c r="H257" s="403">
        <v>2.2220800000000005</v>
      </c>
      <c r="I257" s="403">
        <v>1.8054400000000004</v>
      </c>
      <c r="J257" s="403">
        <v>1.3888000000000003</v>
      </c>
      <c r="K257" s="403">
        <v>0.97216000000000014</v>
      </c>
      <c r="L257" s="450">
        <v>0.94809782783496221</v>
      </c>
      <c r="M257" s="450">
        <v>0.92463122443360513</v>
      </c>
      <c r="N257" s="450">
        <v>0.90174544872642604</v>
      </c>
      <c r="O257" s="450">
        <v>0.87942612450377267</v>
      </c>
      <c r="R257" s="570"/>
      <c r="S257" s="570"/>
      <c r="T257" s="570"/>
      <c r="U257" s="570"/>
    </row>
    <row r="258" spans="2:21" x14ac:dyDescent="0.25">
      <c r="B258" s="402" t="s">
        <v>241</v>
      </c>
      <c r="C258" s="402" t="s">
        <v>17</v>
      </c>
      <c r="D258" s="402" t="s">
        <v>11</v>
      </c>
      <c r="E258" s="402" t="s">
        <v>32</v>
      </c>
      <c r="F258" s="402" t="s">
        <v>7</v>
      </c>
      <c r="G258" s="403">
        <v>2.9998080000000007</v>
      </c>
      <c r="H258" s="403">
        <v>1.66656</v>
      </c>
      <c r="I258" s="403">
        <v>1.3540800000000004</v>
      </c>
      <c r="J258" s="403">
        <v>1.0416000000000003</v>
      </c>
      <c r="K258" s="403">
        <v>0.7291200000000001</v>
      </c>
      <c r="L258" s="450">
        <v>0.71107337087622169</v>
      </c>
      <c r="M258" s="450">
        <v>0.69347341832520382</v>
      </c>
      <c r="N258" s="450">
        <v>0.67630908654481947</v>
      </c>
      <c r="O258" s="450">
        <v>0.6595695933778295</v>
      </c>
      <c r="R258" s="570"/>
      <c r="S258" s="570"/>
      <c r="T258" s="570"/>
      <c r="U258" s="570"/>
    </row>
    <row r="259" spans="2:21" x14ac:dyDescent="0.25">
      <c r="B259" s="402" t="s">
        <v>241</v>
      </c>
      <c r="C259" s="402" t="s">
        <v>17</v>
      </c>
      <c r="D259" s="402" t="s">
        <v>11</v>
      </c>
      <c r="E259" s="402" t="s">
        <v>32</v>
      </c>
      <c r="F259" s="402" t="s">
        <v>8</v>
      </c>
      <c r="G259" s="403">
        <v>1.7998848000000003</v>
      </c>
      <c r="H259" s="403">
        <v>0.99993600000000027</v>
      </c>
      <c r="I259" s="403">
        <v>0.81244800000000017</v>
      </c>
      <c r="J259" s="403">
        <v>0.62496000000000007</v>
      </c>
      <c r="K259" s="403">
        <v>0.43747200000000003</v>
      </c>
      <c r="L259" s="450">
        <v>0.42664402252573297</v>
      </c>
      <c r="M259" s="450">
        <v>0.41608405099512225</v>
      </c>
      <c r="N259" s="450">
        <v>0.40578545192689164</v>
      </c>
      <c r="O259" s="450">
        <v>0.39574175602669764</v>
      </c>
      <c r="R259" s="570"/>
      <c r="S259" s="570"/>
      <c r="T259" s="570"/>
      <c r="U259" s="570"/>
    </row>
    <row r="260" spans="2:21" x14ac:dyDescent="0.25">
      <c r="B260" s="402" t="s">
        <v>241</v>
      </c>
      <c r="C260" s="402" t="s">
        <v>17</v>
      </c>
      <c r="D260" s="402" t="s">
        <v>11</v>
      </c>
      <c r="E260" s="402" t="s">
        <v>32</v>
      </c>
      <c r="F260" s="402" t="s">
        <v>1</v>
      </c>
      <c r="G260" s="403">
        <v>1.3042643478260874</v>
      </c>
      <c r="H260" s="403">
        <v>0.72459130434782615</v>
      </c>
      <c r="I260" s="403">
        <v>0.58873043478260889</v>
      </c>
      <c r="J260" s="403">
        <v>0.45286956521739136</v>
      </c>
      <c r="K260" s="403">
        <v>0.31700869565217393</v>
      </c>
      <c r="L260" s="450">
        <v>0.30916233516357461</v>
      </c>
      <c r="M260" s="450">
        <v>0.30151018188052336</v>
      </c>
      <c r="N260" s="450">
        <v>0.29404742893253016</v>
      </c>
      <c r="O260" s="450">
        <v>0.28676938842514321</v>
      </c>
      <c r="R260" s="570"/>
      <c r="S260" s="570"/>
      <c r="T260" s="570"/>
      <c r="U260" s="570"/>
    </row>
    <row r="261" spans="2:21" x14ac:dyDescent="0.25">
      <c r="B261" s="402" t="s">
        <v>241</v>
      </c>
      <c r="C261" s="402" t="s">
        <v>17</v>
      </c>
      <c r="D261" s="402" t="s">
        <v>19</v>
      </c>
      <c r="E261" s="402" t="s">
        <v>32</v>
      </c>
      <c r="F261" s="402" t="s">
        <v>4</v>
      </c>
      <c r="G261" s="403">
        <v>7.3765770491803302</v>
      </c>
      <c r="H261" s="403">
        <v>4.0980983606557384</v>
      </c>
      <c r="I261" s="403">
        <v>1.7929180327868857</v>
      </c>
      <c r="J261" s="403">
        <v>1.7929180327868857</v>
      </c>
      <c r="K261" s="403">
        <v>1.7929180327868857</v>
      </c>
      <c r="L261" s="450">
        <v>1.6206558967938098</v>
      </c>
      <c r="M261" s="450">
        <v>1.4649445695684788</v>
      </c>
      <c r="N261" s="450">
        <v>1.3241938625921721</v>
      </c>
      <c r="O261" s="450">
        <v>1.1969663713919858</v>
      </c>
      <c r="R261" s="570"/>
      <c r="S261" s="570"/>
      <c r="T261" s="570"/>
      <c r="U261" s="570"/>
    </row>
    <row r="262" spans="2:21" x14ac:dyDescent="0.25">
      <c r="B262" s="402" t="s">
        <v>241</v>
      </c>
      <c r="C262" s="402" t="s">
        <v>17</v>
      </c>
      <c r="D262" s="402" t="s">
        <v>19</v>
      </c>
      <c r="E262" s="402" t="s">
        <v>32</v>
      </c>
      <c r="F262" s="402" t="s">
        <v>5</v>
      </c>
      <c r="G262" s="403">
        <v>5.1425280000000004</v>
      </c>
      <c r="H262" s="403">
        <v>2.8569600000000004</v>
      </c>
      <c r="I262" s="403">
        <v>1.2499200000000001</v>
      </c>
      <c r="J262" s="403">
        <v>1.2499200000000001</v>
      </c>
      <c r="K262" s="403">
        <v>1.2499200000000001</v>
      </c>
      <c r="L262" s="450">
        <v>1.129828682336256</v>
      </c>
      <c r="M262" s="450">
        <v>1.0212756427848824</v>
      </c>
      <c r="N262" s="450">
        <v>0.92315229277854283</v>
      </c>
      <c r="O262" s="450">
        <v>0.83445655605612734</v>
      </c>
      <c r="R262" s="570"/>
      <c r="S262" s="570"/>
      <c r="T262" s="570"/>
      <c r="U262" s="570"/>
    </row>
    <row r="263" spans="2:21" x14ac:dyDescent="0.25">
      <c r="B263" s="402" t="s">
        <v>241</v>
      </c>
      <c r="C263" s="402" t="s">
        <v>17</v>
      </c>
      <c r="D263" s="402" t="s">
        <v>19</v>
      </c>
      <c r="E263" s="402" t="s">
        <v>32</v>
      </c>
      <c r="F263" s="402" t="s">
        <v>6</v>
      </c>
      <c r="G263" s="403">
        <v>3.9997440000000011</v>
      </c>
      <c r="H263" s="403">
        <v>2.2220800000000005</v>
      </c>
      <c r="I263" s="403">
        <v>0.97216000000000014</v>
      </c>
      <c r="J263" s="403">
        <v>0.97216000000000014</v>
      </c>
      <c r="K263" s="403">
        <v>0.97216000000000014</v>
      </c>
      <c r="L263" s="450">
        <v>0.87875564181708798</v>
      </c>
      <c r="M263" s="450">
        <v>0.79432549994379742</v>
      </c>
      <c r="N263" s="450">
        <v>0.71800733882775558</v>
      </c>
      <c r="O263" s="450">
        <v>0.64902176582143234</v>
      </c>
      <c r="R263" s="570"/>
      <c r="S263" s="570"/>
      <c r="T263" s="570"/>
      <c r="U263" s="570"/>
    </row>
    <row r="264" spans="2:21" x14ac:dyDescent="0.25">
      <c r="B264" s="402" t="s">
        <v>241</v>
      </c>
      <c r="C264" s="402" t="s">
        <v>17</v>
      </c>
      <c r="D264" s="402" t="s">
        <v>19</v>
      </c>
      <c r="E264" s="402" t="s">
        <v>32</v>
      </c>
      <c r="F264" s="402" t="s">
        <v>7</v>
      </c>
      <c r="G264" s="403">
        <v>2.9998080000000007</v>
      </c>
      <c r="H264" s="403">
        <v>1.66656</v>
      </c>
      <c r="I264" s="403">
        <v>0.7291200000000001</v>
      </c>
      <c r="J264" s="403">
        <v>0.7291200000000001</v>
      </c>
      <c r="K264" s="403">
        <v>0.7291200000000001</v>
      </c>
      <c r="L264" s="450">
        <v>0.65906673136281591</v>
      </c>
      <c r="M264" s="450">
        <v>0.59574412495784801</v>
      </c>
      <c r="N264" s="450">
        <v>0.53850550412081666</v>
      </c>
      <c r="O264" s="450">
        <v>0.4867663243660742</v>
      </c>
      <c r="R264" s="570"/>
      <c r="S264" s="570"/>
      <c r="T264" s="570"/>
      <c r="U264" s="570"/>
    </row>
    <row r="265" spans="2:21" x14ac:dyDescent="0.25">
      <c r="B265" s="402" t="s">
        <v>241</v>
      </c>
      <c r="C265" s="402" t="s">
        <v>17</v>
      </c>
      <c r="D265" s="402" t="s">
        <v>19</v>
      </c>
      <c r="E265" s="402" t="s">
        <v>32</v>
      </c>
      <c r="F265" s="402" t="s">
        <v>8</v>
      </c>
      <c r="G265" s="403">
        <v>1.7998848000000003</v>
      </c>
      <c r="H265" s="403">
        <v>0.99993600000000027</v>
      </c>
      <c r="I265" s="403">
        <v>0.43747200000000003</v>
      </c>
      <c r="J265" s="403">
        <v>0.43747200000000003</v>
      </c>
      <c r="K265" s="403">
        <v>0.43747200000000003</v>
      </c>
      <c r="L265" s="450">
        <v>0.39544003881768952</v>
      </c>
      <c r="M265" s="450">
        <v>0.35744647497470877</v>
      </c>
      <c r="N265" s="450">
        <v>0.32310330247248997</v>
      </c>
      <c r="O265" s="450">
        <v>0.29205979461964449</v>
      </c>
      <c r="R265" s="570"/>
      <c r="S265" s="570"/>
      <c r="T265" s="570"/>
      <c r="U265" s="570"/>
    </row>
    <row r="266" spans="2:21" x14ac:dyDescent="0.25">
      <c r="B266" s="402" t="s">
        <v>241</v>
      </c>
      <c r="C266" s="402" t="s">
        <v>17</v>
      </c>
      <c r="D266" s="402" t="s">
        <v>19</v>
      </c>
      <c r="E266" s="402" t="s">
        <v>32</v>
      </c>
      <c r="F266" s="402" t="s">
        <v>1</v>
      </c>
      <c r="G266" s="403">
        <v>1.3042643478260874</v>
      </c>
      <c r="H266" s="403">
        <v>0.72459130434782615</v>
      </c>
      <c r="I266" s="403">
        <v>0.31700869565217393</v>
      </c>
      <c r="J266" s="403">
        <v>0.31700869565217393</v>
      </c>
      <c r="K266" s="403">
        <v>0.31700869565217393</v>
      </c>
      <c r="L266" s="450">
        <v>0.28655075276644171</v>
      </c>
      <c r="M266" s="450">
        <v>0.25901918476428176</v>
      </c>
      <c r="N266" s="450">
        <v>0.23413282787861595</v>
      </c>
      <c r="O266" s="450">
        <v>0.21163753233307575</v>
      </c>
      <c r="R266" s="570"/>
      <c r="S266" s="570"/>
      <c r="T266" s="570"/>
      <c r="U266" s="570"/>
    </row>
    <row r="267" spans="2:21" x14ac:dyDescent="0.25">
      <c r="B267" s="402" t="s">
        <v>241</v>
      </c>
      <c r="C267" s="402" t="s">
        <v>16</v>
      </c>
      <c r="D267" s="402" t="s">
        <v>3</v>
      </c>
      <c r="E267" s="402" t="s">
        <v>32</v>
      </c>
      <c r="F267" s="402" t="s">
        <v>4</v>
      </c>
      <c r="G267" s="403">
        <v>6.4743344262295102</v>
      </c>
      <c r="H267" s="403">
        <v>3.5968524590163939</v>
      </c>
      <c r="I267" s="403">
        <v>2.5852377049180335</v>
      </c>
      <c r="J267" s="403">
        <v>1.5736229508196726</v>
      </c>
      <c r="K267" s="403">
        <v>1.5736229508196726</v>
      </c>
      <c r="L267" s="450">
        <v>1.4590891685012908</v>
      </c>
      <c r="M267" s="450">
        <v>1.3528915554573349</v>
      </c>
      <c r="N267" s="450">
        <v>1.2544233761311401</v>
      </c>
      <c r="O267" s="450">
        <v>1.1631220553019945</v>
      </c>
      <c r="R267" s="570"/>
      <c r="S267" s="570"/>
      <c r="T267" s="570"/>
      <c r="U267" s="570"/>
    </row>
    <row r="268" spans="2:21" x14ac:dyDescent="0.25">
      <c r="B268" s="402" t="s">
        <v>241</v>
      </c>
      <c r="C268" s="402" t="s">
        <v>16</v>
      </c>
      <c r="D268" s="402" t="s">
        <v>3</v>
      </c>
      <c r="E268" s="402" t="s">
        <v>32</v>
      </c>
      <c r="F268" s="402" t="s">
        <v>5</v>
      </c>
      <c r="G268" s="403">
        <v>4.5135360000000011</v>
      </c>
      <c r="H268" s="403">
        <v>2.5075200000000004</v>
      </c>
      <c r="I268" s="403">
        <v>1.8022800000000003</v>
      </c>
      <c r="J268" s="403">
        <v>1.0970400000000002</v>
      </c>
      <c r="K268" s="403">
        <v>1.0970400000000002</v>
      </c>
      <c r="L268" s="450">
        <v>1.0171935917551855</v>
      </c>
      <c r="M268" s="450">
        <v>0.94315868437597061</v>
      </c>
      <c r="N268" s="450">
        <v>0.87451229650285189</v>
      </c>
      <c r="O268" s="450">
        <v>0.81086223283910464</v>
      </c>
      <c r="R268" s="570"/>
      <c r="S268" s="570"/>
      <c r="T268" s="570"/>
      <c r="U268" s="570"/>
    </row>
    <row r="269" spans="2:21" x14ac:dyDescent="0.25">
      <c r="B269" s="402" t="s">
        <v>241</v>
      </c>
      <c r="C269" s="402" t="s">
        <v>16</v>
      </c>
      <c r="D269" s="402" t="s">
        <v>3</v>
      </c>
      <c r="E269" s="402" t="s">
        <v>32</v>
      </c>
      <c r="F269" s="402" t="s">
        <v>6</v>
      </c>
      <c r="G269" s="403">
        <v>3.5105280000000008</v>
      </c>
      <c r="H269" s="403">
        <v>1.9502933333333339</v>
      </c>
      <c r="I269" s="403">
        <v>1.4017733333333335</v>
      </c>
      <c r="J269" s="403">
        <v>0.85325333333333353</v>
      </c>
      <c r="K269" s="403">
        <v>0.85325333333333353</v>
      </c>
      <c r="L269" s="450">
        <v>0.79115057136514433</v>
      </c>
      <c r="M269" s="450">
        <v>0.73356786562575493</v>
      </c>
      <c r="N269" s="450">
        <v>0.68017623061332932</v>
      </c>
      <c r="O269" s="450">
        <v>0.63067062554152586</v>
      </c>
      <c r="R269" s="570"/>
      <c r="S269" s="570"/>
      <c r="T269" s="570"/>
      <c r="U269" s="570"/>
    </row>
    <row r="270" spans="2:21" x14ac:dyDescent="0.25">
      <c r="B270" s="402" t="s">
        <v>241</v>
      </c>
      <c r="C270" s="402" t="s">
        <v>16</v>
      </c>
      <c r="D270" s="402" t="s">
        <v>3</v>
      </c>
      <c r="E270" s="402" t="s">
        <v>32</v>
      </c>
      <c r="F270" s="402" t="s">
        <v>7</v>
      </c>
      <c r="G270" s="403">
        <v>2.6328960000000006</v>
      </c>
      <c r="H270" s="403">
        <v>1.4627200000000002</v>
      </c>
      <c r="I270" s="403">
        <v>1.0513300000000003</v>
      </c>
      <c r="J270" s="403">
        <v>0.63994000000000018</v>
      </c>
      <c r="K270" s="403">
        <v>0.63994000000000018</v>
      </c>
      <c r="L270" s="450">
        <v>0.59336292852385819</v>
      </c>
      <c r="M270" s="450">
        <v>0.5501758992193162</v>
      </c>
      <c r="N270" s="450">
        <v>0.51013217295999702</v>
      </c>
      <c r="O270" s="450">
        <v>0.47300296915614437</v>
      </c>
      <c r="R270" s="570"/>
      <c r="S270" s="570"/>
      <c r="T270" s="570"/>
      <c r="U270" s="570"/>
    </row>
    <row r="271" spans="2:21" x14ac:dyDescent="0.25">
      <c r="B271" s="402" t="s">
        <v>241</v>
      </c>
      <c r="C271" s="402" t="s">
        <v>16</v>
      </c>
      <c r="D271" s="402" t="s">
        <v>3</v>
      </c>
      <c r="E271" s="402" t="s">
        <v>32</v>
      </c>
      <c r="F271" s="402" t="s">
        <v>8</v>
      </c>
      <c r="G271" s="403">
        <v>1.5797376000000003</v>
      </c>
      <c r="H271" s="403">
        <v>0.87763200000000019</v>
      </c>
      <c r="I271" s="403">
        <v>0.63079800000000008</v>
      </c>
      <c r="J271" s="403">
        <v>0.38396400000000008</v>
      </c>
      <c r="K271" s="403">
        <v>0.38396400000000008</v>
      </c>
      <c r="L271" s="450">
        <v>0.35601775711431494</v>
      </c>
      <c r="M271" s="450">
        <v>0.33010553953158972</v>
      </c>
      <c r="N271" s="450">
        <v>0.30607930377599818</v>
      </c>
      <c r="O271" s="450">
        <v>0.28380178149368662</v>
      </c>
      <c r="R271" s="570"/>
      <c r="S271" s="570"/>
      <c r="T271" s="570"/>
      <c r="U271" s="570"/>
    </row>
    <row r="272" spans="2:21" x14ac:dyDescent="0.25">
      <c r="B272" s="402" t="s">
        <v>241</v>
      </c>
      <c r="C272" s="402" t="s">
        <v>16</v>
      </c>
      <c r="D272" s="402" t="s">
        <v>3</v>
      </c>
      <c r="E272" s="402" t="s">
        <v>32</v>
      </c>
      <c r="F272" s="402" t="s">
        <v>1</v>
      </c>
      <c r="G272" s="403">
        <v>1.1447373913043482</v>
      </c>
      <c r="H272" s="403">
        <v>0.63596521739130452</v>
      </c>
      <c r="I272" s="403">
        <v>0.45710000000000012</v>
      </c>
      <c r="J272" s="403">
        <v>0.27823478260869566</v>
      </c>
      <c r="K272" s="403">
        <v>0.27823478260869566</v>
      </c>
      <c r="L272" s="450">
        <v>0.25798388196689481</v>
      </c>
      <c r="M272" s="450">
        <v>0.23920691270405045</v>
      </c>
      <c r="N272" s="450">
        <v>0.22179659693912906</v>
      </c>
      <c r="O272" s="450">
        <v>0.20565346485049751</v>
      </c>
      <c r="R272" s="570"/>
      <c r="S272" s="570"/>
      <c r="T272" s="570"/>
      <c r="U272" s="570"/>
    </row>
    <row r="273" spans="2:21" x14ac:dyDescent="0.25">
      <c r="B273" s="402" t="s">
        <v>241</v>
      </c>
      <c r="C273" s="402" t="s">
        <v>16</v>
      </c>
      <c r="D273" s="402" t="s">
        <v>11</v>
      </c>
      <c r="E273" s="402" t="s">
        <v>32</v>
      </c>
      <c r="F273" s="402" t="s">
        <v>4</v>
      </c>
      <c r="G273" s="403">
        <v>6.4743344262295102</v>
      </c>
      <c r="H273" s="403">
        <v>3.5968524590163939</v>
      </c>
      <c r="I273" s="403">
        <v>2.9224426229508205</v>
      </c>
      <c r="J273" s="403">
        <v>2.2480327868852465</v>
      </c>
      <c r="K273" s="403">
        <v>1.5736229508196726</v>
      </c>
      <c r="L273" s="450">
        <v>1.5346738206708515</v>
      </c>
      <c r="M273" s="450">
        <v>1.496688730058032</v>
      </c>
      <c r="N273" s="450">
        <v>1.4596438178006585</v>
      </c>
      <c r="O273" s="450">
        <v>1.4235158133121455</v>
      </c>
      <c r="R273" s="570"/>
      <c r="S273" s="570"/>
      <c r="T273" s="570"/>
      <c r="U273" s="570"/>
    </row>
    <row r="274" spans="2:21" x14ac:dyDescent="0.25">
      <c r="B274" s="402" t="s">
        <v>241</v>
      </c>
      <c r="C274" s="402" t="s">
        <v>16</v>
      </c>
      <c r="D274" s="402" t="s">
        <v>11</v>
      </c>
      <c r="E274" s="402" t="s">
        <v>32</v>
      </c>
      <c r="F274" s="402" t="s">
        <v>5</v>
      </c>
      <c r="G274" s="403">
        <v>4.5135360000000011</v>
      </c>
      <c r="H274" s="403">
        <v>2.5075200000000004</v>
      </c>
      <c r="I274" s="403">
        <v>2.0373600000000009</v>
      </c>
      <c r="J274" s="403">
        <v>1.5672000000000006</v>
      </c>
      <c r="K274" s="403">
        <v>1.0970400000000002</v>
      </c>
      <c r="L274" s="450">
        <v>1.0698868921248221</v>
      </c>
      <c r="M274" s="450">
        <v>1.0434058575261709</v>
      </c>
      <c r="N274" s="450">
        <v>1.017580261552459</v>
      </c>
      <c r="O274" s="450">
        <v>0.99239388128046702</v>
      </c>
      <c r="R274" s="570"/>
      <c r="S274" s="570"/>
      <c r="T274" s="570"/>
      <c r="U274" s="570"/>
    </row>
    <row r="275" spans="2:21" x14ac:dyDescent="0.25">
      <c r="B275" s="402" t="s">
        <v>241</v>
      </c>
      <c r="C275" s="402" t="s">
        <v>16</v>
      </c>
      <c r="D275" s="402" t="s">
        <v>11</v>
      </c>
      <c r="E275" s="402" t="s">
        <v>32</v>
      </c>
      <c r="F275" s="402" t="s">
        <v>6</v>
      </c>
      <c r="G275" s="403">
        <v>3.5105280000000008</v>
      </c>
      <c r="H275" s="403">
        <v>1.9502933333333339</v>
      </c>
      <c r="I275" s="403">
        <v>1.5846133333333337</v>
      </c>
      <c r="J275" s="403">
        <v>1.2189333333333336</v>
      </c>
      <c r="K275" s="403">
        <v>0.85325333333333353</v>
      </c>
      <c r="L275" s="450">
        <v>0.83213424943041714</v>
      </c>
      <c r="M275" s="450">
        <v>0.81153788918702174</v>
      </c>
      <c r="N275" s="450">
        <v>0.79145131454080142</v>
      </c>
      <c r="O275" s="450">
        <v>0.77186190766258544</v>
      </c>
      <c r="R275" s="570"/>
      <c r="S275" s="570"/>
      <c r="T275" s="570"/>
      <c r="U275" s="570"/>
    </row>
    <row r="276" spans="2:21" x14ac:dyDescent="0.25">
      <c r="B276" s="402" t="s">
        <v>241</v>
      </c>
      <c r="C276" s="402" t="s">
        <v>16</v>
      </c>
      <c r="D276" s="402" t="s">
        <v>11</v>
      </c>
      <c r="E276" s="402" t="s">
        <v>32</v>
      </c>
      <c r="F276" s="402" t="s">
        <v>7</v>
      </c>
      <c r="G276" s="403">
        <v>2.6328960000000006</v>
      </c>
      <c r="H276" s="403">
        <v>1.4627200000000002</v>
      </c>
      <c r="I276" s="403">
        <v>1.1884600000000003</v>
      </c>
      <c r="J276" s="403">
        <v>0.91420000000000023</v>
      </c>
      <c r="K276" s="403">
        <v>0.63994000000000018</v>
      </c>
      <c r="L276" s="450">
        <v>0.62410068707281297</v>
      </c>
      <c r="M276" s="450">
        <v>0.60865341689026642</v>
      </c>
      <c r="N276" s="450">
        <v>0.5935884859056012</v>
      </c>
      <c r="O276" s="450">
        <v>0.57889643074693919</v>
      </c>
      <c r="R276" s="570"/>
      <c r="S276" s="570"/>
      <c r="T276" s="570"/>
      <c r="U276" s="570"/>
    </row>
    <row r="277" spans="2:21" x14ac:dyDescent="0.25">
      <c r="B277" s="402" t="s">
        <v>241</v>
      </c>
      <c r="C277" s="402" t="s">
        <v>16</v>
      </c>
      <c r="D277" s="402" t="s">
        <v>11</v>
      </c>
      <c r="E277" s="402" t="s">
        <v>32</v>
      </c>
      <c r="F277" s="402" t="s">
        <v>8</v>
      </c>
      <c r="G277" s="403">
        <v>1.5797376000000003</v>
      </c>
      <c r="H277" s="403">
        <v>0.87763200000000019</v>
      </c>
      <c r="I277" s="403">
        <v>0.71307600000000027</v>
      </c>
      <c r="J277" s="403">
        <v>0.54852000000000012</v>
      </c>
      <c r="K277" s="403">
        <v>0.38396400000000008</v>
      </c>
      <c r="L277" s="450">
        <v>0.3744604122436877</v>
      </c>
      <c r="M277" s="450">
        <v>0.36519205013415978</v>
      </c>
      <c r="N277" s="450">
        <v>0.35615309154336061</v>
      </c>
      <c r="O277" s="450">
        <v>0.34733785844816345</v>
      </c>
      <c r="R277" s="570"/>
      <c r="S277" s="570"/>
      <c r="T277" s="570"/>
      <c r="U277" s="570"/>
    </row>
    <row r="278" spans="2:21" x14ac:dyDescent="0.25">
      <c r="B278" s="402" t="s">
        <v>241</v>
      </c>
      <c r="C278" s="402" t="s">
        <v>16</v>
      </c>
      <c r="D278" s="402" t="s">
        <v>11</v>
      </c>
      <c r="E278" s="402" t="s">
        <v>32</v>
      </c>
      <c r="F278" s="402" t="s">
        <v>1</v>
      </c>
      <c r="G278" s="403">
        <v>1.1447373913043482</v>
      </c>
      <c r="H278" s="403">
        <v>0.63596521739130452</v>
      </c>
      <c r="I278" s="403">
        <v>0.51672173913043495</v>
      </c>
      <c r="J278" s="403">
        <v>0.39747826086956528</v>
      </c>
      <c r="K278" s="403">
        <v>0.27823478260869566</v>
      </c>
      <c r="L278" s="450">
        <v>0.2713481248142664</v>
      </c>
      <c r="M278" s="450">
        <v>0.26463192038707223</v>
      </c>
      <c r="N278" s="450">
        <v>0.25808195039373949</v>
      </c>
      <c r="O278" s="450">
        <v>0.25169410032475609</v>
      </c>
      <c r="R278" s="570"/>
      <c r="S278" s="570"/>
      <c r="T278" s="570"/>
      <c r="U278" s="570"/>
    </row>
    <row r="279" spans="2:21" x14ac:dyDescent="0.25">
      <c r="B279" s="402" t="s">
        <v>241</v>
      </c>
      <c r="C279" s="402" t="s">
        <v>16</v>
      </c>
      <c r="D279" s="402" t="s">
        <v>19</v>
      </c>
      <c r="E279" s="402" t="s">
        <v>32</v>
      </c>
      <c r="F279" s="402" t="s">
        <v>4</v>
      </c>
      <c r="G279" s="403">
        <v>6.4743344262295102</v>
      </c>
      <c r="H279" s="403">
        <v>3.5968524590163939</v>
      </c>
      <c r="I279" s="403">
        <v>1.5736229508196726</v>
      </c>
      <c r="J279" s="403">
        <v>1.5736229508196726</v>
      </c>
      <c r="K279" s="403">
        <v>1.5736229508196726</v>
      </c>
      <c r="L279" s="450">
        <v>1.4224305115676854</v>
      </c>
      <c r="M279" s="450">
        <v>1.2857645214088935</v>
      </c>
      <c r="N279" s="450">
        <v>1.1622292906890974</v>
      </c>
      <c r="O279" s="450">
        <v>1.0505632265039877</v>
      </c>
      <c r="R279" s="570"/>
      <c r="S279" s="570"/>
      <c r="T279" s="570"/>
      <c r="U279" s="570"/>
    </row>
    <row r="280" spans="2:21" x14ac:dyDescent="0.25">
      <c r="B280" s="402" t="s">
        <v>241</v>
      </c>
      <c r="C280" s="402" t="s">
        <v>16</v>
      </c>
      <c r="D280" s="402" t="s">
        <v>19</v>
      </c>
      <c r="E280" s="402" t="s">
        <v>32</v>
      </c>
      <c r="F280" s="402" t="s">
        <v>5</v>
      </c>
      <c r="G280" s="403">
        <v>4.5135360000000011</v>
      </c>
      <c r="H280" s="403">
        <v>2.5075200000000004</v>
      </c>
      <c r="I280" s="403">
        <v>1.0970400000000002</v>
      </c>
      <c r="J280" s="403">
        <v>1.0970400000000002</v>
      </c>
      <c r="K280" s="403">
        <v>1.0970400000000002</v>
      </c>
      <c r="L280" s="450">
        <v>0.99163727092147202</v>
      </c>
      <c r="M280" s="450">
        <v>0.89636155206791424</v>
      </c>
      <c r="N280" s="450">
        <v>0.81023984836611351</v>
      </c>
      <c r="O280" s="450">
        <v>0.73239264933420856</v>
      </c>
      <c r="R280" s="570"/>
      <c r="S280" s="570"/>
      <c r="T280" s="570"/>
      <c r="U280" s="570"/>
    </row>
    <row r="281" spans="2:21" x14ac:dyDescent="0.25">
      <c r="B281" s="402" t="s">
        <v>241</v>
      </c>
      <c r="C281" s="402" t="s">
        <v>16</v>
      </c>
      <c r="D281" s="402" t="s">
        <v>19</v>
      </c>
      <c r="E281" s="402" t="s">
        <v>32</v>
      </c>
      <c r="F281" s="402" t="s">
        <v>6</v>
      </c>
      <c r="G281" s="403">
        <v>3.5105280000000008</v>
      </c>
      <c r="H281" s="403">
        <v>1.9502933333333339</v>
      </c>
      <c r="I281" s="403">
        <v>0.85325333333333353</v>
      </c>
      <c r="J281" s="403">
        <v>0.85325333333333353</v>
      </c>
      <c r="K281" s="403">
        <v>0.85325333333333353</v>
      </c>
      <c r="L281" s="450">
        <v>0.7712734329389227</v>
      </c>
      <c r="M281" s="450">
        <v>0.69717009605282221</v>
      </c>
      <c r="N281" s="450">
        <v>0.63018654872919944</v>
      </c>
      <c r="O281" s="450">
        <v>0.56963872725993991</v>
      </c>
      <c r="R281" s="570"/>
      <c r="S281" s="570"/>
      <c r="T281" s="570"/>
      <c r="U281" s="570"/>
    </row>
    <row r="282" spans="2:21" x14ac:dyDescent="0.25">
      <c r="B282" s="402" t="s">
        <v>241</v>
      </c>
      <c r="C282" s="402" t="s">
        <v>16</v>
      </c>
      <c r="D282" s="402" t="s">
        <v>19</v>
      </c>
      <c r="E282" s="402" t="s">
        <v>32</v>
      </c>
      <c r="F282" s="402" t="s">
        <v>7</v>
      </c>
      <c r="G282" s="403">
        <v>2.6328960000000006</v>
      </c>
      <c r="H282" s="403">
        <v>1.4627200000000002</v>
      </c>
      <c r="I282" s="403">
        <v>0.63994000000000018</v>
      </c>
      <c r="J282" s="403">
        <v>0.63994000000000018</v>
      </c>
      <c r="K282" s="403">
        <v>0.63994000000000018</v>
      </c>
      <c r="L282" s="450">
        <v>0.578455074704192</v>
      </c>
      <c r="M282" s="450">
        <v>0.5228775720396166</v>
      </c>
      <c r="N282" s="450">
        <v>0.47263991154689955</v>
      </c>
      <c r="O282" s="450">
        <v>0.42722904544495494</v>
      </c>
      <c r="R282" s="570"/>
      <c r="S282" s="570"/>
      <c r="T282" s="570"/>
      <c r="U282" s="570"/>
    </row>
    <row r="283" spans="2:21" x14ac:dyDescent="0.25">
      <c r="B283" s="402" t="s">
        <v>241</v>
      </c>
      <c r="C283" s="402" t="s">
        <v>16</v>
      </c>
      <c r="D283" s="402" t="s">
        <v>19</v>
      </c>
      <c r="E283" s="402" t="s">
        <v>32</v>
      </c>
      <c r="F283" s="402" t="s">
        <v>8</v>
      </c>
      <c r="G283" s="403">
        <v>1.5797376000000003</v>
      </c>
      <c r="H283" s="403">
        <v>0.87763200000000019</v>
      </c>
      <c r="I283" s="403">
        <v>0.38396400000000008</v>
      </c>
      <c r="J283" s="403">
        <v>0.38396400000000008</v>
      </c>
      <c r="K283" s="403">
        <v>0.38396400000000008</v>
      </c>
      <c r="L283" s="450">
        <v>0.34707304482251522</v>
      </c>
      <c r="M283" s="450">
        <v>0.31372654322377003</v>
      </c>
      <c r="N283" s="450">
        <v>0.28358394692813976</v>
      </c>
      <c r="O283" s="450">
        <v>0.25633742726697301</v>
      </c>
      <c r="R283" s="570"/>
      <c r="S283" s="570"/>
      <c r="T283" s="570"/>
      <c r="U283" s="570"/>
    </row>
    <row r="284" spans="2:21" x14ac:dyDescent="0.25">
      <c r="B284" s="402" t="s">
        <v>241</v>
      </c>
      <c r="C284" s="402" t="s">
        <v>16</v>
      </c>
      <c r="D284" s="402" t="s">
        <v>19</v>
      </c>
      <c r="E284" s="402" t="s">
        <v>32</v>
      </c>
      <c r="F284" s="402" t="s">
        <v>1</v>
      </c>
      <c r="G284" s="403">
        <v>1.1447373913043482</v>
      </c>
      <c r="H284" s="403">
        <v>0.63596521739130452</v>
      </c>
      <c r="I284" s="403">
        <v>0.27823478260869566</v>
      </c>
      <c r="J284" s="403">
        <v>0.27823478260869566</v>
      </c>
      <c r="K284" s="403">
        <v>0.27823478260869566</v>
      </c>
      <c r="L284" s="450">
        <v>0.25150220639312693</v>
      </c>
      <c r="M284" s="450">
        <v>0.22733807479983331</v>
      </c>
      <c r="N284" s="450">
        <v>0.20549561371604327</v>
      </c>
      <c r="O284" s="450">
        <v>0.18575175888911083</v>
      </c>
      <c r="R284" s="570"/>
      <c r="S284" s="570"/>
      <c r="T284" s="570"/>
      <c r="U284" s="570"/>
    </row>
    <row r="285" spans="2:21" x14ac:dyDescent="0.25">
      <c r="B285" s="402" t="s">
        <v>241</v>
      </c>
      <c r="C285" s="402" t="s">
        <v>128</v>
      </c>
      <c r="D285" s="402" t="s">
        <v>3</v>
      </c>
      <c r="E285" s="402" t="s">
        <v>32</v>
      </c>
      <c r="F285" s="402" t="s">
        <v>4</v>
      </c>
      <c r="G285" s="403">
        <v>9.9147540983606586</v>
      </c>
      <c r="H285" s="403">
        <v>5.5081967213114762</v>
      </c>
      <c r="I285" s="403">
        <v>3.9590163934426239</v>
      </c>
      <c r="J285" s="403">
        <v>2.4098360655737712</v>
      </c>
      <c r="K285" s="403">
        <v>2.4098360655737712</v>
      </c>
      <c r="L285" s="450">
        <v>2.234439767995851</v>
      </c>
      <c r="M285" s="450">
        <v>2.0718094264277718</v>
      </c>
      <c r="N285" s="450">
        <v>1.9210158899404903</v>
      </c>
      <c r="O285" s="450">
        <v>1.7811976344594094</v>
      </c>
      <c r="R285" s="570"/>
      <c r="S285" s="570"/>
      <c r="T285" s="570"/>
      <c r="U285" s="570"/>
    </row>
    <row r="286" spans="2:21" x14ac:dyDescent="0.25">
      <c r="B286" s="402" t="s">
        <v>241</v>
      </c>
      <c r="C286" s="402" t="s">
        <v>128</v>
      </c>
      <c r="D286" s="402" t="s">
        <v>3</v>
      </c>
      <c r="E286" s="402" t="s">
        <v>32</v>
      </c>
      <c r="F286" s="402" t="s">
        <v>5</v>
      </c>
      <c r="G286" s="403">
        <v>6.9120000000000008</v>
      </c>
      <c r="H286" s="403">
        <v>3.8400000000000003</v>
      </c>
      <c r="I286" s="403">
        <v>2.7600000000000002</v>
      </c>
      <c r="J286" s="403">
        <v>1.6800000000000002</v>
      </c>
      <c r="K286" s="403">
        <v>1.6800000000000002</v>
      </c>
      <c r="L286" s="450">
        <v>1.5577237239742503</v>
      </c>
      <c r="M286" s="450">
        <v>1.4443471429953607</v>
      </c>
      <c r="N286" s="450">
        <v>1.3392225061299416</v>
      </c>
      <c r="O286" s="450">
        <v>1.2417492080231312</v>
      </c>
      <c r="R286" s="570"/>
      <c r="S286" s="570"/>
      <c r="T286" s="570"/>
      <c r="U286" s="570"/>
    </row>
    <row r="287" spans="2:21" x14ac:dyDescent="0.25">
      <c r="B287" s="402" t="s">
        <v>241</v>
      </c>
      <c r="C287" s="402" t="s">
        <v>128</v>
      </c>
      <c r="D287" s="402" t="s">
        <v>3</v>
      </c>
      <c r="E287" s="402" t="s">
        <v>32</v>
      </c>
      <c r="F287" s="402" t="s">
        <v>6</v>
      </c>
      <c r="G287" s="403">
        <v>5.3760000000000012</v>
      </c>
      <c r="H287" s="403">
        <v>2.9866666666666672</v>
      </c>
      <c r="I287" s="403">
        <v>2.1466666666666669</v>
      </c>
      <c r="J287" s="403">
        <v>1.3066666666666669</v>
      </c>
      <c r="K287" s="403">
        <v>1.3066666666666669</v>
      </c>
      <c r="L287" s="450">
        <v>1.2115628964244169</v>
      </c>
      <c r="M287" s="450">
        <v>1.1233811112186138</v>
      </c>
      <c r="N287" s="450">
        <v>1.0416175047677323</v>
      </c>
      <c r="O287" s="450">
        <v>0.96580493957354641</v>
      </c>
      <c r="R287" s="570"/>
      <c r="S287" s="570"/>
      <c r="T287" s="570"/>
      <c r="U287" s="570"/>
    </row>
    <row r="288" spans="2:21" x14ac:dyDescent="0.25">
      <c r="B288" s="402" t="s">
        <v>241</v>
      </c>
      <c r="C288" s="402" t="s">
        <v>128</v>
      </c>
      <c r="D288" s="402" t="s">
        <v>3</v>
      </c>
      <c r="E288" s="402" t="s">
        <v>32</v>
      </c>
      <c r="F288" s="402" t="s">
        <v>7</v>
      </c>
      <c r="G288" s="403">
        <v>4.0320000000000009</v>
      </c>
      <c r="H288" s="403">
        <v>2.2400000000000002</v>
      </c>
      <c r="I288" s="403">
        <v>1.6100000000000003</v>
      </c>
      <c r="J288" s="403">
        <v>0.9800000000000002</v>
      </c>
      <c r="K288" s="403">
        <v>0.9800000000000002</v>
      </c>
      <c r="L288" s="450">
        <v>0.90867217231831277</v>
      </c>
      <c r="M288" s="450">
        <v>0.84253583341396043</v>
      </c>
      <c r="N288" s="450">
        <v>0.78121312857579928</v>
      </c>
      <c r="O288" s="450">
        <v>0.72435370468015992</v>
      </c>
      <c r="R288" s="570"/>
      <c r="S288" s="570"/>
      <c r="T288" s="570"/>
      <c r="U288" s="570"/>
    </row>
    <row r="289" spans="2:21" x14ac:dyDescent="0.25">
      <c r="B289" s="402" t="s">
        <v>241</v>
      </c>
      <c r="C289" s="402" t="s">
        <v>128</v>
      </c>
      <c r="D289" s="402" t="s">
        <v>3</v>
      </c>
      <c r="E289" s="402" t="s">
        <v>32</v>
      </c>
      <c r="F289" s="402" t="s">
        <v>8</v>
      </c>
      <c r="G289" s="403">
        <v>2.4192000000000005</v>
      </c>
      <c r="H289" s="403">
        <v>1.3440000000000003</v>
      </c>
      <c r="I289" s="403">
        <v>0.96600000000000008</v>
      </c>
      <c r="J289" s="403">
        <v>0.58800000000000008</v>
      </c>
      <c r="K289" s="403">
        <v>0.58800000000000008</v>
      </c>
      <c r="L289" s="450">
        <v>0.54520330339098755</v>
      </c>
      <c r="M289" s="450">
        <v>0.50552150004837615</v>
      </c>
      <c r="N289" s="450">
        <v>0.46872787714547948</v>
      </c>
      <c r="O289" s="450">
        <v>0.43461222280809586</v>
      </c>
      <c r="R289" s="570"/>
      <c r="S289" s="570"/>
      <c r="T289" s="570"/>
      <c r="U289" s="570"/>
    </row>
    <row r="290" spans="2:21" x14ac:dyDescent="0.25">
      <c r="B290" s="402" t="s">
        <v>241</v>
      </c>
      <c r="C290" s="402" t="s">
        <v>128</v>
      </c>
      <c r="D290" s="402" t="s">
        <v>3</v>
      </c>
      <c r="E290" s="402" t="s">
        <v>32</v>
      </c>
      <c r="F290" s="402" t="s">
        <v>1</v>
      </c>
      <c r="G290" s="403">
        <v>1.7530434782608701</v>
      </c>
      <c r="H290" s="403">
        <v>0.97391304347826102</v>
      </c>
      <c r="I290" s="403">
        <v>0.70000000000000018</v>
      </c>
      <c r="J290" s="403">
        <v>0.42608695652173917</v>
      </c>
      <c r="K290" s="403">
        <v>0.42608695652173917</v>
      </c>
      <c r="L290" s="450">
        <v>0.39507485752970112</v>
      </c>
      <c r="M290" s="450">
        <v>0.36631992757128706</v>
      </c>
      <c r="N290" s="450">
        <v>0.33965788198947788</v>
      </c>
      <c r="O290" s="450">
        <v>0.31493639333919987</v>
      </c>
      <c r="R290" s="570"/>
      <c r="S290" s="570"/>
      <c r="T290" s="570"/>
      <c r="U290" s="570"/>
    </row>
    <row r="291" spans="2:21" x14ac:dyDescent="0.25">
      <c r="B291" s="402" t="s">
        <v>241</v>
      </c>
      <c r="C291" s="402" t="s">
        <v>128</v>
      </c>
      <c r="D291" s="402" t="s">
        <v>11</v>
      </c>
      <c r="E291" s="402" t="s">
        <v>32</v>
      </c>
      <c r="F291" s="402" t="s">
        <v>4</v>
      </c>
      <c r="G291" s="403">
        <v>9.9147540983606586</v>
      </c>
      <c r="H291" s="403">
        <v>5.5081967213114762</v>
      </c>
      <c r="I291" s="403">
        <v>4.475409836065575</v>
      </c>
      <c r="J291" s="403">
        <v>3.4426229508196728</v>
      </c>
      <c r="K291" s="403">
        <v>2.4098360655737712</v>
      </c>
      <c r="L291" s="450">
        <v>2.3501896181789457</v>
      </c>
      <c r="M291" s="450">
        <v>2.2920194947289922</v>
      </c>
      <c r="N291" s="450">
        <v>2.2352891543654798</v>
      </c>
      <c r="O291" s="450">
        <v>2.179962960661785</v>
      </c>
      <c r="R291" s="570"/>
      <c r="S291" s="570"/>
      <c r="T291" s="570"/>
      <c r="U291" s="570"/>
    </row>
    <row r="292" spans="2:21" x14ac:dyDescent="0.25">
      <c r="B292" s="402" t="s">
        <v>241</v>
      </c>
      <c r="C292" s="402" t="s">
        <v>128</v>
      </c>
      <c r="D292" s="402" t="s">
        <v>11</v>
      </c>
      <c r="E292" s="402" t="s">
        <v>32</v>
      </c>
      <c r="F292" s="402" t="s">
        <v>5</v>
      </c>
      <c r="G292" s="403">
        <v>6.9120000000000008</v>
      </c>
      <c r="H292" s="403">
        <v>3.8400000000000003</v>
      </c>
      <c r="I292" s="403">
        <v>3.120000000000001</v>
      </c>
      <c r="J292" s="403">
        <v>2.4000000000000008</v>
      </c>
      <c r="K292" s="403">
        <v>1.6800000000000002</v>
      </c>
      <c r="L292" s="450">
        <v>1.6384179052447503</v>
      </c>
      <c r="M292" s="450">
        <v>1.5978650191824972</v>
      </c>
      <c r="N292" s="450">
        <v>1.5583158676147915</v>
      </c>
      <c r="O292" s="450">
        <v>1.5197456068613582</v>
      </c>
      <c r="R292" s="570"/>
      <c r="S292" s="570"/>
      <c r="T292" s="570"/>
      <c r="U292" s="570"/>
    </row>
    <row r="293" spans="2:21" x14ac:dyDescent="0.25">
      <c r="B293" s="402" t="s">
        <v>241</v>
      </c>
      <c r="C293" s="402" t="s">
        <v>128</v>
      </c>
      <c r="D293" s="402" t="s">
        <v>11</v>
      </c>
      <c r="E293" s="402" t="s">
        <v>32</v>
      </c>
      <c r="F293" s="402" t="s">
        <v>6</v>
      </c>
      <c r="G293" s="403">
        <v>5.3760000000000012</v>
      </c>
      <c r="H293" s="403">
        <v>2.9866666666666672</v>
      </c>
      <c r="I293" s="403">
        <v>2.4266666666666672</v>
      </c>
      <c r="J293" s="403">
        <v>1.8666666666666671</v>
      </c>
      <c r="K293" s="403">
        <v>1.3066666666666669</v>
      </c>
      <c r="L293" s="450">
        <v>1.2743250374125836</v>
      </c>
      <c r="M293" s="450">
        <v>1.242783903808609</v>
      </c>
      <c r="N293" s="450">
        <v>1.2120234525892823</v>
      </c>
      <c r="O293" s="450">
        <v>1.1820243608921674</v>
      </c>
      <c r="R293" s="570"/>
      <c r="S293" s="570"/>
      <c r="T293" s="570"/>
      <c r="U293" s="570"/>
    </row>
    <row r="294" spans="2:21" x14ac:dyDescent="0.25">
      <c r="B294" s="402" t="s">
        <v>241</v>
      </c>
      <c r="C294" s="402" t="s">
        <v>128</v>
      </c>
      <c r="D294" s="402" t="s">
        <v>11</v>
      </c>
      <c r="E294" s="402" t="s">
        <v>32</v>
      </c>
      <c r="F294" s="402" t="s">
        <v>7</v>
      </c>
      <c r="G294" s="403">
        <v>4.0320000000000009</v>
      </c>
      <c r="H294" s="403">
        <v>2.2400000000000002</v>
      </c>
      <c r="I294" s="403">
        <v>1.8200000000000005</v>
      </c>
      <c r="J294" s="403">
        <v>1.4000000000000004</v>
      </c>
      <c r="K294" s="403">
        <v>0.9800000000000002</v>
      </c>
      <c r="L294" s="450">
        <v>0.95574377805943778</v>
      </c>
      <c r="M294" s="450">
        <v>0.93208792785645678</v>
      </c>
      <c r="N294" s="450">
        <v>0.90901758944196176</v>
      </c>
      <c r="O294" s="450">
        <v>0.8865182706691257</v>
      </c>
      <c r="R294" s="570"/>
      <c r="S294" s="570"/>
      <c r="T294" s="570"/>
      <c r="U294" s="570"/>
    </row>
    <row r="295" spans="2:21" x14ac:dyDescent="0.25">
      <c r="B295" s="402" t="s">
        <v>241</v>
      </c>
      <c r="C295" s="402" t="s">
        <v>128</v>
      </c>
      <c r="D295" s="402" t="s">
        <v>11</v>
      </c>
      <c r="E295" s="402" t="s">
        <v>32</v>
      </c>
      <c r="F295" s="402" t="s">
        <v>8</v>
      </c>
      <c r="G295" s="403">
        <v>2.4192000000000005</v>
      </c>
      <c r="H295" s="403">
        <v>1.3440000000000003</v>
      </c>
      <c r="I295" s="403">
        <v>1.0920000000000003</v>
      </c>
      <c r="J295" s="403">
        <v>0.84000000000000008</v>
      </c>
      <c r="K295" s="403">
        <v>0.58800000000000008</v>
      </c>
      <c r="L295" s="450">
        <v>0.57344626683566258</v>
      </c>
      <c r="M295" s="450">
        <v>0.55925275671387398</v>
      </c>
      <c r="N295" s="450">
        <v>0.54541055366517699</v>
      </c>
      <c r="O295" s="450">
        <v>0.53191096240147528</v>
      </c>
      <c r="R295" s="570"/>
      <c r="S295" s="570"/>
      <c r="T295" s="570"/>
      <c r="U295" s="570"/>
    </row>
    <row r="296" spans="2:21" x14ac:dyDescent="0.25">
      <c r="B296" s="402" t="s">
        <v>241</v>
      </c>
      <c r="C296" s="402" t="s">
        <v>128</v>
      </c>
      <c r="D296" s="402" t="s">
        <v>11</v>
      </c>
      <c r="E296" s="402" t="s">
        <v>32</v>
      </c>
      <c r="F296" s="402" t="s">
        <v>1</v>
      </c>
      <c r="G296" s="403">
        <v>1.7530434782608701</v>
      </c>
      <c r="H296" s="403">
        <v>0.97391304347826102</v>
      </c>
      <c r="I296" s="403">
        <v>0.79130434782608716</v>
      </c>
      <c r="J296" s="403">
        <v>0.60869565217391308</v>
      </c>
      <c r="K296" s="403">
        <v>0.42608695652173917</v>
      </c>
      <c r="L296" s="450">
        <v>0.41554077306932075</v>
      </c>
      <c r="M296" s="450">
        <v>0.4052556208071551</v>
      </c>
      <c r="N296" s="450">
        <v>0.39522503888780941</v>
      </c>
      <c r="O296" s="450">
        <v>0.38544272637788074</v>
      </c>
      <c r="R296" s="570"/>
      <c r="S296" s="570"/>
      <c r="T296" s="570"/>
      <c r="U296" s="570"/>
    </row>
    <row r="297" spans="2:21" x14ac:dyDescent="0.25">
      <c r="B297" s="402" t="s">
        <v>241</v>
      </c>
      <c r="C297" s="402" t="s">
        <v>128</v>
      </c>
      <c r="D297" s="402" t="s">
        <v>19</v>
      </c>
      <c r="E297" s="402" t="s">
        <v>32</v>
      </c>
      <c r="F297" s="402" t="s">
        <v>4</v>
      </c>
      <c r="G297" s="403">
        <v>9.9147540983606586</v>
      </c>
      <c r="H297" s="403">
        <v>5.5081967213114762</v>
      </c>
      <c r="I297" s="403">
        <v>2.4098360655737712</v>
      </c>
      <c r="J297" s="403">
        <v>2.4098360655737712</v>
      </c>
      <c r="K297" s="403">
        <v>2.4098360655737712</v>
      </c>
      <c r="L297" s="450">
        <v>2.1783009365508197</v>
      </c>
      <c r="M297" s="450">
        <v>1.9690115182372028</v>
      </c>
      <c r="N297" s="450">
        <v>1.7798304604733497</v>
      </c>
      <c r="O297" s="450">
        <v>1.6088257679999811</v>
      </c>
      <c r="R297" s="570"/>
      <c r="S297" s="570"/>
      <c r="T297" s="570"/>
      <c r="U297" s="570"/>
    </row>
    <row r="298" spans="2:21" x14ac:dyDescent="0.25">
      <c r="B298" s="402" t="s">
        <v>241</v>
      </c>
      <c r="C298" s="402" t="s">
        <v>128</v>
      </c>
      <c r="D298" s="402" t="s">
        <v>19</v>
      </c>
      <c r="E298" s="402" t="s">
        <v>32</v>
      </c>
      <c r="F298" s="402" t="s">
        <v>5</v>
      </c>
      <c r="G298" s="403">
        <v>6.9120000000000008</v>
      </c>
      <c r="H298" s="403">
        <v>3.8400000000000003</v>
      </c>
      <c r="I298" s="403">
        <v>1.6800000000000002</v>
      </c>
      <c r="J298" s="403">
        <v>1.6800000000000002</v>
      </c>
      <c r="K298" s="403">
        <v>1.6800000000000002</v>
      </c>
      <c r="L298" s="450">
        <v>1.5185869386239998</v>
      </c>
      <c r="M298" s="450">
        <v>1.3726823155710783</v>
      </c>
      <c r="N298" s="450">
        <v>1.240796092444278</v>
      </c>
      <c r="O298" s="450">
        <v>1.121581392548558</v>
      </c>
      <c r="R298" s="570"/>
      <c r="S298" s="570"/>
      <c r="T298" s="570"/>
      <c r="U298" s="570"/>
    </row>
    <row r="299" spans="2:21" x14ac:dyDescent="0.25">
      <c r="B299" s="402" t="s">
        <v>241</v>
      </c>
      <c r="C299" s="402" t="s">
        <v>128</v>
      </c>
      <c r="D299" s="402" t="s">
        <v>19</v>
      </c>
      <c r="E299" s="402" t="s">
        <v>32</v>
      </c>
      <c r="F299" s="402" t="s">
        <v>6</v>
      </c>
      <c r="G299" s="403">
        <v>5.3760000000000012</v>
      </c>
      <c r="H299" s="403">
        <v>2.9866666666666672</v>
      </c>
      <c r="I299" s="403">
        <v>1.3066666666666669</v>
      </c>
      <c r="J299" s="403">
        <v>1.3066666666666669</v>
      </c>
      <c r="K299" s="403">
        <v>1.3066666666666669</v>
      </c>
      <c r="L299" s="450">
        <v>1.1811231744853332</v>
      </c>
      <c r="M299" s="450">
        <v>1.0676418009997277</v>
      </c>
      <c r="N299" s="450">
        <v>0.96506362745666074</v>
      </c>
      <c r="O299" s="450">
        <v>0.87234108309332292</v>
      </c>
      <c r="R299" s="570"/>
      <c r="S299" s="570"/>
      <c r="T299" s="570"/>
      <c r="U299" s="570"/>
    </row>
    <row r="300" spans="2:21" x14ac:dyDescent="0.25">
      <c r="B300" s="402" t="s">
        <v>241</v>
      </c>
      <c r="C300" s="402" t="s">
        <v>128</v>
      </c>
      <c r="D300" s="402" t="s">
        <v>19</v>
      </c>
      <c r="E300" s="402" t="s">
        <v>32</v>
      </c>
      <c r="F300" s="402" t="s">
        <v>7</v>
      </c>
      <c r="G300" s="403">
        <v>4.0320000000000009</v>
      </c>
      <c r="H300" s="403">
        <v>2.2400000000000002</v>
      </c>
      <c r="I300" s="403">
        <v>0.9800000000000002</v>
      </c>
      <c r="J300" s="403">
        <v>0.9800000000000002</v>
      </c>
      <c r="K300" s="403">
        <v>0.9800000000000002</v>
      </c>
      <c r="L300" s="450">
        <v>0.88584238086400002</v>
      </c>
      <c r="M300" s="450">
        <v>0.80073135074979584</v>
      </c>
      <c r="N300" s="450">
        <v>0.72379772059249559</v>
      </c>
      <c r="O300" s="450">
        <v>0.6542558123199923</v>
      </c>
      <c r="R300" s="570"/>
      <c r="S300" s="570"/>
      <c r="T300" s="570"/>
      <c r="U300" s="570"/>
    </row>
    <row r="301" spans="2:21" x14ac:dyDescent="0.25">
      <c r="B301" s="402" t="s">
        <v>241</v>
      </c>
      <c r="C301" s="402" t="s">
        <v>128</v>
      </c>
      <c r="D301" s="402" t="s">
        <v>19</v>
      </c>
      <c r="E301" s="402" t="s">
        <v>32</v>
      </c>
      <c r="F301" s="402" t="s">
        <v>8</v>
      </c>
      <c r="G301" s="403">
        <v>2.4192000000000005</v>
      </c>
      <c r="H301" s="403">
        <v>1.3440000000000003</v>
      </c>
      <c r="I301" s="403">
        <v>0.58800000000000008</v>
      </c>
      <c r="J301" s="403">
        <v>0.58800000000000008</v>
      </c>
      <c r="K301" s="403">
        <v>0.58800000000000008</v>
      </c>
      <c r="L301" s="450">
        <v>0.53150542851839999</v>
      </c>
      <c r="M301" s="450">
        <v>0.48043881044987746</v>
      </c>
      <c r="N301" s="450">
        <v>0.4342786323554973</v>
      </c>
      <c r="O301" s="450">
        <v>0.39255348739199536</v>
      </c>
      <c r="R301" s="570"/>
      <c r="S301" s="570"/>
      <c r="T301" s="570"/>
      <c r="U301" s="570"/>
    </row>
    <row r="302" spans="2:21" x14ac:dyDescent="0.25">
      <c r="B302" s="402" t="s">
        <v>241</v>
      </c>
      <c r="C302" s="402" t="s">
        <v>128</v>
      </c>
      <c r="D302" s="402" t="s">
        <v>19</v>
      </c>
      <c r="E302" s="402" t="s">
        <v>32</v>
      </c>
      <c r="F302" s="402" t="s">
        <v>1</v>
      </c>
      <c r="G302" s="403">
        <v>1.7530434782608701</v>
      </c>
      <c r="H302" s="403">
        <v>0.97391304347826102</v>
      </c>
      <c r="I302" s="403">
        <v>0.42608695652173917</v>
      </c>
      <c r="J302" s="403">
        <v>0.42608695652173917</v>
      </c>
      <c r="K302" s="403">
        <v>0.42608695652173917</v>
      </c>
      <c r="L302" s="450">
        <v>0.38514886124521736</v>
      </c>
      <c r="M302" s="450">
        <v>0.34814406554338945</v>
      </c>
      <c r="N302" s="450">
        <v>0.31469466112717193</v>
      </c>
      <c r="O302" s="450">
        <v>0.28445904883477924</v>
      </c>
      <c r="R302" s="570"/>
      <c r="S302" s="570"/>
      <c r="T302" s="570"/>
      <c r="U302" s="570"/>
    </row>
    <row r="303" spans="2:21" x14ac:dyDescent="0.25">
      <c r="B303" s="402" t="s">
        <v>241</v>
      </c>
      <c r="C303" s="402" t="s">
        <v>17</v>
      </c>
      <c r="D303" s="402" t="s">
        <v>3</v>
      </c>
      <c r="E303" s="402" t="s">
        <v>33</v>
      </c>
      <c r="F303" s="402" t="s">
        <v>4</v>
      </c>
      <c r="G303" s="403">
        <v>7.3765770491803302</v>
      </c>
      <c r="H303" s="403">
        <v>4.0980983606557384</v>
      </c>
      <c r="I303" s="403">
        <v>2.9455081967213124</v>
      </c>
      <c r="J303" s="403">
        <v>1.7929180327868857</v>
      </c>
      <c r="K303" s="403">
        <v>1.7929180327868857</v>
      </c>
      <c r="L303" s="450">
        <v>1.662423187388913</v>
      </c>
      <c r="M303" s="450">
        <v>1.541426213262262</v>
      </c>
      <c r="N303" s="450">
        <v>1.4292358221157246</v>
      </c>
      <c r="O303" s="450">
        <v>1.3252110400378005</v>
      </c>
      <c r="R303" s="570"/>
      <c r="S303" s="570"/>
      <c r="T303" s="570"/>
      <c r="U303" s="570"/>
    </row>
    <row r="304" spans="2:21" x14ac:dyDescent="0.25">
      <c r="B304" s="402" t="s">
        <v>241</v>
      </c>
      <c r="C304" s="402" t="s">
        <v>17</v>
      </c>
      <c r="D304" s="402" t="s">
        <v>3</v>
      </c>
      <c r="E304" s="402" t="s">
        <v>33</v>
      </c>
      <c r="F304" s="402" t="s">
        <v>5</v>
      </c>
      <c r="G304" s="403">
        <v>5.1425280000000004</v>
      </c>
      <c r="H304" s="403">
        <v>2.8569600000000004</v>
      </c>
      <c r="I304" s="403">
        <v>2.0534400000000002</v>
      </c>
      <c r="J304" s="403">
        <v>1.2499200000000001</v>
      </c>
      <c r="K304" s="403">
        <v>1.2499200000000001</v>
      </c>
      <c r="L304" s="450">
        <v>1.1589464506368421</v>
      </c>
      <c r="M304" s="450">
        <v>1.0745942743885482</v>
      </c>
      <c r="N304" s="450">
        <v>0.9963815445606764</v>
      </c>
      <c r="O304" s="450">
        <v>0.92386141076920947</v>
      </c>
      <c r="R304" s="570"/>
      <c r="S304" s="570"/>
      <c r="T304" s="570"/>
      <c r="U304" s="570"/>
    </row>
    <row r="305" spans="2:21" x14ac:dyDescent="0.25">
      <c r="B305" s="402" t="s">
        <v>241</v>
      </c>
      <c r="C305" s="402" t="s">
        <v>17</v>
      </c>
      <c r="D305" s="402" t="s">
        <v>3</v>
      </c>
      <c r="E305" s="402" t="s">
        <v>33</v>
      </c>
      <c r="F305" s="402" t="s">
        <v>6</v>
      </c>
      <c r="G305" s="403">
        <v>3.9997440000000011</v>
      </c>
      <c r="H305" s="403">
        <v>2.2220800000000005</v>
      </c>
      <c r="I305" s="403">
        <v>1.5971200000000001</v>
      </c>
      <c r="J305" s="403">
        <v>0.97216000000000014</v>
      </c>
      <c r="K305" s="403">
        <v>0.97216000000000014</v>
      </c>
      <c r="L305" s="450">
        <v>0.90140279493976616</v>
      </c>
      <c r="M305" s="450">
        <v>0.83579554674664869</v>
      </c>
      <c r="N305" s="450">
        <v>0.77496342354719283</v>
      </c>
      <c r="O305" s="450">
        <v>0.71855887504271854</v>
      </c>
      <c r="R305" s="570"/>
      <c r="S305" s="570"/>
      <c r="T305" s="570"/>
      <c r="U305" s="570"/>
    </row>
    <row r="306" spans="2:21" x14ac:dyDescent="0.25">
      <c r="B306" s="402" t="s">
        <v>241</v>
      </c>
      <c r="C306" s="402" t="s">
        <v>17</v>
      </c>
      <c r="D306" s="402" t="s">
        <v>3</v>
      </c>
      <c r="E306" s="402" t="s">
        <v>33</v>
      </c>
      <c r="F306" s="402" t="s">
        <v>7</v>
      </c>
      <c r="G306" s="403">
        <v>2.9998080000000007</v>
      </c>
      <c r="H306" s="403">
        <v>1.66656</v>
      </c>
      <c r="I306" s="403">
        <v>1.1978400000000002</v>
      </c>
      <c r="J306" s="403">
        <v>0.7291200000000001</v>
      </c>
      <c r="K306" s="403">
        <v>0.7291200000000001</v>
      </c>
      <c r="L306" s="450">
        <v>0.67605209620482465</v>
      </c>
      <c r="M306" s="450">
        <v>0.62684666005998657</v>
      </c>
      <c r="N306" s="450">
        <v>0.58122256766039471</v>
      </c>
      <c r="O306" s="450">
        <v>0.5389191562820389</v>
      </c>
      <c r="R306" s="570"/>
      <c r="S306" s="570"/>
      <c r="T306" s="570"/>
      <c r="U306" s="570"/>
    </row>
    <row r="307" spans="2:21" x14ac:dyDescent="0.25">
      <c r="B307" s="402" t="s">
        <v>241</v>
      </c>
      <c r="C307" s="402" t="s">
        <v>17</v>
      </c>
      <c r="D307" s="402" t="s">
        <v>3</v>
      </c>
      <c r="E307" s="402" t="s">
        <v>33</v>
      </c>
      <c r="F307" s="402" t="s">
        <v>8</v>
      </c>
      <c r="G307" s="403">
        <v>1.7998848000000003</v>
      </c>
      <c r="H307" s="403">
        <v>0.99993600000000027</v>
      </c>
      <c r="I307" s="403">
        <v>0.71870400000000001</v>
      </c>
      <c r="J307" s="403">
        <v>0.43747200000000003</v>
      </c>
      <c r="K307" s="403">
        <v>0.43747200000000003</v>
      </c>
      <c r="L307" s="450">
        <v>0.40563125772289471</v>
      </c>
      <c r="M307" s="450">
        <v>0.37610799603599188</v>
      </c>
      <c r="N307" s="450">
        <v>0.34873354059623674</v>
      </c>
      <c r="O307" s="450">
        <v>0.32335149376922329</v>
      </c>
      <c r="R307" s="570"/>
      <c r="S307" s="570"/>
      <c r="T307" s="570"/>
      <c r="U307" s="570"/>
    </row>
    <row r="308" spans="2:21" x14ac:dyDescent="0.25">
      <c r="B308" s="402" t="s">
        <v>241</v>
      </c>
      <c r="C308" s="402" t="s">
        <v>17</v>
      </c>
      <c r="D308" s="402" t="s">
        <v>3</v>
      </c>
      <c r="E308" s="402" t="s">
        <v>33</v>
      </c>
      <c r="F308" s="402" t="s">
        <v>1</v>
      </c>
      <c r="G308" s="403">
        <v>1.3042643478260874</v>
      </c>
      <c r="H308" s="403">
        <v>0.72459130434782615</v>
      </c>
      <c r="I308" s="403">
        <v>0.52080000000000015</v>
      </c>
      <c r="J308" s="403">
        <v>0.31700869565217393</v>
      </c>
      <c r="K308" s="403">
        <v>0.31700869565217393</v>
      </c>
      <c r="L308" s="450">
        <v>0.29393569400209762</v>
      </c>
      <c r="M308" s="450">
        <v>0.27254202611303757</v>
      </c>
      <c r="N308" s="450">
        <v>0.25270546420017154</v>
      </c>
      <c r="O308" s="450">
        <v>0.2343126766443647</v>
      </c>
      <c r="R308" s="570"/>
      <c r="S308" s="570"/>
      <c r="T308" s="570"/>
      <c r="U308" s="570"/>
    </row>
    <row r="309" spans="2:21" x14ac:dyDescent="0.25">
      <c r="B309" s="402" t="s">
        <v>241</v>
      </c>
      <c r="C309" s="402" t="s">
        <v>17</v>
      </c>
      <c r="D309" s="402" t="s">
        <v>11</v>
      </c>
      <c r="E309" s="402" t="s">
        <v>33</v>
      </c>
      <c r="F309" s="402" t="s">
        <v>4</v>
      </c>
      <c r="G309" s="403">
        <v>7.3765770491803302</v>
      </c>
      <c r="H309" s="403">
        <v>4.0980983606557384</v>
      </c>
      <c r="I309" s="403">
        <v>3.3297049180327876</v>
      </c>
      <c r="J309" s="403">
        <v>2.5613114754098367</v>
      </c>
      <c r="K309" s="403">
        <v>1.7929180327868857</v>
      </c>
      <c r="L309" s="450">
        <v>1.7485410759251354</v>
      </c>
      <c r="M309" s="450">
        <v>1.7052625040783702</v>
      </c>
      <c r="N309" s="450">
        <v>1.6630551308479169</v>
      </c>
      <c r="O309" s="450">
        <v>1.6218924427323678</v>
      </c>
      <c r="R309" s="570"/>
      <c r="S309" s="570"/>
      <c r="T309" s="570"/>
      <c r="U309" s="570"/>
    </row>
    <row r="310" spans="2:21" x14ac:dyDescent="0.25">
      <c r="B310" s="402" t="s">
        <v>241</v>
      </c>
      <c r="C310" s="402" t="s">
        <v>17</v>
      </c>
      <c r="D310" s="402" t="s">
        <v>11</v>
      </c>
      <c r="E310" s="402" t="s">
        <v>33</v>
      </c>
      <c r="F310" s="402" t="s">
        <v>5</v>
      </c>
      <c r="G310" s="403">
        <v>5.1425280000000004</v>
      </c>
      <c r="H310" s="403">
        <v>2.8569600000000004</v>
      </c>
      <c r="I310" s="403">
        <v>2.3212800000000007</v>
      </c>
      <c r="J310" s="403">
        <v>1.7856000000000005</v>
      </c>
      <c r="K310" s="403">
        <v>1.2499200000000001</v>
      </c>
      <c r="L310" s="450">
        <v>1.2189829215020942</v>
      </c>
      <c r="M310" s="450">
        <v>1.188811574271778</v>
      </c>
      <c r="N310" s="450">
        <v>1.159387005505405</v>
      </c>
      <c r="O310" s="450">
        <v>1.1306907315048504</v>
      </c>
      <c r="R310" s="570"/>
      <c r="S310" s="570"/>
      <c r="T310" s="570"/>
      <c r="U310" s="570"/>
    </row>
    <row r="311" spans="2:21" x14ac:dyDescent="0.25">
      <c r="B311" s="402" t="s">
        <v>241</v>
      </c>
      <c r="C311" s="402" t="s">
        <v>17</v>
      </c>
      <c r="D311" s="402" t="s">
        <v>11</v>
      </c>
      <c r="E311" s="402" t="s">
        <v>33</v>
      </c>
      <c r="F311" s="402" t="s">
        <v>6</v>
      </c>
      <c r="G311" s="403">
        <v>3.9997440000000011</v>
      </c>
      <c r="H311" s="403">
        <v>2.2220800000000005</v>
      </c>
      <c r="I311" s="403">
        <v>1.8054400000000004</v>
      </c>
      <c r="J311" s="403">
        <v>1.3888000000000003</v>
      </c>
      <c r="K311" s="403">
        <v>0.97216000000000014</v>
      </c>
      <c r="L311" s="450">
        <v>0.94809782783496221</v>
      </c>
      <c r="M311" s="450">
        <v>0.92463122443360513</v>
      </c>
      <c r="N311" s="450">
        <v>0.90174544872642604</v>
      </c>
      <c r="O311" s="450">
        <v>0.87942612450377267</v>
      </c>
      <c r="R311" s="570"/>
      <c r="S311" s="570"/>
      <c r="T311" s="570"/>
      <c r="U311" s="570"/>
    </row>
    <row r="312" spans="2:21" x14ac:dyDescent="0.25">
      <c r="B312" s="402" t="s">
        <v>241</v>
      </c>
      <c r="C312" s="402" t="s">
        <v>17</v>
      </c>
      <c r="D312" s="402" t="s">
        <v>11</v>
      </c>
      <c r="E312" s="402" t="s">
        <v>33</v>
      </c>
      <c r="F312" s="402" t="s">
        <v>7</v>
      </c>
      <c r="G312" s="403">
        <v>2.9998080000000007</v>
      </c>
      <c r="H312" s="403">
        <v>1.66656</v>
      </c>
      <c r="I312" s="403">
        <v>1.3540800000000004</v>
      </c>
      <c r="J312" s="403">
        <v>1.0416000000000003</v>
      </c>
      <c r="K312" s="403">
        <v>0.7291200000000001</v>
      </c>
      <c r="L312" s="450">
        <v>0.71107337087622169</v>
      </c>
      <c r="M312" s="450">
        <v>0.69347341832520382</v>
      </c>
      <c r="N312" s="450">
        <v>0.67630908654481947</v>
      </c>
      <c r="O312" s="450">
        <v>0.6595695933778295</v>
      </c>
      <c r="R312" s="570"/>
      <c r="S312" s="570"/>
      <c r="T312" s="570"/>
      <c r="U312" s="570"/>
    </row>
    <row r="313" spans="2:21" x14ac:dyDescent="0.25">
      <c r="B313" s="402" t="s">
        <v>241</v>
      </c>
      <c r="C313" s="402" t="s">
        <v>17</v>
      </c>
      <c r="D313" s="402" t="s">
        <v>11</v>
      </c>
      <c r="E313" s="402" t="s">
        <v>33</v>
      </c>
      <c r="F313" s="402" t="s">
        <v>8</v>
      </c>
      <c r="G313" s="403">
        <v>1.7998848000000003</v>
      </c>
      <c r="H313" s="403">
        <v>0.99993600000000027</v>
      </c>
      <c r="I313" s="403">
        <v>0.81244800000000017</v>
      </c>
      <c r="J313" s="403">
        <v>0.62496000000000007</v>
      </c>
      <c r="K313" s="403">
        <v>0.43747200000000003</v>
      </c>
      <c r="L313" s="450">
        <v>0.42664402252573297</v>
      </c>
      <c r="M313" s="450">
        <v>0.41608405099512225</v>
      </c>
      <c r="N313" s="450">
        <v>0.40578545192689164</v>
      </c>
      <c r="O313" s="450">
        <v>0.39574175602669764</v>
      </c>
      <c r="R313" s="570"/>
      <c r="S313" s="570"/>
      <c r="T313" s="570"/>
      <c r="U313" s="570"/>
    </row>
    <row r="314" spans="2:21" x14ac:dyDescent="0.25">
      <c r="B314" s="402" t="s">
        <v>241</v>
      </c>
      <c r="C314" s="402" t="s">
        <v>17</v>
      </c>
      <c r="D314" s="402" t="s">
        <v>11</v>
      </c>
      <c r="E314" s="402" t="s">
        <v>33</v>
      </c>
      <c r="F314" s="402" t="s">
        <v>1</v>
      </c>
      <c r="G314" s="403">
        <v>1.3042643478260874</v>
      </c>
      <c r="H314" s="403">
        <v>0.72459130434782615</v>
      </c>
      <c r="I314" s="403">
        <v>0.58873043478260889</v>
      </c>
      <c r="J314" s="403">
        <v>0.45286956521739136</v>
      </c>
      <c r="K314" s="403">
        <v>0.31700869565217393</v>
      </c>
      <c r="L314" s="450">
        <v>0.30916233516357461</v>
      </c>
      <c r="M314" s="450">
        <v>0.30151018188052336</v>
      </c>
      <c r="N314" s="450">
        <v>0.29404742893253016</v>
      </c>
      <c r="O314" s="450">
        <v>0.28676938842514321</v>
      </c>
      <c r="R314" s="570"/>
      <c r="S314" s="570"/>
      <c r="T314" s="570"/>
      <c r="U314" s="570"/>
    </row>
    <row r="315" spans="2:21" x14ac:dyDescent="0.25">
      <c r="B315" s="402" t="s">
        <v>241</v>
      </c>
      <c r="C315" s="402" t="s">
        <v>17</v>
      </c>
      <c r="D315" s="402" t="s">
        <v>19</v>
      </c>
      <c r="E315" s="402" t="s">
        <v>33</v>
      </c>
      <c r="F315" s="402" t="s">
        <v>4</v>
      </c>
      <c r="G315" s="403">
        <v>7.3765770491803302</v>
      </c>
      <c r="H315" s="403">
        <v>4.0980983606557384</v>
      </c>
      <c r="I315" s="403">
        <v>1.7929180327868857</v>
      </c>
      <c r="J315" s="403">
        <v>1.7929180327868857</v>
      </c>
      <c r="K315" s="403">
        <v>1.7929180327868857</v>
      </c>
      <c r="L315" s="450">
        <v>1.6206558967938098</v>
      </c>
      <c r="M315" s="450">
        <v>1.4649445695684788</v>
      </c>
      <c r="N315" s="450">
        <v>1.3241938625921721</v>
      </c>
      <c r="O315" s="450">
        <v>1.1969663713919858</v>
      </c>
      <c r="R315" s="570"/>
      <c r="S315" s="570"/>
      <c r="T315" s="570"/>
      <c r="U315" s="570"/>
    </row>
    <row r="316" spans="2:21" x14ac:dyDescent="0.25">
      <c r="B316" s="402" t="s">
        <v>241</v>
      </c>
      <c r="C316" s="402" t="s">
        <v>17</v>
      </c>
      <c r="D316" s="402" t="s">
        <v>19</v>
      </c>
      <c r="E316" s="402" t="s">
        <v>33</v>
      </c>
      <c r="F316" s="402" t="s">
        <v>5</v>
      </c>
      <c r="G316" s="403">
        <v>5.1425280000000004</v>
      </c>
      <c r="H316" s="403">
        <v>2.8569600000000004</v>
      </c>
      <c r="I316" s="403">
        <v>1.2499200000000001</v>
      </c>
      <c r="J316" s="403">
        <v>1.2499200000000001</v>
      </c>
      <c r="K316" s="403">
        <v>1.2499200000000001</v>
      </c>
      <c r="L316" s="450">
        <v>1.129828682336256</v>
      </c>
      <c r="M316" s="450">
        <v>1.0212756427848824</v>
      </c>
      <c r="N316" s="450">
        <v>0.92315229277854283</v>
      </c>
      <c r="O316" s="450">
        <v>0.83445655605612734</v>
      </c>
      <c r="R316" s="570"/>
      <c r="S316" s="570"/>
      <c r="T316" s="570"/>
      <c r="U316" s="570"/>
    </row>
    <row r="317" spans="2:21" x14ac:dyDescent="0.25">
      <c r="B317" s="402" t="s">
        <v>241</v>
      </c>
      <c r="C317" s="402" t="s">
        <v>17</v>
      </c>
      <c r="D317" s="402" t="s">
        <v>19</v>
      </c>
      <c r="E317" s="402" t="s">
        <v>33</v>
      </c>
      <c r="F317" s="402" t="s">
        <v>6</v>
      </c>
      <c r="G317" s="403">
        <v>3.9997440000000011</v>
      </c>
      <c r="H317" s="403">
        <v>2.2220800000000005</v>
      </c>
      <c r="I317" s="403">
        <v>0.97216000000000014</v>
      </c>
      <c r="J317" s="403">
        <v>0.97216000000000014</v>
      </c>
      <c r="K317" s="403">
        <v>0.97216000000000014</v>
      </c>
      <c r="L317" s="450">
        <v>0.87875564181708798</v>
      </c>
      <c r="M317" s="450">
        <v>0.79432549994379742</v>
      </c>
      <c r="N317" s="450">
        <v>0.71800733882775558</v>
      </c>
      <c r="O317" s="450">
        <v>0.64902176582143234</v>
      </c>
      <c r="R317" s="570"/>
      <c r="S317" s="570"/>
      <c r="T317" s="570"/>
      <c r="U317" s="570"/>
    </row>
    <row r="318" spans="2:21" x14ac:dyDescent="0.25">
      <c r="B318" s="402" t="s">
        <v>241</v>
      </c>
      <c r="C318" s="402" t="s">
        <v>17</v>
      </c>
      <c r="D318" s="402" t="s">
        <v>19</v>
      </c>
      <c r="E318" s="402" t="s">
        <v>33</v>
      </c>
      <c r="F318" s="402" t="s">
        <v>7</v>
      </c>
      <c r="G318" s="403">
        <v>2.9998080000000007</v>
      </c>
      <c r="H318" s="403">
        <v>1.66656</v>
      </c>
      <c r="I318" s="403">
        <v>0.7291200000000001</v>
      </c>
      <c r="J318" s="403">
        <v>0.7291200000000001</v>
      </c>
      <c r="K318" s="403">
        <v>0.7291200000000001</v>
      </c>
      <c r="L318" s="450">
        <v>0.65906673136281591</v>
      </c>
      <c r="M318" s="450">
        <v>0.59574412495784801</v>
      </c>
      <c r="N318" s="450">
        <v>0.53850550412081666</v>
      </c>
      <c r="O318" s="450">
        <v>0.4867663243660742</v>
      </c>
      <c r="R318" s="570"/>
      <c r="S318" s="570"/>
      <c r="T318" s="570"/>
      <c r="U318" s="570"/>
    </row>
    <row r="319" spans="2:21" x14ac:dyDescent="0.25">
      <c r="B319" s="402" t="s">
        <v>241</v>
      </c>
      <c r="C319" s="402" t="s">
        <v>17</v>
      </c>
      <c r="D319" s="402" t="s">
        <v>19</v>
      </c>
      <c r="E319" s="402" t="s">
        <v>33</v>
      </c>
      <c r="F319" s="402" t="s">
        <v>8</v>
      </c>
      <c r="G319" s="403">
        <v>1.7998848000000003</v>
      </c>
      <c r="H319" s="403">
        <v>0.99993600000000027</v>
      </c>
      <c r="I319" s="403">
        <v>0.43747200000000003</v>
      </c>
      <c r="J319" s="403">
        <v>0.43747200000000003</v>
      </c>
      <c r="K319" s="403">
        <v>0.43747200000000003</v>
      </c>
      <c r="L319" s="450">
        <v>0.39544003881768952</v>
      </c>
      <c r="M319" s="450">
        <v>0.35744647497470877</v>
      </c>
      <c r="N319" s="450">
        <v>0.32310330247248997</v>
      </c>
      <c r="O319" s="450">
        <v>0.29205979461964449</v>
      </c>
      <c r="R319" s="570"/>
      <c r="S319" s="570"/>
      <c r="T319" s="570"/>
      <c r="U319" s="570"/>
    </row>
    <row r="320" spans="2:21" x14ac:dyDescent="0.25">
      <c r="B320" s="402" t="s">
        <v>241</v>
      </c>
      <c r="C320" s="402" t="s">
        <v>17</v>
      </c>
      <c r="D320" s="402" t="s">
        <v>19</v>
      </c>
      <c r="E320" s="402" t="s">
        <v>33</v>
      </c>
      <c r="F320" s="402" t="s">
        <v>1</v>
      </c>
      <c r="G320" s="403">
        <v>1.3042643478260874</v>
      </c>
      <c r="H320" s="403">
        <v>0.72459130434782615</v>
      </c>
      <c r="I320" s="403">
        <v>0.31700869565217393</v>
      </c>
      <c r="J320" s="403">
        <v>0.31700869565217393</v>
      </c>
      <c r="K320" s="403">
        <v>0.31700869565217393</v>
      </c>
      <c r="L320" s="450">
        <v>0.28655075276644171</v>
      </c>
      <c r="M320" s="450">
        <v>0.25901918476428176</v>
      </c>
      <c r="N320" s="450">
        <v>0.23413282787861595</v>
      </c>
      <c r="O320" s="450">
        <v>0.21163753233307575</v>
      </c>
      <c r="R320" s="570"/>
      <c r="S320" s="570"/>
      <c r="T320" s="570"/>
      <c r="U320" s="570"/>
    </row>
    <row r="321" spans="2:21" x14ac:dyDescent="0.25">
      <c r="B321" s="402" t="s">
        <v>241</v>
      </c>
      <c r="C321" s="402" t="s">
        <v>16</v>
      </c>
      <c r="D321" s="402" t="s">
        <v>3</v>
      </c>
      <c r="E321" s="402" t="s">
        <v>33</v>
      </c>
      <c r="F321" s="402" t="s">
        <v>4</v>
      </c>
      <c r="G321" s="403">
        <v>6.4743344262295102</v>
      </c>
      <c r="H321" s="403">
        <v>3.5968524590163939</v>
      </c>
      <c r="I321" s="403">
        <v>2.5852377049180335</v>
      </c>
      <c r="J321" s="403">
        <v>1.5736229508196726</v>
      </c>
      <c r="K321" s="403">
        <v>1.5736229508196726</v>
      </c>
      <c r="L321" s="450">
        <v>1.4590891685012908</v>
      </c>
      <c r="M321" s="450">
        <v>1.3528915554573349</v>
      </c>
      <c r="N321" s="450">
        <v>1.2544233761311401</v>
      </c>
      <c r="O321" s="450">
        <v>1.1631220553019945</v>
      </c>
      <c r="R321" s="570"/>
      <c r="S321" s="570"/>
      <c r="T321" s="570"/>
      <c r="U321" s="570"/>
    </row>
    <row r="322" spans="2:21" x14ac:dyDescent="0.25">
      <c r="B322" s="402" t="s">
        <v>241</v>
      </c>
      <c r="C322" s="402" t="s">
        <v>16</v>
      </c>
      <c r="D322" s="402" t="s">
        <v>3</v>
      </c>
      <c r="E322" s="402" t="s">
        <v>33</v>
      </c>
      <c r="F322" s="402" t="s">
        <v>5</v>
      </c>
      <c r="G322" s="403">
        <v>4.5135360000000011</v>
      </c>
      <c r="H322" s="403">
        <v>2.5075200000000004</v>
      </c>
      <c r="I322" s="403">
        <v>1.8022800000000003</v>
      </c>
      <c r="J322" s="403">
        <v>1.0970400000000002</v>
      </c>
      <c r="K322" s="403">
        <v>1.0970400000000002</v>
      </c>
      <c r="L322" s="450">
        <v>1.0171935917551855</v>
      </c>
      <c r="M322" s="450">
        <v>0.94315868437597061</v>
      </c>
      <c r="N322" s="450">
        <v>0.87451229650285189</v>
      </c>
      <c r="O322" s="450">
        <v>0.81086223283910464</v>
      </c>
      <c r="R322" s="570"/>
      <c r="S322" s="570"/>
      <c r="T322" s="570"/>
      <c r="U322" s="570"/>
    </row>
    <row r="323" spans="2:21" x14ac:dyDescent="0.25">
      <c r="B323" s="402" t="s">
        <v>241</v>
      </c>
      <c r="C323" s="402" t="s">
        <v>16</v>
      </c>
      <c r="D323" s="402" t="s">
        <v>3</v>
      </c>
      <c r="E323" s="402" t="s">
        <v>33</v>
      </c>
      <c r="F323" s="402" t="s">
        <v>6</v>
      </c>
      <c r="G323" s="403">
        <v>3.5105280000000008</v>
      </c>
      <c r="H323" s="403">
        <v>1.9502933333333339</v>
      </c>
      <c r="I323" s="403">
        <v>1.4017733333333335</v>
      </c>
      <c r="J323" s="403">
        <v>0.85325333333333353</v>
      </c>
      <c r="K323" s="403">
        <v>0.85325333333333353</v>
      </c>
      <c r="L323" s="450">
        <v>0.79115057136514433</v>
      </c>
      <c r="M323" s="450">
        <v>0.73356786562575493</v>
      </c>
      <c r="N323" s="450">
        <v>0.68017623061332932</v>
      </c>
      <c r="O323" s="450">
        <v>0.63067062554152586</v>
      </c>
      <c r="R323" s="570"/>
      <c r="S323" s="570"/>
      <c r="T323" s="570"/>
      <c r="U323" s="570"/>
    </row>
    <row r="324" spans="2:21" x14ac:dyDescent="0.25">
      <c r="B324" s="402" t="s">
        <v>241</v>
      </c>
      <c r="C324" s="402" t="s">
        <v>16</v>
      </c>
      <c r="D324" s="402" t="s">
        <v>3</v>
      </c>
      <c r="E324" s="402" t="s">
        <v>33</v>
      </c>
      <c r="F324" s="402" t="s">
        <v>7</v>
      </c>
      <c r="G324" s="403">
        <v>2.6328960000000006</v>
      </c>
      <c r="H324" s="403">
        <v>1.4627200000000002</v>
      </c>
      <c r="I324" s="403">
        <v>1.0513300000000003</v>
      </c>
      <c r="J324" s="403">
        <v>0.63994000000000018</v>
      </c>
      <c r="K324" s="403">
        <v>0.63994000000000018</v>
      </c>
      <c r="L324" s="450">
        <v>0.59336292852385819</v>
      </c>
      <c r="M324" s="450">
        <v>0.5501758992193162</v>
      </c>
      <c r="N324" s="450">
        <v>0.51013217295999702</v>
      </c>
      <c r="O324" s="450">
        <v>0.47300296915614437</v>
      </c>
      <c r="R324" s="570"/>
      <c r="S324" s="570"/>
      <c r="T324" s="570"/>
      <c r="U324" s="570"/>
    </row>
    <row r="325" spans="2:21" x14ac:dyDescent="0.25">
      <c r="B325" s="402" t="s">
        <v>241</v>
      </c>
      <c r="C325" s="402" t="s">
        <v>16</v>
      </c>
      <c r="D325" s="402" t="s">
        <v>3</v>
      </c>
      <c r="E325" s="402" t="s">
        <v>33</v>
      </c>
      <c r="F325" s="402" t="s">
        <v>8</v>
      </c>
      <c r="G325" s="403">
        <v>1.5797376000000003</v>
      </c>
      <c r="H325" s="403">
        <v>0.87763200000000019</v>
      </c>
      <c r="I325" s="403">
        <v>0.63079800000000008</v>
      </c>
      <c r="J325" s="403">
        <v>0.38396400000000008</v>
      </c>
      <c r="K325" s="403">
        <v>0.38396400000000008</v>
      </c>
      <c r="L325" s="450">
        <v>0.35601775711431494</v>
      </c>
      <c r="M325" s="450">
        <v>0.33010553953158972</v>
      </c>
      <c r="N325" s="450">
        <v>0.30607930377599818</v>
      </c>
      <c r="O325" s="450">
        <v>0.28380178149368662</v>
      </c>
      <c r="R325" s="570"/>
      <c r="S325" s="570"/>
      <c r="T325" s="570"/>
      <c r="U325" s="570"/>
    </row>
    <row r="326" spans="2:21" x14ac:dyDescent="0.25">
      <c r="B326" s="402" t="s">
        <v>241</v>
      </c>
      <c r="C326" s="402" t="s">
        <v>16</v>
      </c>
      <c r="D326" s="402" t="s">
        <v>3</v>
      </c>
      <c r="E326" s="402" t="s">
        <v>33</v>
      </c>
      <c r="F326" s="402" t="s">
        <v>1</v>
      </c>
      <c r="G326" s="403">
        <v>1.1447373913043482</v>
      </c>
      <c r="H326" s="403">
        <v>0.63596521739130452</v>
      </c>
      <c r="I326" s="403">
        <v>0.45710000000000012</v>
      </c>
      <c r="J326" s="403">
        <v>0.27823478260869566</v>
      </c>
      <c r="K326" s="403">
        <v>0.27823478260869566</v>
      </c>
      <c r="L326" s="450">
        <v>0.25798388196689481</v>
      </c>
      <c r="M326" s="450">
        <v>0.23920691270405045</v>
      </c>
      <c r="N326" s="450">
        <v>0.22179659693912906</v>
      </c>
      <c r="O326" s="450">
        <v>0.20565346485049751</v>
      </c>
      <c r="R326" s="570"/>
      <c r="S326" s="570"/>
      <c r="T326" s="570"/>
      <c r="U326" s="570"/>
    </row>
    <row r="327" spans="2:21" x14ac:dyDescent="0.25">
      <c r="B327" s="402" t="s">
        <v>241</v>
      </c>
      <c r="C327" s="402" t="s">
        <v>16</v>
      </c>
      <c r="D327" s="402" t="s">
        <v>11</v>
      </c>
      <c r="E327" s="402" t="s">
        <v>33</v>
      </c>
      <c r="F327" s="402" t="s">
        <v>4</v>
      </c>
      <c r="G327" s="403">
        <v>6.4743344262295102</v>
      </c>
      <c r="H327" s="403">
        <v>3.5968524590163939</v>
      </c>
      <c r="I327" s="403">
        <v>2.9224426229508205</v>
      </c>
      <c r="J327" s="403">
        <v>2.2480327868852465</v>
      </c>
      <c r="K327" s="403">
        <v>1.5736229508196726</v>
      </c>
      <c r="L327" s="450">
        <v>1.5346738206708515</v>
      </c>
      <c r="M327" s="450">
        <v>1.496688730058032</v>
      </c>
      <c r="N327" s="450">
        <v>1.4596438178006585</v>
      </c>
      <c r="O327" s="450">
        <v>1.4235158133121455</v>
      </c>
      <c r="R327" s="570"/>
      <c r="S327" s="570"/>
      <c r="T327" s="570"/>
      <c r="U327" s="570"/>
    </row>
    <row r="328" spans="2:21" x14ac:dyDescent="0.25">
      <c r="B328" s="402" t="s">
        <v>241</v>
      </c>
      <c r="C328" s="402" t="s">
        <v>16</v>
      </c>
      <c r="D328" s="402" t="s">
        <v>11</v>
      </c>
      <c r="E328" s="402" t="s">
        <v>33</v>
      </c>
      <c r="F328" s="402" t="s">
        <v>5</v>
      </c>
      <c r="G328" s="403">
        <v>4.5135360000000011</v>
      </c>
      <c r="H328" s="403">
        <v>2.5075200000000004</v>
      </c>
      <c r="I328" s="403">
        <v>2.0373600000000009</v>
      </c>
      <c r="J328" s="403">
        <v>1.5672000000000006</v>
      </c>
      <c r="K328" s="403">
        <v>1.0970400000000002</v>
      </c>
      <c r="L328" s="450">
        <v>1.0698868921248221</v>
      </c>
      <c r="M328" s="450">
        <v>1.0434058575261709</v>
      </c>
      <c r="N328" s="450">
        <v>1.017580261552459</v>
      </c>
      <c r="O328" s="450">
        <v>0.99239388128046702</v>
      </c>
      <c r="R328" s="570"/>
      <c r="S328" s="570"/>
      <c r="T328" s="570"/>
      <c r="U328" s="570"/>
    </row>
    <row r="329" spans="2:21" x14ac:dyDescent="0.25">
      <c r="B329" s="402" t="s">
        <v>241</v>
      </c>
      <c r="C329" s="402" t="s">
        <v>16</v>
      </c>
      <c r="D329" s="402" t="s">
        <v>11</v>
      </c>
      <c r="E329" s="402" t="s">
        <v>33</v>
      </c>
      <c r="F329" s="402" t="s">
        <v>6</v>
      </c>
      <c r="G329" s="403">
        <v>3.5105280000000008</v>
      </c>
      <c r="H329" s="403">
        <v>1.9502933333333339</v>
      </c>
      <c r="I329" s="403">
        <v>1.5846133333333337</v>
      </c>
      <c r="J329" s="403">
        <v>1.2189333333333336</v>
      </c>
      <c r="K329" s="403">
        <v>0.85325333333333353</v>
      </c>
      <c r="L329" s="450">
        <v>0.83213424943041714</v>
      </c>
      <c r="M329" s="450">
        <v>0.81153788918702174</v>
      </c>
      <c r="N329" s="450">
        <v>0.79145131454080142</v>
      </c>
      <c r="O329" s="450">
        <v>0.77186190766258544</v>
      </c>
      <c r="R329" s="570"/>
      <c r="S329" s="570"/>
      <c r="T329" s="570"/>
      <c r="U329" s="570"/>
    </row>
    <row r="330" spans="2:21" x14ac:dyDescent="0.25">
      <c r="B330" s="402" t="s">
        <v>241</v>
      </c>
      <c r="C330" s="402" t="s">
        <v>16</v>
      </c>
      <c r="D330" s="402" t="s">
        <v>11</v>
      </c>
      <c r="E330" s="402" t="s">
        <v>33</v>
      </c>
      <c r="F330" s="402" t="s">
        <v>7</v>
      </c>
      <c r="G330" s="403">
        <v>2.6328960000000006</v>
      </c>
      <c r="H330" s="403">
        <v>1.4627200000000002</v>
      </c>
      <c r="I330" s="403">
        <v>1.1884600000000003</v>
      </c>
      <c r="J330" s="403">
        <v>0.91420000000000023</v>
      </c>
      <c r="K330" s="403">
        <v>0.63994000000000018</v>
      </c>
      <c r="L330" s="450">
        <v>0.62410068707281297</v>
      </c>
      <c r="M330" s="450">
        <v>0.60865341689026642</v>
      </c>
      <c r="N330" s="450">
        <v>0.5935884859056012</v>
      </c>
      <c r="O330" s="450">
        <v>0.57889643074693919</v>
      </c>
      <c r="R330" s="570"/>
      <c r="S330" s="570"/>
      <c r="T330" s="570"/>
      <c r="U330" s="570"/>
    </row>
    <row r="331" spans="2:21" x14ac:dyDescent="0.25">
      <c r="B331" s="402" t="s">
        <v>241</v>
      </c>
      <c r="C331" s="402" t="s">
        <v>16</v>
      </c>
      <c r="D331" s="402" t="s">
        <v>11</v>
      </c>
      <c r="E331" s="402" t="s">
        <v>33</v>
      </c>
      <c r="F331" s="402" t="s">
        <v>8</v>
      </c>
      <c r="G331" s="403">
        <v>1.5797376000000003</v>
      </c>
      <c r="H331" s="403">
        <v>0.87763200000000019</v>
      </c>
      <c r="I331" s="403">
        <v>0.71307600000000027</v>
      </c>
      <c r="J331" s="403">
        <v>0.54852000000000012</v>
      </c>
      <c r="K331" s="403">
        <v>0.38396400000000008</v>
      </c>
      <c r="L331" s="450">
        <v>0.3744604122436877</v>
      </c>
      <c r="M331" s="450">
        <v>0.36519205013415978</v>
      </c>
      <c r="N331" s="450">
        <v>0.35615309154336061</v>
      </c>
      <c r="O331" s="450">
        <v>0.34733785844816345</v>
      </c>
      <c r="R331" s="570"/>
      <c r="S331" s="570"/>
      <c r="T331" s="570"/>
      <c r="U331" s="570"/>
    </row>
    <row r="332" spans="2:21" x14ac:dyDescent="0.25">
      <c r="B332" s="402" t="s">
        <v>241</v>
      </c>
      <c r="C332" s="402" t="s">
        <v>16</v>
      </c>
      <c r="D332" s="402" t="s">
        <v>11</v>
      </c>
      <c r="E332" s="402" t="s">
        <v>33</v>
      </c>
      <c r="F332" s="402" t="s">
        <v>1</v>
      </c>
      <c r="G332" s="403">
        <v>1.1447373913043482</v>
      </c>
      <c r="H332" s="403">
        <v>0.63596521739130452</v>
      </c>
      <c r="I332" s="403">
        <v>0.51672173913043495</v>
      </c>
      <c r="J332" s="403">
        <v>0.39747826086956528</v>
      </c>
      <c r="K332" s="403">
        <v>0.27823478260869566</v>
      </c>
      <c r="L332" s="450">
        <v>0.2713481248142664</v>
      </c>
      <c r="M332" s="450">
        <v>0.26463192038707223</v>
      </c>
      <c r="N332" s="450">
        <v>0.25808195039373949</v>
      </c>
      <c r="O332" s="450">
        <v>0.25169410032475609</v>
      </c>
      <c r="R332" s="570"/>
      <c r="S332" s="570"/>
      <c r="T332" s="570"/>
      <c r="U332" s="570"/>
    </row>
    <row r="333" spans="2:21" x14ac:dyDescent="0.25">
      <c r="B333" s="402" t="s">
        <v>241</v>
      </c>
      <c r="C333" s="402" t="s">
        <v>16</v>
      </c>
      <c r="D333" s="402" t="s">
        <v>19</v>
      </c>
      <c r="E333" s="402" t="s">
        <v>33</v>
      </c>
      <c r="F333" s="402" t="s">
        <v>4</v>
      </c>
      <c r="G333" s="403">
        <v>6.4743344262295102</v>
      </c>
      <c r="H333" s="403">
        <v>3.5968524590163939</v>
      </c>
      <c r="I333" s="403">
        <v>1.5736229508196726</v>
      </c>
      <c r="J333" s="403">
        <v>1.5736229508196726</v>
      </c>
      <c r="K333" s="403">
        <v>1.5736229508196726</v>
      </c>
      <c r="L333" s="450">
        <v>1.4224305115676854</v>
      </c>
      <c r="M333" s="450">
        <v>1.2857645214088935</v>
      </c>
      <c r="N333" s="450">
        <v>1.1622292906890974</v>
      </c>
      <c r="O333" s="450">
        <v>1.0505632265039877</v>
      </c>
      <c r="R333" s="570"/>
      <c r="S333" s="570"/>
      <c r="T333" s="570"/>
      <c r="U333" s="570"/>
    </row>
    <row r="334" spans="2:21" x14ac:dyDescent="0.25">
      <c r="B334" s="402" t="s">
        <v>241</v>
      </c>
      <c r="C334" s="402" t="s">
        <v>16</v>
      </c>
      <c r="D334" s="402" t="s">
        <v>19</v>
      </c>
      <c r="E334" s="402" t="s">
        <v>33</v>
      </c>
      <c r="F334" s="402" t="s">
        <v>5</v>
      </c>
      <c r="G334" s="403">
        <v>4.5135360000000011</v>
      </c>
      <c r="H334" s="403">
        <v>2.5075200000000004</v>
      </c>
      <c r="I334" s="403">
        <v>1.0970400000000002</v>
      </c>
      <c r="J334" s="403">
        <v>1.0970400000000002</v>
      </c>
      <c r="K334" s="403">
        <v>1.0970400000000002</v>
      </c>
      <c r="L334" s="450">
        <v>0.99163727092147202</v>
      </c>
      <c r="M334" s="450">
        <v>0.89636155206791424</v>
      </c>
      <c r="N334" s="450">
        <v>0.81023984836611351</v>
      </c>
      <c r="O334" s="450">
        <v>0.73239264933420856</v>
      </c>
      <c r="R334" s="570"/>
      <c r="S334" s="570"/>
      <c r="T334" s="570"/>
      <c r="U334" s="570"/>
    </row>
    <row r="335" spans="2:21" x14ac:dyDescent="0.25">
      <c r="B335" s="402" t="s">
        <v>241</v>
      </c>
      <c r="C335" s="402" t="s">
        <v>16</v>
      </c>
      <c r="D335" s="402" t="s">
        <v>19</v>
      </c>
      <c r="E335" s="402" t="s">
        <v>33</v>
      </c>
      <c r="F335" s="402" t="s">
        <v>6</v>
      </c>
      <c r="G335" s="403">
        <v>3.5105280000000008</v>
      </c>
      <c r="H335" s="403">
        <v>1.9502933333333339</v>
      </c>
      <c r="I335" s="403">
        <v>0.85325333333333353</v>
      </c>
      <c r="J335" s="403">
        <v>0.85325333333333353</v>
      </c>
      <c r="K335" s="403">
        <v>0.85325333333333353</v>
      </c>
      <c r="L335" s="450">
        <v>0.7712734329389227</v>
      </c>
      <c r="M335" s="450">
        <v>0.69717009605282221</v>
      </c>
      <c r="N335" s="450">
        <v>0.63018654872919944</v>
      </c>
      <c r="O335" s="450">
        <v>0.56963872725993991</v>
      </c>
      <c r="R335" s="570"/>
      <c r="S335" s="570"/>
      <c r="T335" s="570"/>
      <c r="U335" s="570"/>
    </row>
    <row r="336" spans="2:21" x14ac:dyDescent="0.25">
      <c r="B336" s="402" t="s">
        <v>241</v>
      </c>
      <c r="C336" s="402" t="s">
        <v>16</v>
      </c>
      <c r="D336" s="402" t="s">
        <v>19</v>
      </c>
      <c r="E336" s="402" t="s">
        <v>33</v>
      </c>
      <c r="F336" s="402" t="s">
        <v>7</v>
      </c>
      <c r="G336" s="403">
        <v>2.6328960000000006</v>
      </c>
      <c r="H336" s="403">
        <v>1.4627200000000002</v>
      </c>
      <c r="I336" s="403">
        <v>0.63994000000000018</v>
      </c>
      <c r="J336" s="403">
        <v>0.63994000000000018</v>
      </c>
      <c r="K336" s="403">
        <v>0.63994000000000018</v>
      </c>
      <c r="L336" s="450">
        <v>0.578455074704192</v>
      </c>
      <c r="M336" s="450">
        <v>0.5228775720396166</v>
      </c>
      <c r="N336" s="450">
        <v>0.47263991154689955</v>
      </c>
      <c r="O336" s="450">
        <v>0.42722904544495494</v>
      </c>
      <c r="R336" s="570"/>
      <c r="S336" s="570"/>
      <c r="T336" s="570"/>
      <c r="U336" s="570"/>
    </row>
    <row r="337" spans="2:21" x14ac:dyDescent="0.25">
      <c r="B337" s="402" t="s">
        <v>241</v>
      </c>
      <c r="C337" s="402" t="s">
        <v>16</v>
      </c>
      <c r="D337" s="402" t="s">
        <v>19</v>
      </c>
      <c r="E337" s="402" t="s">
        <v>33</v>
      </c>
      <c r="F337" s="402" t="s">
        <v>8</v>
      </c>
      <c r="G337" s="403">
        <v>1.5797376000000003</v>
      </c>
      <c r="H337" s="403">
        <v>0.87763200000000019</v>
      </c>
      <c r="I337" s="403">
        <v>0.38396400000000008</v>
      </c>
      <c r="J337" s="403">
        <v>0.38396400000000008</v>
      </c>
      <c r="K337" s="403">
        <v>0.38396400000000008</v>
      </c>
      <c r="L337" s="450">
        <v>0.34707304482251522</v>
      </c>
      <c r="M337" s="450">
        <v>0.31372654322377003</v>
      </c>
      <c r="N337" s="450">
        <v>0.28358394692813976</v>
      </c>
      <c r="O337" s="450">
        <v>0.25633742726697301</v>
      </c>
      <c r="R337" s="570"/>
      <c r="S337" s="570"/>
      <c r="T337" s="570"/>
      <c r="U337" s="570"/>
    </row>
    <row r="338" spans="2:21" x14ac:dyDescent="0.25">
      <c r="B338" s="402" t="s">
        <v>241</v>
      </c>
      <c r="C338" s="402" t="s">
        <v>16</v>
      </c>
      <c r="D338" s="402" t="s">
        <v>19</v>
      </c>
      <c r="E338" s="402" t="s">
        <v>33</v>
      </c>
      <c r="F338" s="402" t="s">
        <v>1</v>
      </c>
      <c r="G338" s="403">
        <v>1.1447373913043482</v>
      </c>
      <c r="H338" s="403">
        <v>0.63596521739130452</v>
      </c>
      <c r="I338" s="403">
        <v>0.27823478260869566</v>
      </c>
      <c r="J338" s="403">
        <v>0.27823478260869566</v>
      </c>
      <c r="K338" s="403">
        <v>0.27823478260869566</v>
      </c>
      <c r="L338" s="450">
        <v>0.25150220639312693</v>
      </c>
      <c r="M338" s="450">
        <v>0.22733807479983331</v>
      </c>
      <c r="N338" s="450">
        <v>0.20549561371604327</v>
      </c>
      <c r="O338" s="450">
        <v>0.18575175888911083</v>
      </c>
      <c r="R338" s="570"/>
      <c r="S338" s="570"/>
      <c r="T338" s="570"/>
      <c r="U338" s="570"/>
    </row>
    <row r="339" spans="2:21" x14ac:dyDescent="0.25">
      <c r="B339" s="402" t="s">
        <v>241</v>
      </c>
      <c r="C339" s="402" t="s">
        <v>128</v>
      </c>
      <c r="D339" s="402" t="s">
        <v>3</v>
      </c>
      <c r="E339" s="402" t="s">
        <v>33</v>
      </c>
      <c r="F339" s="402" t="s">
        <v>4</v>
      </c>
      <c r="G339" s="403">
        <v>9.9147540983606586</v>
      </c>
      <c r="H339" s="403">
        <v>5.5081967213114762</v>
      </c>
      <c r="I339" s="403">
        <v>3.9590163934426239</v>
      </c>
      <c r="J339" s="403">
        <v>2.4098360655737712</v>
      </c>
      <c r="K339" s="403">
        <v>2.4098360655737712</v>
      </c>
      <c r="L339" s="450">
        <v>2.234439767995851</v>
      </c>
      <c r="M339" s="450">
        <v>2.0718094264277718</v>
      </c>
      <c r="N339" s="450">
        <v>1.9210158899404903</v>
      </c>
      <c r="O339" s="450">
        <v>1.7811976344594094</v>
      </c>
      <c r="R339" s="570"/>
      <c r="S339" s="570"/>
      <c r="T339" s="570"/>
      <c r="U339" s="570"/>
    </row>
    <row r="340" spans="2:21" x14ac:dyDescent="0.25">
      <c r="B340" s="402" t="s">
        <v>241</v>
      </c>
      <c r="C340" s="402" t="s">
        <v>128</v>
      </c>
      <c r="D340" s="402" t="s">
        <v>3</v>
      </c>
      <c r="E340" s="402" t="s">
        <v>33</v>
      </c>
      <c r="F340" s="402" t="s">
        <v>5</v>
      </c>
      <c r="G340" s="403">
        <v>6.9120000000000008</v>
      </c>
      <c r="H340" s="403">
        <v>3.8400000000000003</v>
      </c>
      <c r="I340" s="403">
        <v>2.7600000000000002</v>
      </c>
      <c r="J340" s="403">
        <v>1.6800000000000002</v>
      </c>
      <c r="K340" s="403">
        <v>1.6800000000000002</v>
      </c>
      <c r="L340" s="450">
        <v>1.5577237239742503</v>
      </c>
      <c r="M340" s="450">
        <v>1.4443471429953607</v>
      </c>
      <c r="N340" s="450">
        <v>1.3392225061299416</v>
      </c>
      <c r="O340" s="450">
        <v>1.2417492080231312</v>
      </c>
      <c r="R340" s="570"/>
      <c r="S340" s="570"/>
      <c r="T340" s="570"/>
      <c r="U340" s="570"/>
    </row>
    <row r="341" spans="2:21" x14ac:dyDescent="0.25">
      <c r="B341" s="402" t="s">
        <v>241</v>
      </c>
      <c r="C341" s="402" t="s">
        <v>128</v>
      </c>
      <c r="D341" s="402" t="s">
        <v>3</v>
      </c>
      <c r="E341" s="402" t="s">
        <v>33</v>
      </c>
      <c r="F341" s="402" t="s">
        <v>6</v>
      </c>
      <c r="G341" s="403">
        <v>5.3760000000000012</v>
      </c>
      <c r="H341" s="403">
        <v>2.9866666666666672</v>
      </c>
      <c r="I341" s="403">
        <v>2.1466666666666669</v>
      </c>
      <c r="J341" s="403">
        <v>1.3066666666666669</v>
      </c>
      <c r="K341" s="403">
        <v>1.3066666666666669</v>
      </c>
      <c r="L341" s="450">
        <v>1.2115628964244169</v>
      </c>
      <c r="M341" s="450">
        <v>1.1233811112186138</v>
      </c>
      <c r="N341" s="450">
        <v>1.0416175047677323</v>
      </c>
      <c r="O341" s="450">
        <v>0.96580493957354641</v>
      </c>
      <c r="R341" s="570"/>
      <c r="S341" s="570"/>
      <c r="T341" s="570"/>
      <c r="U341" s="570"/>
    </row>
    <row r="342" spans="2:21" x14ac:dyDescent="0.25">
      <c r="B342" s="402" t="s">
        <v>241</v>
      </c>
      <c r="C342" s="402" t="s">
        <v>128</v>
      </c>
      <c r="D342" s="402" t="s">
        <v>3</v>
      </c>
      <c r="E342" s="402" t="s">
        <v>33</v>
      </c>
      <c r="F342" s="402" t="s">
        <v>7</v>
      </c>
      <c r="G342" s="403">
        <v>4.0320000000000009</v>
      </c>
      <c r="H342" s="403">
        <v>2.2400000000000002</v>
      </c>
      <c r="I342" s="403">
        <v>1.6100000000000003</v>
      </c>
      <c r="J342" s="403">
        <v>0.9800000000000002</v>
      </c>
      <c r="K342" s="403">
        <v>0.9800000000000002</v>
      </c>
      <c r="L342" s="450">
        <v>0.90867217231831277</v>
      </c>
      <c r="M342" s="450">
        <v>0.84253583341396043</v>
      </c>
      <c r="N342" s="450">
        <v>0.78121312857579928</v>
      </c>
      <c r="O342" s="450">
        <v>0.72435370468015992</v>
      </c>
      <c r="R342" s="570"/>
      <c r="S342" s="570"/>
      <c r="T342" s="570"/>
      <c r="U342" s="570"/>
    </row>
    <row r="343" spans="2:21" x14ac:dyDescent="0.25">
      <c r="B343" s="402" t="s">
        <v>241</v>
      </c>
      <c r="C343" s="402" t="s">
        <v>128</v>
      </c>
      <c r="D343" s="402" t="s">
        <v>3</v>
      </c>
      <c r="E343" s="402" t="s">
        <v>33</v>
      </c>
      <c r="F343" s="402" t="s">
        <v>8</v>
      </c>
      <c r="G343" s="403">
        <v>2.4192000000000005</v>
      </c>
      <c r="H343" s="403">
        <v>1.3440000000000003</v>
      </c>
      <c r="I343" s="403">
        <v>0.96600000000000008</v>
      </c>
      <c r="J343" s="403">
        <v>0.58800000000000008</v>
      </c>
      <c r="K343" s="403">
        <v>0.58800000000000008</v>
      </c>
      <c r="L343" s="450">
        <v>0.54520330339098755</v>
      </c>
      <c r="M343" s="450">
        <v>0.50552150004837615</v>
      </c>
      <c r="N343" s="450">
        <v>0.46872787714547948</v>
      </c>
      <c r="O343" s="450">
        <v>0.43461222280809586</v>
      </c>
      <c r="R343" s="570"/>
      <c r="S343" s="570"/>
      <c r="T343" s="570"/>
      <c r="U343" s="570"/>
    </row>
    <row r="344" spans="2:21" x14ac:dyDescent="0.25">
      <c r="B344" s="402" t="s">
        <v>241</v>
      </c>
      <c r="C344" s="402" t="s">
        <v>128</v>
      </c>
      <c r="D344" s="402" t="s">
        <v>3</v>
      </c>
      <c r="E344" s="402" t="s">
        <v>33</v>
      </c>
      <c r="F344" s="402" t="s">
        <v>1</v>
      </c>
      <c r="G344" s="403">
        <v>1.7530434782608701</v>
      </c>
      <c r="H344" s="403">
        <v>0.97391304347826102</v>
      </c>
      <c r="I344" s="403">
        <v>0.70000000000000018</v>
      </c>
      <c r="J344" s="403">
        <v>0.42608695652173917</v>
      </c>
      <c r="K344" s="403">
        <v>0.42608695652173917</v>
      </c>
      <c r="L344" s="450">
        <v>0.39507485752970112</v>
      </c>
      <c r="M344" s="450">
        <v>0.36631992757128706</v>
      </c>
      <c r="N344" s="450">
        <v>0.33965788198947788</v>
      </c>
      <c r="O344" s="450">
        <v>0.31493639333919987</v>
      </c>
      <c r="R344" s="570"/>
      <c r="S344" s="570"/>
      <c r="T344" s="570"/>
      <c r="U344" s="570"/>
    </row>
    <row r="345" spans="2:21" x14ac:dyDescent="0.25">
      <c r="B345" s="402" t="s">
        <v>241</v>
      </c>
      <c r="C345" s="402" t="s">
        <v>128</v>
      </c>
      <c r="D345" s="402" t="s">
        <v>11</v>
      </c>
      <c r="E345" s="402" t="s">
        <v>33</v>
      </c>
      <c r="F345" s="402" t="s">
        <v>4</v>
      </c>
      <c r="G345" s="403">
        <v>9.9147540983606586</v>
      </c>
      <c r="H345" s="403">
        <v>5.5081967213114762</v>
      </c>
      <c r="I345" s="403">
        <v>4.475409836065575</v>
      </c>
      <c r="J345" s="403">
        <v>3.4426229508196728</v>
      </c>
      <c r="K345" s="403">
        <v>2.4098360655737712</v>
      </c>
      <c r="L345" s="450">
        <v>2.3501896181789457</v>
      </c>
      <c r="M345" s="450">
        <v>2.2920194947289922</v>
      </c>
      <c r="N345" s="450">
        <v>2.2352891543654798</v>
      </c>
      <c r="O345" s="450">
        <v>2.179962960661785</v>
      </c>
      <c r="R345" s="570"/>
      <c r="S345" s="570"/>
      <c r="T345" s="570"/>
      <c r="U345" s="570"/>
    </row>
    <row r="346" spans="2:21" x14ac:dyDescent="0.25">
      <c r="B346" s="402" t="s">
        <v>241</v>
      </c>
      <c r="C346" s="402" t="s">
        <v>128</v>
      </c>
      <c r="D346" s="402" t="s">
        <v>11</v>
      </c>
      <c r="E346" s="402" t="s">
        <v>33</v>
      </c>
      <c r="F346" s="402" t="s">
        <v>5</v>
      </c>
      <c r="G346" s="403">
        <v>6.9120000000000008</v>
      </c>
      <c r="H346" s="403">
        <v>3.8400000000000003</v>
      </c>
      <c r="I346" s="403">
        <v>3.120000000000001</v>
      </c>
      <c r="J346" s="403">
        <v>2.4000000000000008</v>
      </c>
      <c r="K346" s="403">
        <v>1.6800000000000002</v>
      </c>
      <c r="L346" s="450">
        <v>1.6384179052447503</v>
      </c>
      <c r="M346" s="450">
        <v>1.5978650191824972</v>
      </c>
      <c r="N346" s="450">
        <v>1.5583158676147915</v>
      </c>
      <c r="O346" s="450">
        <v>1.5197456068613582</v>
      </c>
      <c r="R346" s="570"/>
      <c r="S346" s="570"/>
      <c r="T346" s="570"/>
      <c r="U346" s="570"/>
    </row>
    <row r="347" spans="2:21" x14ac:dyDescent="0.25">
      <c r="B347" s="402" t="s">
        <v>241</v>
      </c>
      <c r="C347" s="402" t="s">
        <v>128</v>
      </c>
      <c r="D347" s="402" t="s">
        <v>11</v>
      </c>
      <c r="E347" s="402" t="s">
        <v>33</v>
      </c>
      <c r="F347" s="402" t="s">
        <v>6</v>
      </c>
      <c r="G347" s="403">
        <v>5.3760000000000012</v>
      </c>
      <c r="H347" s="403">
        <v>2.9866666666666672</v>
      </c>
      <c r="I347" s="403">
        <v>2.4266666666666672</v>
      </c>
      <c r="J347" s="403">
        <v>1.8666666666666671</v>
      </c>
      <c r="K347" s="403">
        <v>1.3066666666666669</v>
      </c>
      <c r="L347" s="450">
        <v>1.2743250374125836</v>
      </c>
      <c r="M347" s="450">
        <v>1.242783903808609</v>
      </c>
      <c r="N347" s="450">
        <v>1.2120234525892823</v>
      </c>
      <c r="O347" s="450">
        <v>1.1820243608921674</v>
      </c>
      <c r="R347" s="570"/>
      <c r="S347" s="570"/>
      <c r="T347" s="570"/>
      <c r="U347" s="570"/>
    </row>
    <row r="348" spans="2:21" x14ac:dyDescent="0.25">
      <c r="B348" s="402" t="s">
        <v>241</v>
      </c>
      <c r="C348" s="402" t="s">
        <v>128</v>
      </c>
      <c r="D348" s="402" t="s">
        <v>11</v>
      </c>
      <c r="E348" s="402" t="s">
        <v>33</v>
      </c>
      <c r="F348" s="402" t="s">
        <v>7</v>
      </c>
      <c r="G348" s="403">
        <v>4.0320000000000009</v>
      </c>
      <c r="H348" s="403">
        <v>2.2400000000000002</v>
      </c>
      <c r="I348" s="403">
        <v>1.8200000000000005</v>
      </c>
      <c r="J348" s="403">
        <v>1.4000000000000004</v>
      </c>
      <c r="K348" s="403">
        <v>0.9800000000000002</v>
      </c>
      <c r="L348" s="450">
        <v>0.95574377805943778</v>
      </c>
      <c r="M348" s="450">
        <v>0.93208792785645678</v>
      </c>
      <c r="N348" s="450">
        <v>0.90901758944196176</v>
      </c>
      <c r="O348" s="450">
        <v>0.8865182706691257</v>
      </c>
      <c r="R348" s="570"/>
      <c r="S348" s="570"/>
      <c r="T348" s="570"/>
      <c r="U348" s="570"/>
    </row>
    <row r="349" spans="2:21" x14ac:dyDescent="0.25">
      <c r="B349" s="402" t="s">
        <v>241</v>
      </c>
      <c r="C349" s="402" t="s">
        <v>128</v>
      </c>
      <c r="D349" s="402" t="s">
        <v>11</v>
      </c>
      <c r="E349" s="402" t="s">
        <v>33</v>
      </c>
      <c r="F349" s="402" t="s">
        <v>8</v>
      </c>
      <c r="G349" s="403">
        <v>2.4192000000000005</v>
      </c>
      <c r="H349" s="403">
        <v>1.3440000000000003</v>
      </c>
      <c r="I349" s="403">
        <v>1.0920000000000003</v>
      </c>
      <c r="J349" s="403">
        <v>0.84000000000000008</v>
      </c>
      <c r="K349" s="403">
        <v>0.58800000000000008</v>
      </c>
      <c r="L349" s="450">
        <v>0.57344626683566258</v>
      </c>
      <c r="M349" s="450">
        <v>0.55925275671387398</v>
      </c>
      <c r="N349" s="450">
        <v>0.54541055366517699</v>
      </c>
      <c r="O349" s="450">
        <v>0.53191096240147528</v>
      </c>
      <c r="R349" s="570"/>
      <c r="S349" s="570"/>
      <c r="T349" s="570"/>
      <c r="U349" s="570"/>
    </row>
    <row r="350" spans="2:21" x14ac:dyDescent="0.25">
      <c r="B350" s="402" t="s">
        <v>241</v>
      </c>
      <c r="C350" s="402" t="s">
        <v>128</v>
      </c>
      <c r="D350" s="402" t="s">
        <v>11</v>
      </c>
      <c r="E350" s="402" t="s">
        <v>33</v>
      </c>
      <c r="F350" s="402" t="s">
        <v>1</v>
      </c>
      <c r="G350" s="403">
        <v>1.7530434782608701</v>
      </c>
      <c r="H350" s="403">
        <v>0.97391304347826102</v>
      </c>
      <c r="I350" s="403">
        <v>0.79130434782608716</v>
      </c>
      <c r="J350" s="403">
        <v>0.60869565217391308</v>
      </c>
      <c r="K350" s="403">
        <v>0.42608695652173917</v>
      </c>
      <c r="L350" s="450">
        <v>0.41554077306932075</v>
      </c>
      <c r="M350" s="450">
        <v>0.4052556208071551</v>
      </c>
      <c r="N350" s="450">
        <v>0.39522503888780941</v>
      </c>
      <c r="O350" s="450">
        <v>0.38544272637788074</v>
      </c>
      <c r="R350" s="570"/>
      <c r="S350" s="570"/>
      <c r="T350" s="570"/>
      <c r="U350" s="570"/>
    </row>
    <row r="351" spans="2:21" x14ac:dyDescent="0.25">
      <c r="B351" s="402" t="s">
        <v>241</v>
      </c>
      <c r="C351" s="402" t="s">
        <v>128</v>
      </c>
      <c r="D351" s="402" t="s">
        <v>19</v>
      </c>
      <c r="E351" s="402" t="s">
        <v>33</v>
      </c>
      <c r="F351" s="402" t="s">
        <v>4</v>
      </c>
      <c r="G351" s="403">
        <v>9.9147540983606586</v>
      </c>
      <c r="H351" s="403">
        <v>5.5081967213114762</v>
      </c>
      <c r="I351" s="403">
        <v>2.4098360655737712</v>
      </c>
      <c r="J351" s="403">
        <v>2.4098360655737712</v>
      </c>
      <c r="K351" s="403">
        <v>2.4098360655737712</v>
      </c>
      <c r="L351" s="450">
        <v>2.1783009365508197</v>
      </c>
      <c r="M351" s="450">
        <v>1.9690115182372028</v>
      </c>
      <c r="N351" s="450">
        <v>1.7798304604733497</v>
      </c>
      <c r="O351" s="450">
        <v>1.6088257679999811</v>
      </c>
      <c r="R351" s="570"/>
      <c r="S351" s="570"/>
      <c r="T351" s="570"/>
      <c r="U351" s="570"/>
    </row>
    <row r="352" spans="2:21" x14ac:dyDescent="0.25">
      <c r="B352" s="402" t="s">
        <v>241</v>
      </c>
      <c r="C352" s="402" t="s">
        <v>128</v>
      </c>
      <c r="D352" s="402" t="s">
        <v>19</v>
      </c>
      <c r="E352" s="402" t="s">
        <v>33</v>
      </c>
      <c r="F352" s="402" t="s">
        <v>5</v>
      </c>
      <c r="G352" s="403">
        <v>6.9120000000000008</v>
      </c>
      <c r="H352" s="403">
        <v>3.8400000000000003</v>
      </c>
      <c r="I352" s="403">
        <v>1.6800000000000002</v>
      </c>
      <c r="J352" s="403">
        <v>1.6800000000000002</v>
      </c>
      <c r="K352" s="403">
        <v>1.6800000000000002</v>
      </c>
      <c r="L352" s="450">
        <v>1.5185869386239998</v>
      </c>
      <c r="M352" s="450">
        <v>1.3726823155710783</v>
      </c>
      <c r="N352" s="450">
        <v>1.240796092444278</v>
      </c>
      <c r="O352" s="450">
        <v>1.121581392548558</v>
      </c>
      <c r="R352" s="570"/>
      <c r="S352" s="570"/>
      <c r="T352" s="570"/>
      <c r="U352" s="570"/>
    </row>
    <row r="353" spans="2:21" x14ac:dyDescent="0.25">
      <c r="B353" s="402" t="s">
        <v>241</v>
      </c>
      <c r="C353" s="402" t="s">
        <v>128</v>
      </c>
      <c r="D353" s="402" t="s">
        <v>19</v>
      </c>
      <c r="E353" s="402" t="s">
        <v>33</v>
      </c>
      <c r="F353" s="402" t="s">
        <v>6</v>
      </c>
      <c r="G353" s="403">
        <v>5.3760000000000012</v>
      </c>
      <c r="H353" s="403">
        <v>2.9866666666666672</v>
      </c>
      <c r="I353" s="403">
        <v>1.3066666666666669</v>
      </c>
      <c r="J353" s="403">
        <v>1.3066666666666669</v>
      </c>
      <c r="K353" s="403">
        <v>1.3066666666666669</v>
      </c>
      <c r="L353" s="450">
        <v>1.1811231744853332</v>
      </c>
      <c r="M353" s="450">
        <v>1.0676418009997277</v>
      </c>
      <c r="N353" s="450">
        <v>0.96506362745666074</v>
      </c>
      <c r="O353" s="450">
        <v>0.87234108309332292</v>
      </c>
      <c r="R353" s="570"/>
      <c r="S353" s="570"/>
      <c r="T353" s="570"/>
      <c r="U353" s="570"/>
    </row>
    <row r="354" spans="2:21" x14ac:dyDescent="0.25">
      <c r="B354" s="402" t="s">
        <v>241</v>
      </c>
      <c r="C354" s="402" t="s">
        <v>128</v>
      </c>
      <c r="D354" s="402" t="s">
        <v>19</v>
      </c>
      <c r="E354" s="402" t="s">
        <v>33</v>
      </c>
      <c r="F354" s="402" t="s">
        <v>7</v>
      </c>
      <c r="G354" s="403">
        <v>4.0320000000000009</v>
      </c>
      <c r="H354" s="403">
        <v>2.2400000000000002</v>
      </c>
      <c r="I354" s="403">
        <v>0.9800000000000002</v>
      </c>
      <c r="J354" s="403">
        <v>0.9800000000000002</v>
      </c>
      <c r="K354" s="403">
        <v>0.9800000000000002</v>
      </c>
      <c r="L354" s="450">
        <v>0.88584238086400002</v>
      </c>
      <c r="M354" s="450">
        <v>0.80073135074979584</v>
      </c>
      <c r="N354" s="450">
        <v>0.72379772059249559</v>
      </c>
      <c r="O354" s="450">
        <v>0.6542558123199923</v>
      </c>
      <c r="R354" s="570"/>
      <c r="S354" s="570"/>
      <c r="T354" s="570"/>
      <c r="U354" s="570"/>
    </row>
    <row r="355" spans="2:21" x14ac:dyDescent="0.25">
      <c r="B355" s="402" t="s">
        <v>241</v>
      </c>
      <c r="C355" s="402" t="s">
        <v>128</v>
      </c>
      <c r="D355" s="402" t="s">
        <v>19</v>
      </c>
      <c r="E355" s="402" t="s">
        <v>33</v>
      </c>
      <c r="F355" s="402" t="s">
        <v>8</v>
      </c>
      <c r="G355" s="403">
        <v>2.4192000000000005</v>
      </c>
      <c r="H355" s="403">
        <v>1.3440000000000003</v>
      </c>
      <c r="I355" s="403">
        <v>0.58800000000000008</v>
      </c>
      <c r="J355" s="403">
        <v>0.58800000000000008</v>
      </c>
      <c r="K355" s="403">
        <v>0.58800000000000008</v>
      </c>
      <c r="L355" s="450">
        <v>0.53150542851839999</v>
      </c>
      <c r="M355" s="450">
        <v>0.48043881044987746</v>
      </c>
      <c r="N355" s="450">
        <v>0.4342786323554973</v>
      </c>
      <c r="O355" s="450">
        <v>0.39255348739199536</v>
      </c>
      <c r="R355" s="570"/>
      <c r="S355" s="570"/>
      <c r="T355" s="570"/>
      <c r="U355" s="570"/>
    </row>
    <row r="356" spans="2:21" x14ac:dyDescent="0.25">
      <c r="B356" s="402" t="s">
        <v>241</v>
      </c>
      <c r="C356" s="402" t="s">
        <v>128</v>
      </c>
      <c r="D356" s="402" t="s">
        <v>19</v>
      </c>
      <c r="E356" s="402" t="s">
        <v>33</v>
      </c>
      <c r="F356" s="402" t="s">
        <v>1</v>
      </c>
      <c r="G356" s="403">
        <v>1.7530434782608701</v>
      </c>
      <c r="H356" s="403">
        <v>0.97391304347826102</v>
      </c>
      <c r="I356" s="403">
        <v>0.42608695652173917</v>
      </c>
      <c r="J356" s="403">
        <v>0.42608695652173917</v>
      </c>
      <c r="K356" s="403">
        <v>0.42608695652173917</v>
      </c>
      <c r="L356" s="450">
        <v>0.38514886124521736</v>
      </c>
      <c r="M356" s="450">
        <v>0.34814406554338945</v>
      </c>
      <c r="N356" s="450">
        <v>0.31469466112717193</v>
      </c>
      <c r="O356" s="450">
        <v>0.28445904883477924</v>
      </c>
      <c r="R356" s="570"/>
      <c r="S356" s="570"/>
      <c r="T356" s="570"/>
      <c r="U356" s="570"/>
    </row>
    <row r="357" spans="2:21" x14ac:dyDescent="0.25">
      <c r="B357" s="402" t="s">
        <v>241</v>
      </c>
      <c r="C357" s="402" t="s">
        <v>17</v>
      </c>
      <c r="D357" s="402" t="s">
        <v>3</v>
      </c>
      <c r="E357" s="402" t="s">
        <v>38</v>
      </c>
      <c r="F357" s="402" t="s">
        <v>4</v>
      </c>
      <c r="G357" s="403">
        <v>7.3765770491803302</v>
      </c>
      <c r="H357" s="403">
        <v>4.0980983606557384</v>
      </c>
      <c r="I357" s="403">
        <v>2.9455081967213124</v>
      </c>
      <c r="J357" s="403">
        <v>1.7929180327868857</v>
      </c>
      <c r="K357" s="403">
        <v>1.7929180327868857</v>
      </c>
      <c r="L357" s="450">
        <v>1.662423187388913</v>
      </c>
      <c r="M357" s="450">
        <v>1.541426213262262</v>
      </c>
      <c r="N357" s="450">
        <v>1.4292358221157246</v>
      </c>
      <c r="O357" s="450">
        <v>1.3252110400378005</v>
      </c>
      <c r="R357" s="570"/>
      <c r="S357" s="570"/>
      <c r="T357" s="570"/>
      <c r="U357" s="570"/>
    </row>
    <row r="358" spans="2:21" x14ac:dyDescent="0.25">
      <c r="B358" s="402" t="s">
        <v>241</v>
      </c>
      <c r="C358" s="402" t="s">
        <v>17</v>
      </c>
      <c r="D358" s="402" t="s">
        <v>3</v>
      </c>
      <c r="E358" s="402" t="s">
        <v>38</v>
      </c>
      <c r="F358" s="402" t="s">
        <v>5</v>
      </c>
      <c r="G358" s="403">
        <v>5.1425280000000004</v>
      </c>
      <c r="H358" s="403">
        <v>2.8569600000000004</v>
      </c>
      <c r="I358" s="403">
        <v>2.0534400000000002</v>
      </c>
      <c r="J358" s="403">
        <v>1.2499200000000001</v>
      </c>
      <c r="K358" s="403">
        <v>1.2499200000000001</v>
      </c>
      <c r="L358" s="450">
        <v>1.1589464506368421</v>
      </c>
      <c r="M358" s="450">
        <v>1.0745942743885482</v>
      </c>
      <c r="N358" s="450">
        <v>0.9963815445606764</v>
      </c>
      <c r="O358" s="450">
        <v>0.92386141076920947</v>
      </c>
      <c r="R358" s="570"/>
      <c r="S358" s="570"/>
      <c r="T358" s="570"/>
      <c r="U358" s="570"/>
    </row>
    <row r="359" spans="2:21" x14ac:dyDescent="0.25">
      <c r="B359" s="402" t="s">
        <v>241</v>
      </c>
      <c r="C359" s="402" t="s">
        <v>17</v>
      </c>
      <c r="D359" s="402" t="s">
        <v>3</v>
      </c>
      <c r="E359" s="402" t="s">
        <v>38</v>
      </c>
      <c r="F359" s="402" t="s">
        <v>6</v>
      </c>
      <c r="G359" s="403">
        <v>3.9997440000000011</v>
      </c>
      <c r="H359" s="403">
        <v>2.2220800000000005</v>
      </c>
      <c r="I359" s="403">
        <v>1.5971200000000001</v>
      </c>
      <c r="J359" s="403">
        <v>0.97216000000000014</v>
      </c>
      <c r="K359" s="403">
        <v>0.97216000000000014</v>
      </c>
      <c r="L359" s="450">
        <v>0.90140279493976616</v>
      </c>
      <c r="M359" s="450">
        <v>0.83579554674664869</v>
      </c>
      <c r="N359" s="450">
        <v>0.77496342354719283</v>
      </c>
      <c r="O359" s="450">
        <v>0.71855887504271854</v>
      </c>
      <c r="R359" s="570"/>
      <c r="S359" s="570"/>
      <c r="T359" s="570"/>
      <c r="U359" s="570"/>
    </row>
    <row r="360" spans="2:21" x14ac:dyDescent="0.25">
      <c r="B360" s="402" t="s">
        <v>241</v>
      </c>
      <c r="C360" s="402" t="s">
        <v>17</v>
      </c>
      <c r="D360" s="402" t="s">
        <v>3</v>
      </c>
      <c r="E360" s="402" t="s">
        <v>38</v>
      </c>
      <c r="F360" s="402" t="s">
        <v>7</v>
      </c>
      <c r="G360" s="403">
        <v>2.9998080000000007</v>
      </c>
      <c r="H360" s="403">
        <v>1.66656</v>
      </c>
      <c r="I360" s="403">
        <v>1.1978400000000002</v>
      </c>
      <c r="J360" s="403">
        <v>0.7291200000000001</v>
      </c>
      <c r="K360" s="403">
        <v>0.7291200000000001</v>
      </c>
      <c r="L360" s="450">
        <v>0.67605209620482465</v>
      </c>
      <c r="M360" s="450">
        <v>0.62684666005998657</v>
      </c>
      <c r="N360" s="450">
        <v>0.58122256766039471</v>
      </c>
      <c r="O360" s="450">
        <v>0.5389191562820389</v>
      </c>
      <c r="R360" s="570"/>
      <c r="S360" s="570"/>
      <c r="T360" s="570"/>
      <c r="U360" s="570"/>
    </row>
    <row r="361" spans="2:21" x14ac:dyDescent="0.25">
      <c r="B361" s="402" t="s">
        <v>241</v>
      </c>
      <c r="C361" s="402" t="s">
        <v>17</v>
      </c>
      <c r="D361" s="402" t="s">
        <v>3</v>
      </c>
      <c r="E361" s="402" t="s">
        <v>38</v>
      </c>
      <c r="F361" s="402" t="s">
        <v>8</v>
      </c>
      <c r="G361" s="403">
        <v>1.7998848000000003</v>
      </c>
      <c r="H361" s="403">
        <v>0.99993600000000027</v>
      </c>
      <c r="I361" s="403">
        <v>0.71870400000000001</v>
      </c>
      <c r="J361" s="403">
        <v>0.43747200000000003</v>
      </c>
      <c r="K361" s="403">
        <v>0.43747200000000003</v>
      </c>
      <c r="L361" s="450">
        <v>0.40563125772289471</v>
      </c>
      <c r="M361" s="450">
        <v>0.37610799603599188</v>
      </c>
      <c r="N361" s="450">
        <v>0.34873354059623674</v>
      </c>
      <c r="O361" s="450">
        <v>0.32335149376922329</v>
      </c>
      <c r="R361" s="570"/>
      <c r="S361" s="570"/>
      <c r="T361" s="570"/>
      <c r="U361" s="570"/>
    </row>
    <row r="362" spans="2:21" x14ac:dyDescent="0.25">
      <c r="B362" s="402" t="s">
        <v>241</v>
      </c>
      <c r="C362" s="402" t="s">
        <v>17</v>
      </c>
      <c r="D362" s="402" t="s">
        <v>3</v>
      </c>
      <c r="E362" s="402" t="s">
        <v>38</v>
      </c>
      <c r="F362" s="402" t="s">
        <v>1</v>
      </c>
      <c r="G362" s="403">
        <v>1.3042643478260874</v>
      </c>
      <c r="H362" s="403">
        <v>0.72459130434782615</v>
      </c>
      <c r="I362" s="403">
        <v>0.52080000000000015</v>
      </c>
      <c r="J362" s="403">
        <v>0.31700869565217393</v>
      </c>
      <c r="K362" s="403">
        <v>0.31700869565217393</v>
      </c>
      <c r="L362" s="450">
        <v>0.29393569400209762</v>
      </c>
      <c r="M362" s="450">
        <v>0.27254202611303757</v>
      </c>
      <c r="N362" s="450">
        <v>0.25270546420017154</v>
      </c>
      <c r="O362" s="450">
        <v>0.2343126766443647</v>
      </c>
      <c r="R362" s="570"/>
      <c r="S362" s="570"/>
      <c r="T362" s="570"/>
      <c r="U362" s="570"/>
    </row>
    <row r="363" spans="2:21" x14ac:dyDescent="0.25">
      <c r="B363" s="402" t="s">
        <v>241</v>
      </c>
      <c r="C363" s="402" t="s">
        <v>17</v>
      </c>
      <c r="D363" s="402" t="s">
        <v>11</v>
      </c>
      <c r="E363" s="402" t="s">
        <v>38</v>
      </c>
      <c r="F363" s="402" t="s">
        <v>4</v>
      </c>
      <c r="G363" s="403">
        <v>7.3765770491803302</v>
      </c>
      <c r="H363" s="403">
        <v>4.0980983606557384</v>
      </c>
      <c r="I363" s="403">
        <v>3.3297049180327876</v>
      </c>
      <c r="J363" s="403">
        <v>2.5613114754098367</v>
      </c>
      <c r="K363" s="403">
        <v>1.7929180327868857</v>
      </c>
      <c r="L363" s="450">
        <v>1.7485410759251354</v>
      </c>
      <c r="M363" s="450">
        <v>1.7052625040783702</v>
      </c>
      <c r="N363" s="450">
        <v>1.6630551308479169</v>
      </c>
      <c r="O363" s="450">
        <v>1.6218924427323678</v>
      </c>
      <c r="R363" s="570"/>
      <c r="S363" s="570"/>
      <c r="T363" s="570"/>
      <c r="U363" s="570"/>
    </row>
    <row r="364" spans="2:21" x14ac:dyDescent="0.25">
      <c r="B364" s="402" t="s">
        <v>241</v>
      </c>
      <c r="C364" s="402" t="s">
        <v>17</v>
      </c>
      <c r="D364" s="402" t="s">
        <v>11</v>
      </c>
      <c r="E364" s="402" t="s">
        <v>38</v>
      </c>
      <c r="F364" s="402" t="s">
        <v>5</v>
      </c>
      <c r="G364" s="403">
        <v>5.1425280000000004</v>
      </c>
      <c r="H364" s="403">
        <v>2.8569600000000004</v>
      </c>
      <c r="I364" s="403">
        <v>2.3212800000000007</v>
      </c>
      <c r="J364" s="403">
        <v>1.7856000000000005</v>
      </c>
      <c r="K364" s="403">
        <v>1.2499200000000001</v>
      </c>
      <c r="L364" s="450">
        <v>1.2189829215020942</v>
      </c>
      <c r="M364" s="450">
        <v>1.188811574271778</v>
      </c>
      <c r="N364" s="450">
        <v>1.159387005505405</v>
      </c>
      <c r="O364" s="450">
        <v>1.1306907315048504</v>
      </c>
      <c r="R364" s="570"/>
      <c r="S364" s="570"/>
      <c r="T364" s="570"/>
      <c r="U364" s="570"/>
    </row>
    <row r="365" spans="2:21" x14ac:dyDescent="0.25">
      <c r="B365" s="402" t="s">
        <v>241</v>
      </c>
      <c r="C365" s="402" t="s">
        <v>17</v>
      </c>
      <c r="D365" s="402" t="s">
        <v>11</v>
      </c>
      <c r="E365" s="402" t="s">
        <v>38</v>
      </c>
      <c r="F365" s="402" t="s">
        <v>6</v>
      </c>
      <c r="G365" s="403">
        <v>3.9997440000000011</v>
      </c>
      <c r="H365" s="403">
        <v>2.2220800000000005</v>
      </c>
      <c r="I365" s="403">
        <v>1.8054400000000004</v>
      </c>
      <c r="J365" s="403">
        <v>1.3888000000000003</v>
      </c>
      <c r="K365" s="403">
        <v>0.97216000000000014</v>
      </c>
      <c r="L365" s="450">
        <v>0.94809782783496221</v>
      </c>
      <c r="M365" s="450">
        <v>0.92463122443360513</v>
      </c>
      <c r="N365" s="450">
        <v>0.90174544872642604</v>
      </c>
      <c r="O365" s="450">
        <v>0.87942612450377267</v>
      </c>
      <c r="R365" s="570"/>
      <c r="S365" s="570"/>
      <c r="T365" s="570"/>
      <c r="U365" s="570"/>
    </row>
    <row r="366" spans="2:21" x14ac:dyDescent="0.25">
      <c r="B366" s="402" t="s">
        <v>241</v>
      </c>
      <c r="C366" s="402" t="s">
        <v>17</v>
      </c>
      <c r="D366" s="402" t="s">
        <v>11</v>
      </c>
      <c r="E366" s="402" t="s">
        <v>38</v>
      </c>
      <c r="F366" s="402" t="s">
        <v>7</v>
      </c>
      <c r="G366" s="403">
        <v>2.9998080000000007</v>
      </c>
      <c r="H366" s="403">
        <v>1.66656</v>
      </c>
      <c r="I366" s="403">
        <v>1.3540800000000004</v>
      </c>
      <c r="J366" s="403">
        <v>1.0416000000000003</v>
      </c>
      <c r="K366" s="403">
        <v>0.7291200000000001</v>
      </c>
      <c r="L366" s="450">
        <v>0.71107337087622169</v>
      </c>
      <c r="M366" s="450">
        <v>0.69347341832520382</v>
      </c>
      <c r="N366" s="450">
        <v>0.67630908654481947</v>
      </c>
      <c r="O366" s="450">
        <v>0.6595695933778295</v>
      </c>
      <c r="R366" s="570"/>
      <c r="S366" s="570"/>
      <c r="T366" s="570"/>
      <c r="U366" s="570"/>
    </row>
    <row r="367" spans="2:21" x14ac:dyDescent="0.25">
      <c r="B367" s="402" t="s">
        <v>241</v>
      </c>
      <c r="C367" s="402" t="s">
        <v>17</v>
      </c>
      <c r="D367" s="402" t="s">
        <v>11</v>
      </c>
      <c r="E367" s="402" t="s">
        <v>38</v>
      </c>
      <c r="F367" s="402" t="s">
        <v>8</v>
      </c>
      <c r="G367" s="403">
        <v>1.7998848000000003</v>
      </c>
      <c r="H367" s="403">
        <v>0.99993600000000027</v>
      </c>
      <c r="I367" s="403">
        <v>0.81244800000000017</v>
      </c>
      <c r="J367" s="403">
        <v>0.62496000000000007</v>
      </c>
      <c r="K367" s="403">
        <v>0.43747200000000003</v>
      </c>
      <c r="L367" s="450">
        <v>0.42664402252573297</v>
      </c>
      <c r="M367" s="450">
        <v>0.41608405099512225</v>
      </c>
      <c r="N367" s="450">
        <v>0.40578545192689164</v>
      </c>
      <c r="O367" s="450">
        <v>0.39574175602669764</v>
      </c>
      <c r="R367" s="570"/>
      <c r="S367" s="570"/>
      <c r="T367" s="570"/>
      <c r="U367" s="570"/>
    </row>
    <row r="368" spans="2:21" x14ac:dyDescent="0.25">
      <c r="B368" s="402" t="s">
        <v>241</v>
      </c>
      <c r="C368" s="402" t="s">
        <v>17</v>
      </c>
      <c r="D368" s="402" t="s">
        <v>11</v>
      </c>
      <c r="E368" s="402" t="s">
        <v>38</v>
      </c>
      <c r="F368" s="402" t="s">
        <v>1</v>
      </c>
      <c r="G368" s="403">
        <v>1.3042643478260874</v>
      </c>
      <c r="H368" s="403">
        <v>0.72459130434782615</v>
      </c>
      <c r="I368" s="403">
        <v>0.58873043478260889</v>
      </c>
      <c r="J368" s="403">
        <v>0.45286956521739136</v>
      </c>
      <c r="K368" s="403">
        <v>0.31700869565217393</v>
      </c>
      <c r="L368" s="450">
        <v>0.30916233516357461</v>
      </c>
      <c r="M368" s="450">
        <v>0.30151018188052336</v>
      </c>
      <c r="N368" s="450">
        <v>0.29404742893253016</v>
      </c>
      <c r="O368" s="450">
        <v>0.28676938842514321</v>
      </c>
      <c r="R368" s="570"/>
      <c r="S368" s="570"/>
      <c r="T368" s="570"/>
      <c r="U368" s="570"/>
    </row>
    <row r="369" spans="2:21" x14ac:dyDescent="0.25">
      <c r="B369" s="402" t="s">
        <v>241</v>
      </c>
      <c r="C369" s="402" t="s">
        <v>17</v>
      </c>
      <c r="D369" s="402" t="s">
        <v>19</v>
      </c>
      <c r="E369" s="402" t="s">
        <v>38</v>
      </c>
      <c r="F369" s="402" t="s">
        <v>4</v>
      </c>
      <c r="G369" s="403">
        <v>7.3765770491803302</v>
      </c>
      <c r="H369" s="403">
        <v>4.0980983606557384</v>
      </c>
      <c r="I369" s="403">
        <v>1.7929180327868857</v>
      </c>
      <c r="J369" s="403">
        <v>1.7929180327868857</v>
      </c>
      <c r="K369" s="403">
        <v>1.7929180327868857</v>
      </c>
      <c r="L369" s="450">
        <v>1.6206558967938098</v>
      </c>
      <c r="M369" s="450">
        <v>1.4649445695684788</v>
      </c>
      <c r="N369" s="450">
        <v>1.3241938625921721</v>
      </c>
      <c r="O369" s="450">
        <v>1.1969663713919858</v>
      </c>
      <c r="R369" s="570"/>
      <c r="S369" s="570"/>
      <c r="T369" s="570"/>
      <c r="U369" s="570"/>
    </row>
    <row r="370" spans="2:21" x14ac:dyDescent="0.25">
      <c r="B370" s="402" t="s">
        <v>241</v>
      </c>
      <c r="C370" s="402" t="s">
        <v>17</v>
      </c>
      <c r="D370" s="402" t="s">
        <v>19</v>
      </c>
      <c r="E370" s="402" t="s">
        <v>38</v>
      </c>
      <c r="F370" s="402" t="s">
        <v>5</v>
      </c>
      <c r="G370" s="403">
        <v>5.1425280000000004</v>
      </c>
      <c r="H370" s="403">
        <v>2.8569600000000004</v>
      </c>
      <c r="I370" s="403">
        <v>1.2499200000000001</v>
      </c>
      <c r="J370" s="403">
        <v>1.2499200000000001</v>
      </c>
      <c r="K370" s="403">
        <v>1.2499200000000001</v>
      </c>
      <c r="L370" s="450">
        <v>1.129828682336256</v>
      </c>
      <c r="M370" s="450">
        <v>1.0212756427848824</v>
      </c>
      <c r="N370" s="450">
        <v>0.92315229277854283</v>
      </c>
      <c r="O370" s="450">
        <v>0.83445655605612734</v>
      </c>
      <c r="R370" s="570"/>
      <c r="S370" s="570"/>
      <c r="T370" s="570"/>
      <c r="U370" s="570"/>
    </row>
    <row r="371" spans="2:21" x14ac:dyDescent="0.25">
      <c r="B371" s="402" t="s">
        <v>241</v>
      </c>
      <c r="C371" s="402" t="s">
        <v>17</v>
      </c>
      <c r="D371" s="402" t="s">
        <v>19</v>
      </c>
      <c r="E371" s="402" t="s">
        <v>38</v>
      </c>
      <c r="F371" s="402" t="s">
        <v>6</v>
      </c>
      <c r="G371" s="403">
        <v>3.9997440000000011</v>
      </c>
      <c r="H371" s="403">
        <v>2.2220800000000005</v>
      </c>
      <c r="I371" s="403">
        <v>0.97216000000000014</v>
      </c>
      <c r="J371" s="403">
        <v>0.97216000000000014</v>
      </c>
      <c r="K371" s="403">
        <v>0.97216000000000014</v>
      </c>
      <c r="L371" s="450">
        <v>0.87875564181708798</v>
      </c>
      <c r="M371" s="450">
        <v>0.79432549994379742</v>
      </c>
      <c r="N371" s="450">
        <v>0.71800733882775558</v>
      </c>
      <c r="O371" s="450">
        <v>0.64902176582143234</v>
      </c>
      <c r="R371" s="570"/>
      <c r="S371" s="570"/>
      <c r="T371" s="570"/>
      <c r="U371" s="570"/>
    </row>
    <row r="372" spans="2:21" x14ac:dyDescent="0.25">
      <c r="B372" s="402" t="s">
        <v>241</v>
      </c>
      <c r="C372" s="402" t="s">
        <v>17</v>
      </c>
      <c r="D372" s="402" t="s">
        <v>19</v>
      </c>
      <c r="E372" s="402" t="s">
        <v>38</v>
      </c>
      <c r="F372" s="402" t="s">
        <v>7</v>
      </c>
      <c r="G372" s="403">
        <v>2.9998080000000007</v>
      </c>
      <c r="H372" s="403">
        <v>1.66656</v>
      </c>
      <c r="I372" s="403">
        <v>0.7291200000000001</v>
      </c>
      <c r="J372" s="403">
        <v>0.7291200000000001</v>
      </c>
      <c r="K372" s="403">
        <v>0.7291200000000001</v>
      </c>
      <c r="L372" s="450">
        <v>0.65906673136281591</v>
      </c>
      <c r="M372" s="450">
        <v>0.59574412495784801</v>
      </c>
      <c r="N372" s="450">
        <v>0.53850550412081666</v>
      </c>
      <c r="O372" s="450">
        <v>0.4867663243660742</v>
      </c>
      <c r="R372" s="570"/>
      <c r="S372" s="570"/>
      <c r="T372" s="570"/>
      <c r="U372" s="570"/>
    </row>
    <row r="373" spans="2:21" x14ac:dyDescent="0.25">
      <c r="B373" s="402" t="s">
        <v>241</v>
      </c>
      <c r="C373" s="402" t="s">
        <v>17</v>
      </c>
      <c r="D373" s="402" t="s">
        <v>19</v>
      </c>
      <c r="E373" s="402" t="s">
        <v>38</v>
      </c>
      <c r="F373" s="402" t="s">
        <v>8</v>
      </c>
      <c r="G373" s="403">
        <v>1.7998848000000003</v>
      </c>
      <c r="H373" s="403">
        <v>0.99993600000000027</v>
      </c>
      <c r="I373" s="403">
        <v>0.43747200000000003</v>
      </c>
      <c r="J373" s="403">
        <v>0.43747200000000003</v>
      </c>
      <c r="K373" s="403">
        <v>0.43747200000000003</v>
      </c>
      <c r="L373" s="450">
        <v>0.39544003881768952</v>
      </c>
      <c r="M373" s="450">
        <v>0.35744647497470877</v>
      </c>
      <c r="N373" s="450">
        <v>0.32310330247248997</v>
      </c>
      <c r="O373" s="450">
        <v>0.29205979461964449</v>
      </c>
      <c r="R373" s="570"/>
      <c r="S373" s="570"/>
      <c r="T373" s="570"/>
      <c r="U373" s="570"/>
    </row>
    <row r="374" spans="2:21" x14ac:dyDescent="0.25">
      <c r="B374" s="402" t="s">
        <v>241</v>
      </c>
      <c r="C374" s="402" t="s">
        <v>17</v>
      </c>
      <c r="D374" s="402" t="s">
        <v>19</v>
      </c>
      <c r="E374" s="402" t="s">
        <v>38</v>
      </c>
      <c r="F374" s="402" t="s">
        <v>1</v>
      </c>
      <c r="G374" s="403">
        <v>1.3042643478260874</v>
      </c>
      <c r="H374" s="403">
        <v>0.72459130434782615</v>
      </c>
      <c r="I374" s="403">
        <v>0.31700869565217393</v>
      </c>
      <c r="J374" s="403">
        <v>0.31700869565217393</v>
      </c>
      <c r="K374" s="403">
        <v>0.31700869565217393</v>
      </c>
      <c r="L374" s="450">
        <v>0.28655075276644171</v>
      </c>
      <c r="M374" s="450">
        <v>0.25901918476428176</v>
      </c>
      <c r="N374" s="450">
        <v>0.23413282787861595</v>
      </c>
      <c r="O374" s="450">
        <v>0.21163753233307575</v>
      </c>
      <c r="R374" s="570"/>
      <c r="S374" s="570"/>
      <c r="T374" s="570"/>
      <c r="U374" s="570"/>
    </row>
    <row r="375" spans="2:21" x14ac:dyDescent="0.25">
      <c r="B375" s="402" t="s">
        <v>241</v>
      </c>
      <c r="C375" s="402" t="s">
        <v>16</v>
      </c>
      <c r="D375" s="402" t="s">
        <v>3</v>
      </c>
      <c r="E375" s="402" t="s">
        <v>38</v>
      </c>
      <c r="F375" s="402" t="s">
        <v>4</v>
      </c>
      <c r="G375" s="403">
        <v>6.4743344262295102</v>
      </c>
      <c r="H375" s="403">
        <v>3.5968524590163939</v>
      </c>
      <c r="I375" s="403">
        <v>2.5852377049180335</v>
      </c>
      <c r="J375" s="403">
        <v>1.5736229508196726</v>
      </c>
      <c r="K375" s="403">
        <v>1.5736229508196726</v>
      </c>
      <c r="L375" s="450">
        <v>1.4590891685012908</v>
      </c>
      <c r="M375" s="450">
        <v>1.3528915554573349</v>
      </c>
      <c r="N375" s="450">
        <v>1.2544233761311401</v>
      </c>
      <c r="O375" s="450">
        <v>1.1631220553019945</v>
      </c>
      <c r="R375" s="570"/>
      <c r="S375" s="570"/>
      <c r="T375" s="570"/>
      <c r="U375" s="570"/>
    </row>
    <row r="376" spans="2:21" x14ac:dyDescent="0.25">
      <c r="B376" s="402" t="s">
        <v>241</v>
      </c>
      <c r="C376" s="402" t="s">
        <v>16</v>
      </c>
      <c r="D376" s="402" t="s">
        <v>3</v>
      </c>
      <c r="E376" s="402" t="s">
        <v>38</v>
      </c>
      <c r="F376" s="402" t="s">
        <v>5</v>
      </c>
      <c r="G376" s="403">
        <v>4.5135360000000011</v>
      </c>
      <c r="H376" s="403">
        <v>2.5075200000000004</v>
      </c>
      <c r="I376" s="403">
        <v>1.8022800000000003</v>
      </c>
      <c r="J376" s="403">
        <v>1.0970400000000002</v>
      </c>
      <c r="K376" s="403">
        <v>1.0970400000000002</v>
      </c>
      <c r="L376" s="450">
        <v>1.0171935917551855</v>
      </c>
      <c r="M376" s="450">
        <v>0.94315868437597061</v>
      </c>
      <c r="N376" s="450">
        <v>0.87451229650285189</v>
      </c>
      <c r="O376" s="450">
        <v>0.81086223283910464</v>
      </c>
      <c r="R376" s="570"/>
      <c r="S376" s="570"/>
      <c r="T376" s="570"/>
      <c r="U376" s="570"/>
    </row>
    <row r="377" spans="2:21" x14ac:dyDescent="0.25">
      <c r="B377" s="402" t="s">
        <v>241</v>
      </c>
      <c r="C377" s="402" t="s">
        <v>16</v>
      </c>
      <c r="D377" s="402" t="s">
        <v>3</v>
      </c>
      <c r="E377" s="402" t="s">
        <v>38</v>
      </c>
      <c r="F377" s="402" t="s">
        <v>6</v>
      </c>
      <c r="G377" s="403">
        <v>3.5105280000000008</v>
      </c>
      <c r="H377" s="403">
        <v>1.9502933333333339</v>
      </c>
      <c r="I377" s="403">
        <v>1.4017733333333335</v>
      </c>
      <c r="J377" s="403">
        <v>0.85325333333333353</v>
      </c>
      <c r="K377" s="403">
        <v>0.85325333333333353</v>
      </c>
      <c r="L377" s="450">
        <v>0.79115057136514433</v>
      </c>
      <c r="M377" s="450">
        <v>0.73356786562575493</v>
      </c>
      <c r="N377" s="450">
        <v>0.68017623061332932</v>
      </c>
      <c r="O377" s="450">
        <v>0.63067062554152586</v>
      </c>
      <c r="R377" s="570"/>
      <c r="S377" s="570"/>
      <c r="T377" s="570"/>
      <c r="U377" s="570"/>
    </row>
    <row r="378" spans="2:21" x14ac:dyDescent="0.25">
      <c r="B378" s="402" t="s">
        <v>241</v>
      </c>
      <c r="C378" s="402" t="s">
        <v>16</v>
      </c>
      <c r="D378" s="402" t="s">
        <v>3</v>
      </c>
      <c r="E378" s="402" t="s">
        <v>38</v>
      </c>
      <c r="F378" s="402" t="s">
        <v>7</v>
      </c>
      <c r="G378" s="403">
        <v>2.6328960000000006</v>
      </c>
      <c r="H378" s="403">
        <v>1.4627200000000002</v>
      </c>
      <c r="I378" s="403">
        <v>1.0513300000000003</v>
      </c>
      <c r="J378" s="403">
        <v>0.63994000000000018</v>
      </c>
      <c r="K378" s="403">
        <v>0.63994000000000018</v>
      </c>
      <c r="L378" s="450">
        <v>0.59336292852385819</v>
      </c>
      <c r="M378" s="450">
        <v>0.5501758992193162</v>
      </c>
      <c r="N378" s="450">
        <v>0.51013217295999702</v>
      </c>
      <c r="O378" s="450">
        <v>0.47300296915614437</v>
      </c>
      <c r="R378" s="570"/>
      <c r="S378" s="570"/>
      <c r="T378" s="570"/>
      <c r="U378" s="570"/>
    </row>
    <row r="379" spans="2:21" x14ac:dyDescent="0.25">
      <c r="B379" s="402" t="s">
        <v>241</v>
      </c>
      <c r="C379" s="402" t="s">
        <v>16</v>
      </c>
      <c r="D379" s="402" t="s">
        <v>3</v>
      </c>
      <c r="E379" s="402" t="s">
        <v>38</v>
      </c>
      <c r="F379" s="402" t="s">
        <v>8</v>
      </c>
      <c r="G379" s="403">
        <v>1.5797376000000003</v>
      </c>
      <c r="H379" s="403">
        <v>0.87763200000000019</v>
      </c>
      <c r="I379" s="403">
        <v>0.63079800000000008</v>
      </c>
      <c r="J379" s="403">
        <v>0.38396400000000008</v>
      </c>
      <c r="K379" s="403">
        <v>0.38396400000000008</v>
      </c>
      <c r="L379" s="450">
        <v>0.35601775711431494</v>
      </c>
      <c r="M379" s="450">
        <v>0.33010553953158972</v>
      </c>
      <c r="N379" s="450">
        <v>0.30607930377599818</v>
      </c>
      <c r="O379" s="450">
        <v>0.28380178149368662</v>
      </c>
      <c r="R379" s="570"/>
      <c r="S379" s="570"/>
      <c r="T379" s="570"/>
      <c r="U379" s="570"/>
    </row>
    <row r="380" spans="2:21" x14ac:dyDescent="0.25">
      <c r="B380" s="402" t="s">
        <v>241</v>
      </c>
      <c r="C380" s="402" t="s">
        <v>16</v>
      </c>
      <c r="D380" s="402" t="s">
        <v>3</v>
      </c>
      <c r="E380" s="402" t="s">
        <v>38</v>
      </c>
      <c r="F380" s="402" t="s">
        <v>1</v>
      </c>
      <c r="G380" s="403">
        <v>1.1447373913043482</v>
      </c>
      <c r="H380" s="403">
        <v>0.63596521739130452</v>
      </c>
      <c r="I380" s="403">
        <v>0.45710000000000012</v>
      </c>
      <c r="J380" s="403">
        <v>0.27823478260869566</v>
      </c>
      <c r="K380" s="403">
        <v>0.27823478260869566</v>
      </c>
      <c r="L380" s="450">
        <v>0.25798388196689481</v>
      </c>
      <c r="M380" s="450">
        <v>0.23920691270405045</v>
      </c>
      <c r="N380" s="450">
        <v>0.22179659693912906</v>
      </c>
      <c r="O380" s="450">
        <v>0.20565346485049751</v>
      </c>
      <c r="R380" s="570"/>
      <c r="S380" s="570"/>
      <c r="T380" s="570"/>
      <c r="U380" s="570"/>
    </row>
    <row r="381" spans="2:21" x14ac:dyDescent="0.25">
      <c r="B381" s="402" t="s">
        <v>241</v>
      </c>
      <c r="C381" s="402" t="s">
        <v>16</v>
      </c>
      <c r="D381" s="402" t="s">
        <v>11</v>
      </c>
      <c r="E381" s="402" t="s">
        <v>38</v>
      </c>
      <c r="F381" s="402" t="s">
        <v>4</v>
      </c>
      <c r="G381" s="403">
        <v>6.4743344262295102</v>
      </c>
      <c r="H381" s="403">
        <v>3.5968524590163939</v>
      </c>
      <c r="I381" s="403">
        <v>2.9224426229508205</v>
      </c>
      <c r="J381" s="403">
        <v>2.2480327868852465</v>
      </c>
      <c r="K381" s="403">
        <v>1.5736229508196726</v>
      </c>
      <c r="L381" s="450">
        <v>1.5346738206708515</v>
      </c>
      <c r="M381" s="450">
        <v>1.496688730058032</v>
      </c>
      <c r="N381" s="450">
        <v>1.4596438178006585</v>
      </c>
      <c r="O381" s="450">
        <v>1.4235158133121455</v>
      </c>
      <c r="R381" s="570"/>
      <c r="S381" s="570"/>
      <c r="T381" s="570"/>
      <c r="U381" s="570"/>
    </row>
    <row r="382" spans="2:21" x14ac:dyDescent="0.25">
      <c r="B382" s="402" t="s">
        <v>241</v>
      </c>
      <c r="C382" s="402" t="s">
        <v>16</v>
      </c>
      <c r="D382" s="402" t="s">
        <v>11</v>
      </c>
      <c r="E382" s="402" t="s">
        <v>38</v>
      </c>
      <c r="F382" s="402" t="s">
        <v>5</v>
      </c>
      <c r="G382" s="403">
        <v>4.5135360000000011</v>
      </c>
      <c r="H382" s="403">
        <v>2.5075200000000004</v>
      </c>
      <c r="I382" s="403">
        <v>2.0373600000000009</v>
      </c>
      <c r="J382" s="403">
        <v>1.5672000000000006</v>
      </c>
      <c r="K382" s="403">
        <v>1.0970400000000002</v>
      </c>
      <c r="L382" s="450">
        <v>1.0698868921248221</v>
      </c>
      <c r="M382" s="450">
        <v>1.0434058575261709</v>
      </c>
      <c r="N382" s="450">
        <v>1.017580261552459</v>
      </c>
      <c r="O382" s="450">
        <v>0.99239388128046702</v>
      </c>
      <c r="R382" s="570"/>
      <c r="S382" s="570"/>
      <c r="T382" s="570"/>
      <c r="U382" s="570"/>
    </row>
    <row r="383" spans="2:21" x14ac:dyDescent="0.25">
      <c r="B383" s="402" t="s">
        <v>241</v>
      </c>
      <c r="C383" s="402" t="s">
        <v>16</v>
      </c>
      <c r="D383" s="402" t="s">
        <v>11</v>
      </c>
      <c r="E383" s="402" t="s">
        <v>38</v>
      </c>
      <c r="F383" s="402" t="s">
        <v>6</v>
      </c>
      <c r="G383" s="403">
        <v>3.5105280000000008</v>
      </c>
      <c r="H383" s="403">
        <v>1.9502933333333339</v>
      </c>
      <c r="I383" s="403">
        <v>1.5846133333333337</v>
      </c>
      <c r="J383" s="403">
        <v>1.2189333333333336</v>
      </c>
      <c r="K383" s="403">
        <v>0.85325333333333353</v>
      </c>
      <c r="L383" s="450">
        <v>0.83213424943041714</v>
      </c>
      <c r="M383" s="450">
        <v>0.81153788918702174</v>
      </c>
      <c r="N383" s="450">
        <v>0.79145131454080142</v>
      </c>
      <c r="O383" s="450">
        <v>0.77186190766258544</v>
      </c>
      <c r="R383" s="570"/>
      <c r="S383" s="570"/>
      <c r="T383" s="570"/>
      <c r="U383" s="570"/>
    </row>
    <row r="384" spans="2:21" x14ac:dyDescent="0.25">
      <c r="B384" s="402" t="s">
        <v>241</v>
      </c>
      <c r="C384" s="402" t="s">
        <v>16</v>
      </c>
      <c r="D384" s="402" t="s">
        <v>11</v>
      </c>
      <c r="E384" s="402" t="s">
        <v>38</v>
      </c>
      <c r="F384" s="402" t="s">
        <v>7</v>
      </c>
      <c r="G384" s="403">
        <v>2.6328960000000006</v>
      </c>
      <c r="H384" s="403">
        <v>1.4627200000000002</v>
      </c>
      <c r="I384" s="403">
        <v>1.1884600000000003</v>
      </c>
      <c r="J384" s="403">
        <v>0.91420000000000023</v>
      </c>
      <c r="K384" s="403">
        <v>0.63994000000000018</v>
      </c>
      <c r="L384" s="450">
        <v>0.62410068707281297</v>
      </c>
      <c r="M384" s="450">
        <v>0.60865341689026642</v>
      </c>
      <c r="N384" s="450">
        <v>0.5935884859056012</v>
      </c>
      <c r="O384" s="450">
        <v>0.57889643074693919</v>
      </c>
      <c r="R384" s="570"/>
      <c r="S384" s="570"/>
      <c r="T384" s="570"/>
      <c r="U384" s="570"/>
    </row>
    <row r="385" spans="2:21" x14ac:dyDescent="0.25">
      <c r="B385" s="402" t="s">
        <v>241</v>
      </c>
      <c r="C385" s="402" t="s">
        <v>16</v>
      </c>
      <c r="D385" s="402" t="s">
        <v>11</v>
      </c>
      <c r="E385" s="402" t="s">
        <v>38</v>
      </c>
      <c r="F385" s="402" t="s">
        <v>8</v>
      </c>
      <c r="G385" s="403">
        <v>1.5797376000000003</v>
      </c>
      <c r="H385" s="403">
        <v>0.87763200000000019</v>
      </c>
      <c r="I385" s="403">
        <v>0.71307600000000027</v>
      </c>
      <c r="J385" s="403">
        <v>0.54852000000000012</v>
      </c>
      <c r="K385" s="403">
        <v>0.38396400000000008</v>
      </c>
      <c r="L385" s="450">
        <v>0.3744604122436877</v>
      </c>
      <c r="M385" s="450">
        <v>0.36519205013415978</v>
      </c>
      <c r="N385" s="450">
        <v>0.35615309154336061</v>
      </c>
      <c r="O385" s="450">
        <v>0.34733785844816345</v>
      </c>
      <c r="R385" s="570"/>
      <c r="S385" s="570"/>
      <c r="T385" s="570"/>
      <c r="U385" s="570"/>
    </row>
    <row r="386" spans="2:21" x14ac:dyDescent="0.25">
      <c r="B386" s="402" t="s">
        <v>241</v>
      </c>
      <c r="C386" s="402" t="s">
        <v>16</v>
      </c>
      <c r="D386" s="402" t="s">
        <v>11</v>
      </c>
      <c r="E386" s="402" t="s">
        <v>38</v>
      </c>
      <c r="F386" s="402" t="s">
        <v>1</v>
      </c>
      <c r="G386" s="403">
        <v>1.1447373913043482</v>
      </c>
      <c r="H386" s="403">
        <v>0.63596521739130452</v>
      </c>
      <c r="I386" s="403">
        <v>0.51672173913043495</v>
      </c>
      <c r="J386" s="403">
        <v>0.39747826086956528</v>
      </c>
      <c r="K386" s="403">
        <v>0.27823478260869566</v>
      </c>
      <c r="L386" s="450">
        <v>0.2713481248142664</v>
      </c>
      <c r="M386" s="450">
        <v>0.26463192038707223</v>
      </c>
      <c r="N386" s="450">
        <v>0.25808195039373949</v>
      </c>
      <c r="O386" s="450">
        <v>0.25169410032475609</v>
      </c>
      <c r="R386" s="570"/>
      <c r="S386" s="570"/>
      <c r="T386" s="570"/>
      <c r="U386" s="570"/>
    </row>
    <row r="387" spans="2:21" x14ac:dyDescent="0.25">
      <c r="B387" s="402" t="s">
        <v>241</v>
      </c>
      <c r="C387" s="402" t="s">
        <v>16</v>
      </c>
      <c r="D387" s="402" t="s">
        <v>19</v>
      </c>
      <c r="E387" s="402" t="s">
        <v>38</v>
      </c>
      <c r="F387" s="402" t="s">
        <v>4</v>
      </c>
      <c r="G387" s="403">
        <v>6.4743344262295102</v>
      </c>
      <c r="H387" s="403">
        <v>3.5968524590163939</v>
      </c>
      <c r="I387" s="403">
        <v>1.5736229508196726</v>
      </c>
      <c r="J387" s="403">
        <v>1.5736229508196726</v>
      </c>
      <c r="K387" s="403">
        <v>1.5736229508196726</v>
      </c>
      <c r="L387" s="450">
        <v>1.4224305115676854</v>
      </c>
      <c r="M387" s="450">
        <v>1.2857645214088935</v>
      </c>
      <c r="N387" s="450">
        <v>1.1622292906890974</v>
      </c>
      <c r="O387" s="450">
        <v>1.0505632265039877</v>
      </c>
      <c r="R387" s="570"/>
      <c r="S387" s="570"/>
      <c r="T387" s="570"/>
      <c r="U387" s="570"/>
    </row>
    <row r="388" spans="2:21" x14ac:dyDescent="0.25">
      <c r="B388" s="402" t="s">
        <v>241</v>
      </c>
      <c r="C388" s="402" t="s">
        <v>16</v>
      </c>
      <c r="D388" s="402" t="s">
        <v>19</v>
      </c>
      <c r="E388" s="402" t="s">
        <v>38</v>
      </c>
      <c r="F388" s="402" t="s">
        <v>5</v>
      </c>
      <c r="G388" s="403">
        <v>4.5135360000000011</v>
      </c>
      <c r="H388" s="403">
        <v>2.5075200000000004</v>
      </c>
      <c r="I388" s="403">
        <v>1.0970400000000002</v>
      </c>
      <c r="J388" s="403">
        <v>1.0970400000000002</v>
      </c>
      <c r="K388" s="403">
        <v>1.0970400000000002</v>
      </c>
      <c r="L388" s="450">
        <v>0.99163727092147202</v>
      </c>
      <c r="M388" s="450">
        <v>0.89636155206791424</v>
      </c>
      <c r="N388" s="450">
        <v>0.81023984836611351</v>
      </c>
      <c r="O388" s="450">
        <v>0.73239264933420856</v>
      </c>
      <c r="R388" s="570"/>
      <c r="S388" s="570"/>
      <c r="T388" s="570"/>
      <c r="U388" s="570"/>
    </row>
    <row r="389" spans="2:21" x14ac:dyDescent="0.25">
      <c r="B389" s="402" t="s">
        <v>241</v>
      </c>
      <c r="C389" s="402" t="s">
        <v>16</v>
      </c>
      <c r="D389" s="402" t="s">
        <v>19</v>
      </c>
      <c r="E389" s="402" t="s">
        <v>38</v>
      </c>
      <c r="F389" s="402" t="s">
        <v>6</v>
      </c>
      <c r="G389" s="403">
        <v>3.5105280000000008</v>
      </c>
      <c r="H389" s="403">
        <v>1.9502933333333339</v>
      </c>
      <c r="I389" s="403">
        <v>0.85325333333333353</v>
      </c>
      <c r="J389" s="403">
        <v>0.85325333333333353</v>
      </c>
      <c r="K389" s="403">
        <v>0.85325333333333353</v>
      </c>
      <c r="L389" s="450">
        <v>0.7712734329389227</v>
      </c>
      <c r="M389" s="450">
        <v>0.69717009605282221</v>
      </c>
      <c r="N389" s="450">
        <v>0.63018654872919944</v>
      </c>
      <c r="O389" s="450">
        <v>0.56963872725993991</v>
      </c>
      <c r="R389" s="570"/>
      <c r="S389" s="570"/>
      <c r="T389" s="570"/>
      <c r="U389" s="570"/>
    </row>
    <row r="390" spans="2:21" x14ac:dyDescent="0.25">
      <c r="B390" s="402" t="s">
        <v>241</v>
      </c>
      <c r="C390" s="402" t="s">
        <v>16</v>
      </c>
      <c r="D390" s="402" t="s">
        <v>19</v>
      </c>
      <c r="E390" s="402" t="s">
        <v>38</v>
      </c>
      <c r="F390" s="402" t="s">
        <v>7</v>
      </c>
      <c r="G390" s="403">
        <v>2.6328960000000006</v>
      </c>
      <c r="H390" s="403">
        <v>1.4627200000000002</v>
      </c>
      <c r="I390" s="403">
        <v>0.63994000000000018</v>
      </c>
      <c r="J390" s="403">
        <v>0.63994000000000018</v>
      </c>
      <c r="K390" s="403">
        <v>0.63994000000000018</v>
      </c>
      <c r="L390" s="450">
        <v>0.578455074704192</v>
      </c>
      <c r="M390" s="450">
        <v>0.5228775720396166</v>
      </c>
      <c r="N390" s="450">
        <v>0.47263991154689955</v>
      </c>
      <c r="O390" s="450">
        <v>0.42722904544495494</v>
      </c>
      <c r="R390" s="570"/>
      <c r="S390" s="570"/>
      <c r="T390" s="570"/>
      <c r="U390" s="570"/>
    </row>
    <row r="391" spans="2:21" x14ac:dyDescent="0.25">
      <c r="B391" s="402" t="s">
        <v>241</v>
      </c>
      <c r="C391" s="402" t="s">
        <v>16</v>
      </c>
      <c r="D391" s="402" t="s">
        <v>19</v>
      </c>
      <c r="E391" s="402" t="s">
        <v>38</v>
      </c>
      <c r="F391" s="402" t="s">
        <v>8</v>
      </c>
      <c r="G391" s="403">
        <v>1.5797376000000003</v>
      </c>
      <c r="H391" s="403">
        <v>0.87763200000000019</v>
      </c>
      <c r="I391" s="403">
        <v>0.38396400000000008</v>
      </c>
      <c r="J391" s="403">
        <v>0.38396400000000008</v>
      </c>
      <c r="K391" s="403">
        <v>0.38396400000000008</v>
      </c>
      <c r="L391" s="450">
        <v>0.34707304482251522</v>
      </c>
      <c r="M391" s="450">
        <v>0.31372654322377003</v>
      </c>
      <c r="N391" s="450">
        <v>0.28358394692813976</v>
      </c>
      <c r="O391" s="450">
        <v>0.25633742726697301</v>
      </c>
      <c r="R391" s="570"/>
      <c r="S391" s="570"/>
      <c r="T391" s="570"/>
      <c r="U391" s="570"/>
    </row>
    <row r="392" spans="2:21" x14ac:dyDescent="0.25">
      <c r="B392" s="402" t="s">
        <v>241</v>
      </c>
      <c r="C392" s="402" t="s">
        <v>16</v>
      </c>
      <c r="D392" s="402" t="s">
        <v>19</v>
      </c>
      <c r="E392" s="402" t="s">
        <v>38</v>
      </c>
      <c r="F392" s="402" t="s">
        <v>1</v>
      </c>
      <c r="G392" s="403">
        <v>1.1447373913043482</v>
      </c>
      <c r="H392" s="403">
        <v>0.63596521739130452</v>
      </c>
      <c r="I392" s="403">
        <v>0.27823478260869566</v>
      </c>
      <c r="J392" s="403">
        <v>0.27823478260869566</v>
      </c>
      <c r="K392" s="403">
        <v>0.27823478260869566</v>
      </c>
      <c r="L392" s="450">
        <v>0.25150220639312693</v>
      </c>
      <c r="M392" s="450">
        <v>0.22733807479983331</v>
      </c>
      <c r="N392" s="450">
        <v>0.20549561371604327</v>
      </c>
      <c r="O392" s="450">
        <v>0.18575175888911083</v>
      </c>
      <c r="R392" s="570"/>
      <c r="S392" s="570"/>
      <c r="T392" s="570"/>
      <c r="U392" s="570"/>
    </row>
    <row r="393" spans="2:21" x14ac:dyDescent="0.25">
      <c r="B393" s="402" t="s">
        <v>241</v>
      </c>
      <c r="C393" s="402" t="s">
        <v>128</v>
      </c>
      <c r="D393" s="402" t="s">
        <v>3</v>
      </c>
      <c r="E393" s="402" t="s">
        <v>38</v>
      </c>
      <c r="F393" s="402" t="s">
        <v>4</v>
      </c>
      <c r="G393" s="403">
        <v>9.9147540983606586</v>
      </c>
      <c r="H393" s="403">
        <v>5.5081967213114762</v>
      </c>
      <c r="I393" s="403">
        <v>3.9590163934426239</v>
      </c>
      <c r="J393" s="403">
        <v>2.4098360655737712</v>
      </c>
      <c r="K393" s="403">
        <v>2.4098360655737712</v>
      </c>
      <c r="L393" s="450">
        <v>2.234439767995851</v>
      </c>
      <c r="M393" s="450">
        <v>2.0718094264277718</v>
      </c>
      <c r="N393" s="450">
        <v>1.9210158899404903</v>
      </c>
      <c r="O393" s="450">
        <v>1.7811976344594094</v>
      </c>
      <c r="R393" s="570"/>
      <c r="S393" s="570"/>
      <c r="T393" s="570"/>
      <c r="U393" s="570"/>
    </row>
    <row r="394" spans="2:21" x14ac:dyDescent="0.25">
      <c r="B394" s="402" t="s">
        <v>241</v>
      </c>
      <c r="C394" s="402" t="s">
        <v>128</v>
      </c>
      <c r="D394" s="402" t="s">
        <v>3</v>
      </c>
      <c r="E394" s="402" t="s">
        <v>38</v>
      </c>
      <c r="F394" s="402" t="s">
        <v>5</v>
      </c>
      <c r="G394" s="403">
        <v>6.9120000000000008</v>
      </c>
      <c r="H394" s="403">
        <v>3.8400000000000003</v>
      </c>
      <c r="I394" s="403">
        <v>2.7600000000000002</v>
      </c>
      <c r="J394" s="403">
        <v>1.6800000000000002</v>
      </c>
      <c r="K394" s="403">
        <v>1.6800000000000002</v>
      </c>
      <c r="L394" s="450">
        <v>1.5577237239742503</v>
      </c>
      <c r="M394" s="450">
        <v>1.4443471429953607</v>
      </c>
      <c r="N394" s="450">
        <v>1.3392225061299416</v>
      </c>
      <c r="O394" s="450">
        <v>1.2417492080231312</v>
      </c>
      <c r="R394" s="570"/>
      <c r="S394" s="570"/>
      <c r="T394" s="570"/>
      <c r="U394" s="570"/>
    </row>
    <row r="395" spans="2:21" x14ac:dyDescent="0.25">
      <c r="B395" s="402" t="s">
        <v>241</v>
      </c>
      <c r="C395" s="402" t="s">
        <v>128</v>
      </c>
      <c r="D395" s="402" t="s">
        <v>3</v>
      </c>
      <c r="E395" s="402" t="s">
        <v>38</v>
      </c>
      <c r="F395" s="402" t="s">
        <v>6</v>
      </c>
      <c r="G395" s="403">
        <v>5.3760000000000012</v>
      </c>
      <c r="H395" s="403">
        <v>2.9866666666666672</v>
      </c>
      <c r="I395" s="403">
        <v>2.1466666666666669</v>
      </c>
      <c r="J395" s="403">
        <v>1.3066666666666669</v>
      </c>
      <c r="K395" s="403">
        <v>1.3066666666666669</v>
      </c>
      <c r="L395" s="450">
        <v>1.2115628964244169</v>
      </c>
      <c r="M395" s="450">
        <v>1.1233811112186138</v>
      </c>
      <c r="N395" s="450">
        <v>1.0416175047677323</v>
      </c>
      <c r="O395" s="450">
        <v>0.96580493957354641</v>
      </c>
      <c r="R395" s="570"/>
      <c r="S395" s="570"/>
      <c r="T395" s="570"/>
      <c r="U395" s="570"/>
    </row>
    <row r="396" spans="2:21" x14ac:dyDescent="0.25">
      <c r="B396" s="402" t="s">
        <v>241</v>
      </c>
      <c r="C396" s="402" t="s">
        <v>128</v>
      </c>
      <c r="D396" s="402" t="s">
        <v>3</v>
      </c>
      <c r="E396" s="402" t="s">
        <v>38</v>
      </c>
      <c r="F396" s="402" t="s">
        <v>7</v>
      </c>
      <c r="G396" s="403">
        <v>4.0320000000000009</v>
      </c>
      <c r="H396" s="403">
        <v>2.2400000000000002</v>
      </c>
      <c r="I396" s="403">
        <v>1.6100000000000003</v>
      </c>
      <c r="J396" s="403">
        <v>0.9800000000000002</v>
      </c>
      <c r="K396" s="403">
        <v>0.9800000000000002</v>
      </c>
      <c r="L396" s="450">
        <v>0.90867217231831277</v>
      </c>
      <c r="M396" s="450">
        <v>0.84253583341396043</v>
      </c>
      <c r="N396" s="450">
        <v>0.78121312857579928</v>
      </c>
      <c r="O396" s="450">
        <v>0.72435370468015992</v>
      </c>
      <c r="R396" s="570"/>
      <c r="S396" s="570"/>
      <c r="T396" s="570"/>
      <c r="U396" s="570"/>
    </row>
    <row r="397" spans="2:21" x14ac:dyDescent="0.25">
      <c r="B397" s="402" t="s">
        <v>241</v>
      </c>
      <c r="C397" s="402" t="s">
        <v>128</v>
      </c>
      <c r="D397" s="402" t="s">
        <v>3</v>
      </c>
      <c r="E397" s="402" t="s">
        <v>38</v>
      </c>
      <c r="F397" s="402" t="s">
        <v>8</v>
      </c>
      <c r="G397" s="403">
        <v>2.4192000000000005</v>
      </c>
      <c r="H397" s="403">
        <v>1.3440000000000003</v>
      </c>
      <c r="I397" s="403">
        <v>0.96600000000000008</v>
      </c>
      <c r="J397" s="403">
        <v>0.58800000000000008</v>
      </c>
      <c r="K397" s="403">
        <v>0.58800000000000008</v>
      </c>
      <c r="L397" s="450">
        <v>0.54520330339098755</v>
      </c>
      <c r="M397" s="450">
        <v>0.50552150004837615</v>
      </c>
      <c r="N397" s="450">
        <v>0.46872787714547948</v>
      </c>
      <c r="O397" s="450">
        <v>0.43461222280809586</v>
      </c>
      <c r="R397" s="570"/>
      <c r="S397" s="570"/>
      <c r="T397" s="570"/>
      <c r="U397" s="570"/>
    </row>
    <row r="398" spans="2:21" x14ac:dyDescent="0.25">
      <c r="B398" s="402" t="s">
        <v>241</v>
      </c>
      <c r="C398" s="402" t="s">
        <v>128</v>
      </c>
      <c r="D398" s="402" t="s">
        <v>3</v>
      </c>
      <c r="E398" s="402" t="s">
        <v>38</v>
      </c>
      <c r="F398" s="402" t="s">
        <v>1</v>
      </c>
      <c r="G398" s="403">
        <v>1.7530434782608701</v>
      </c>
      <c r="H398" s="403">
        <v>0.97391304347826102</v>
      </c>
      <c r="I398" s="403">
        <v>0.70000000000000018</v>
      </c>
      <c r="J398" s="403">
        <v>0.42608695652173917</v>
      </c>
      <c r="K398" s="403">
        <v>0.42608695652173917</v>
      </c>
      <c r="L398" s="450">
        <v>0.39507485752970112</v>
      </c>
      <c r="M398" s="450">
        <v>0.36631992757128706</v>
      </c>
      <c r="N398" s="450">
        <v>0.33965788198947788</v>
      </c>
      <c r="O398" s="450">
        <v>0.31493639333919987</v>
      </c>
      <c r="R398" s="570"/>
      <c r="S398" s="570"/>
      <c r="T398" s="570"/>
      <c r="U398" s="570"/>
    </row>
    <row r="399" spans="2:21" x14ac:dyDescent="0.25">
      <c r="B399" s="402" t="s">
        <v>241</v>
      </c>
      <c r="C399" s="402" t="s">
        <v>128</v>
      </c>
      <c r="D399" s="402" t="s">
        <v>11</v>
      </c>
      <c r="E399" s="402" t="s">
        <v>38</v>
      </c>
      <c r="F399" s="402" t="s">
        <v>4</v>
      </c>
      <c r="G399" s="403">
        <v>9.9147540983606586</v>
      </c>
      <c r="H399" s="403">
        <v>5.5081967213114762</v>
      </c>
      <c r="I399" s="403">
        <v>4.475409836065575</v>
      </c>
      <c r="J399" s="403">
        <v>3.4426229508196728</v>
      </c>
      <c r="K399" s="403">
        <v>2.4098360655737712</v>
      </c>
      <c r="L399" s="450">
        <v>2.3501896181789457</v>
      </c>
      <c r="M399" s="450">
        <v>2.2920194947289922</v>
      </c>
      <c r="N399" s="450">
        <v>2.2352891543654798</v>
      </c>
      <c r="O399" s="450">
        <v>2.179962960661785</v>
      </c>
      <c r="R399" s="570"/>
      <c r="S399" s="570"/>
      <c r="T399" s="570"/>
      <c r="U399" s="570"/>
    </row>
    <row r="400" spans="2:21" x14ac:dyDescent="0.25">
      <c r="B400" s="402" t="s">
        <v>241</v>
      </c>
      <c r="C400" s="402" t="s">
        <v>128</v>
      </c>
      <c r="D400" s="402" t="s">
        <v>11</v>
      </c>
      <c r="E400" s="402" t="s">
        <v>38</v>
      </c>
      <c r="F400" s="402" t="s">
        <v>5</v>
      </c>
      <c r="G400" s="403">
        <v>6.9120000000000008</v>
      </c>
      <c r="H400" s="403">
        <v>3.8400000000000003</v>
      </c>
      <c r="I400" s="403">
        <v>3.120000000000001</v>
      </c>
      <c r="J400" s="403">
        <v>2.4000000000000008</v>
      </c>
      <c r="K400" s="403">
        <v>1.6800000000000002</v>
      </c>
      <c r="L400" s="450">
        <v>1.6384179052447503</v>
      </c>
      <c r="M400" s="450">
        <v>1.5978650191824972</v>
      </c>
      <c r="N400" s="450">
        <v>1.5583158676147915</v>
      </c>
      <c r="O400" s="450">
        <v>1.5197456068613582</v>
      </c>
      <c r="R400" s="570"/>
      <c r="S400" s="570"/>
      <c r="T400" s="570"/>
      <c r="U400" s="570"/>
    </row>
    <row r="401" spans="2:21" x14ac:dyDescent="0.25">
      <c r="B401" s="402" t="s">
        <v>241</v>
      </c>
      <c r="C401" s="402" t="s">
        <v>128</v>
      </c>
      <c r="D401" s="402" t="s">
        <v>11</v>
      </c>
      <c r="E401" s="402" t="s">
        <v>38</v>
      </c>
      <c r="F401" s="402" t="s">
        <v>6</v>
      </c>
      <c r="G401" s="403">
        <v>5.3760000000000012</v>
      </c>
      <c r="H401" s="403">
        <v>2.9866666666666672</v>
      </c>
      <c r="I401" s="403">
        <v>2.4266666666666672</v>
      </c>
      <c r="J401" s="403">
        <v>1.8666666666666671</v>
      </c>
      <c r="K401" s="403">
        <v>1.3066666666666669</v>
      </c>
      <c r="L401" s="450">
        <v>1.2743250374125836</v>
      </c>
      <c r="M401" s="450">
        <v>1.242783903808609</v>
      </c>
      <c r="N401" s="450">
        <v>1.2120234525892823</v>
      </c>
      <c r="O401" s="450">
        <v>1.1820243608921674</v>
      </c>
      <c r="R401" s="570"/>
      <c r="S401" s="570"/>
      <c r="T401" s="570"/>
      <c r="U401" s="570"/>
    </row>
    <row r="402" spans="2:21" x14ac:dyDescent="0.25">
      <c r="B402" s="402" t="s">
        <v>241</v>
      </c>
      <c r="C402" s="402" t="s">
        <v>128</v>
      </c>
      <c r="D402" s="402" t="s">
        <v>11</v>
      </c>
      <c r="E402" s="402" t="s">
        <v>38</v>
      </c>
      <c r="F402" s="402" t="s">
        <v>7</v>
      </c>
      <c r="G402" s="403">
        <v>4.0320000000000009</v>
      </c>
      <c r="H402" s="403">
        <v>2.2400000000000002</v>
      </c>
      <c r="I402" s="403">
        <v>1.8200000000000005</v>
      </c>
      <c r="J402" s="403">
        <v>1.4000000000000004</v>
      </c>
      <c r="K402" s="403">
        <v>0.9800000000000002</v>
      </c>
      <c r="L402" s="450">
        <v>0.95574377805943778</v>
      </c>
      <c r="M402" s="450">
        <v>0.93208792785645678</v>
      </c>
      <c r="N402" s="450">
        <v>0.90901758944196176</v>
      </c>
      <c r="O402" s="450">
        <v>0.8865182706691257</v>
      </c>
      <c r="R402" s="570"/>
      <c r="S402" s="570"/>
      <c r="T402" s="570"/>
      <c r="U402" s="570"/>
    </row>
    <row r="403" spans="2:21" x14ac:dyDescent="0.25">
      <c r="B403" s="402" t="s">
        <v>241</v>
      </c>
      <c r="C403" s="402" t="s">
        <v>128</v>
      </c>
      <c r="D403" s="402" t="s">
        <v>11</v>
      </c>
      <c r="E403" s="402" t="s">
        <v>38</v>
      </c>
      <c r="F403" s="402" t="s">
        <v>8</v>
      </c>
      <c r="G403" s="403">
        <v>2.4192000000000005</v>
      </c>
      <c r="H403" s="403">
        <v>1.3440000000000003</v>
      </c>
      <c r="I403" s="403">
        <v>1.0920000000000003</v>
      </c>
      <c r="J403" s="403">
        <v>0.84000000000000008</v>
      </c>
      <c r="K403" s="403">
        <v>0.58800000000000008</v>
      </c>
      <c r="L403" s="450">
        <v>0.57344626683566258</v>
      </c>
      <c r="M403" s="450">
        <v>0.55925275671387398</v>
      </c>
      <c r="N403" s="450">
        <v>0.54541055366517699</v>
      </c>
      <c r="O403" s="450">
        <v>0.53191096240147528</v>
      </c>
      <c r="R403" s="570"/>
      <c r="S403" s="570"/>
      <c r="T403" s="570"/>
      <c r="U403" s="570"/>
    </row>
    <row r="404" spans="2:21" x14ac:dyDescent="0.25">
      <c r="B404" s="402" t="s">
        <v>241</v>
      </c>
      <c r="C404" s="402" t="s">
        <v>128</v>
      </c>
      <c r="D404" s="402" t="s">
        <v>11</v>
      </c>
      <c r="E404" s="402" t="s">
        <v>38</v>
      </c>
      <c r="F404" s="402" t="s">
        <v>1</v>
      </c>
      <c r="G404" s="403">
        <v>1.7530434782608701</v>
      </c>
      <c r="H404" s="403">
        <v>0.97391304347826102</v>
      </c>
      <c r="I404" s="403">
        <v>0.79130434782608716</v>
      </c>
      <c r="J404" s="403">
        <v>0.60869565217391308</v>
      </c>
      <c r="K404" s="403">
        <v>0.42608695652173917</v>
      </c>
      <c r="L404" s="450">
        <v>0.41554077306932075</v>
      </c>
      <c r="M404" s="450">
        <v>0.4052556208071551</v>
      </c>
      <c r="N404" s="450">
        <v>0.39522503888780941</v>
      </c>
      <c r="O404" s="450">
        <v>0.38544272637788074</v>
      </c>
      <c r="R404" s="570"/>
      <c r="S404" s="570"/>
      <c r="T404" s="570"/>
      <c r="U404" s="570"/>
    </row>
    <row r="405" spans="2:21" x14ac:dyDescent="0.25">
      <c r="B405" s="402" t="s">
        <v>241</v>
      </c>
      <c r="C405" s="402" t="s">
        <v>128</v>
      </c>
      <c r="D405" s="402" t="s">
        <v>19</v>
      </c>
      <c r="E405" s="402" t="s">
        <v>38</v>
      </c>
      <c r="F405" s="402" t="s">
        <v>4</v>
      </c>
      <c r="G405" s="403">
        <v>9.9147540983606586</v>
      </c>
      <c r="H405" s="403">
        <v>5.5081967213114762</v>
      </c>
      <c r="I405" s="403">
        <v>2.4098360655737712</v>
      </c>
      <c r="J405" s="403">
        <v>2.4098360655737712</v>
      </c>
      <c r="K405" s="403">
        <v>2.4098360655737712</v>
      </c>
      <c r="L405" s="450">
        <v>2.1783009365508197</v>
      </c>
      <c r="M405" s="450">
        <v>1.9690115182372028</v>
      </c>
      <c r="N405" s="450">
        <v>1.7798304604733497</v>
      </c>
      <c r="O405" s="450">
        <v>1.6088257679999811</v>
      </c>
      <c r="R405" s="570"/>
      <c r="S405" s="570"/>
      <c r="T405" s="570"/>
      <c r="U405" s="570"/>
    </row>
    <row r="406" spans="2:21" x14ac:dyDescent="0.25">
      <c r="B406" s="402" t="s">
        <v>241</v>
      </c>
      <c r="C406" s="402" t="s">
        <v>128</v>
      </c>
      <c r="D406" s="402" t="s">
        <v>19</v>
      </c>
      <c r="E406" s="402" t="s">
        <v>38</v>
      </c>
      <c r="F406" s="402" t="s">
        <v>5</v>
      </c>
      <c r="G406" s="403">
        <v>6.9120000000000008</v>
      </c>
      <c r="H406" s="403">
        <v>3.8400000000000003</v>
      </c>
      <c r="I406" s="403">
        <v>1.6800000000000002</v>
      </c>
      <c r="J406" s="403">
        <v>1.6800000000000002</v>
      </c>
      <c r="K406" s="403">
        <v>1.6800000000000002</v>
      </c>
      <c r="L406" s="450">
        <v>1.5185869386239998</v>
      </c>
      <c r="M406" s="450">
        <v>1.3726823155710783</v>
      </c>
      <c r="N406" s="450">
        <v>1.240796092444278</v>
      </c>
      <c r="O406" s="450">
        <v>1.121581392548558</v>
      </c>
      <c r="R406" s="570"/>
      <c r="S406" s="570"/>
      <c r="T406" s="570"/>
      <c r="U406" s="570"/>
    </row>
    <row r="407" spans="2:21" x14ac:dyDescent="0.25">
      <c r="B407" s="402" t="s">
        <v>241</v>
      </c>
      <c r="C407" s="402" t="s">
        <v>128</v>
      </c>
      <c r="D407" s="402" t="s">
        <v>19</v>
      </c>
      <c r="E407" s="402" t="s">
        <v>38</v>
      </c>
      <c r="F407" s="402" t="s">
        <v>6</v>
      </c>
      <c r="G407" s="403">
        <v>5.3760000000000012</v>
      </c>
      <c r="H407" s="403">
        <v>2.9866666666666672</v>
      </c>
      <c r="I407" s="403">
        <v>1.3066666666666669</v>
      </c>
      <c r="J407" s="403">
        <v>1.3066666666666669</v>
      </c>
      <c r="K407" s="403">
        <v>1.3066666666666669</v>
      </c>
      <c r="L407" s="450">
        <v>1.1811231744853332</v>
      </c>
      <c r="M407" s="450">
        <v>1.0676418009997277</v>
      </c>
      <c r="N407" s="450">
        <v>0.96506362745666074</v>
      </c>
      <c r="O407" s="450">
        <v>0.87234108309332292</v>
      </c>
      <c r="R407" s="570"/>
      <c r="S407" s="570"/>
      <c r="T407" s="570"/>
      <c r="U407" s="570"/>
    </row>
    <row r="408" spans="2:21" x14ac:dyDescent="0.25">
      <c r="B408" s="402" t="s">
        <v>241</v>
      </c>
      <c r="C408" s="402" t="s">
        <v>128</v>
      </c>
      <c r="D408" s="402" t="s">
        <v>19</v>
      </c>
      <c r="E408" s="402" t="s">
        <v>38</v>
      </c>
      <c r="F408" s="402" t="s">
        <v>7</v>
      </c>
      <c r="G408" s="403">
        <v>4.0320000000000009</v>
      </c>
      <c r="H408" s="403">
        <v>2.2400000000000002</v>
      </c>
      <c r="I408" s="403">
        <v>0.9800000000000002</v>
      </c>
      <c r="J408" s="403">
        <v>0.9800000000000002</v>
      </c>
      <c r="K408" s="403">
        <v>0.9800000000000002</v>
      </c>
      <c r="L408" s="450">
        <v>0.88584238086400002</v>
      </c>
      <c r="M408" s="450">
        <v>0.80073135074979584</v>
      </c>
      <c r="N408" s="450">
        <v>0.72379772059249559</v>
      </c>
      <c r="O408" s="450">
        <v>0.6542558123199923</v>
      </c>
      <c r="R408" s="570"/>
      <c r="S408" s="570"/>
      <c r="T408" s="570"/>
      <c r="U408" s="570"/>
    </row>
    <row r="409" spans="2:21" x14ac:dyDescent="0.25">
      <c r="B409" s="402" t="s">
        <v>241</v>
      </c>
      <c r="C409" s="402" t="s">
        <v>128</v>
      </c>
      <c r="D409" s="402" t="s">
        <v>19</v>
      </c>
      <c r="E409" s="402" t="s">
        <v>38</v>
      </c>
      <c r="F409" s="402" t="s">
        <v>8</v>
      </c>
      <c r="G409" s="403">
        <v>2.4192000000000005</v>
      </c>
      <c r="H409" s="403">
        <v>1.3440000000000003</v>
      </c>
      <c r="I409" s="403">
        <v>0.58800000000000008</v>
      </c>
      <c r="J409" s="403">
        <v>0.58800000000000008</v>
      </c>
      <c r="K409" s="403">
        <v>0.58800000000000008</v>
      </c>
      <c r="L409" s="450">
        <v>0.53150542851839999</v>
      </c>
      <c r="M409" s="450">
        <v>0.48043881044987746</v>
      </c>
      <c r="N409" s="450">
        <v>0.4342786323554973</v>
      </c>
      <c r="O409" s="450">
        <v>0.39255348739199536</v>
      </c>
      <c r="R409" s="570"/>
      <c r="S409" s="570"/>
      <c r="T409" s="570"/>
      <c r="U409" s="570"/>
    </row>
    <row r="410" spans="2:21" x14ac:dyDescent="0.25">
      <c r="B410" s="402" t="s">
        <v>241</v>
      </c>
      <c r="C410" s="402" t="s">
        <v>128</v>
      </c>
      <c r="D410" s="402" t="s">
        <v>19</v>
      </c>
      <c r="E410" s="402" t="s">
        <v>38</v>
      </c>
      <c r="F410" s="402" t="s">
        <v>1</v>
      </c>
      <c r="G410" s="403">
        <v>1.7530434782608701</v>
      </c>
      <c r="H410" s="403">
        <v>0.97391304347826102</v>
      </c>
      <c r="I410" s="403">
        <v>0.42608695652173917</v>
      </c>
      <c r="J410" s="403">
        <v>0.42608695652173917</v>
      </c>
      <c r="K410" s="403">
        <v>0.42608695652173917</v>
      </c>
      <c r="L410" s="450">
        <v>0.38514886124521736</v>
      </c>
      <c r="M410" s="450">
        <v>0.34814406554338945</v>
      </c>
      <c r="N410" s="450">
        <v>0.31469466112717193</v>
      </c>
      <c r="O410" s="450">
        <v>0.28445904883477924</v>
      </c>
      <c r="R410" s="570"/>
      <c r="S410" s="570"/>
      <c r="T410" s="570"/>
      <c r="U410" s="570"/>
    </row>
    <row r="411" spans="2:21" x14ac:dyDescent="0.25">
      <c r="B411" s="402" t="s">
        <v>242</v>
      </c>
      <c r="C411" s="402" t="s">
        <v>17</v>
      </c>
      <c r="D411" s="402" t="s">
        <v>3</v>
      </c>
      <c r="E411" s="402" t="s">
        <v>32</v>
      </c>
      <c r="F411" s="402" t="s">
        <v>4</v>
      </c>
      <c r="G411" s="403">
        <v>32.640306331682829</v>
      </c>
      <c r="H411" s="403">
        <v>15.493493438549041</v>
      </c>
      <c r="I411" s="403">
        <v>9.3720106387839479</v>
      </c>
      <c r="J411" s="403">
        <v>6.3049486273871844</v>
      </c>
      <c r="K411" s="403">
        <v>6.2999034914536631</v>
      </c>
      <c r="L411" s="450">
        <v>5.841374480586655</v>
      </c>
      <c r="M411" s="450">
        <v>5.4162188148973778</v>
      </c>
      <c r="N411" s="450">
        <v>5.0220074655960376</v>
      </c>
      <c r="O411" s="450">
        <v>4.6564881971040144</v>
      </c>
      <c r="R411" s="570"/>
      <c r="S411" s="570"/>
      <c r="T411" s="570"/>
      <c r="U411" s="570"/>
    </row>
    <row r="412" spans="2:21" x14ac:dyDescent="0.25">
      <c r="B412" s="402" t="s">
        <v>242</v>
      </c>
      <c r="C412" s="402" t="s">
        <v>17</v>
      </c>
      <c r="D412" s="402" t="s">
        <v>3</v>
      </c>
      <c r="E412" s="402" t="s">
        <v>32</v>
      </c>
      <c r="F412" s="402" t="s">
        <v>5</v>
      </c>
      <c r="G412" s="403">
        <v>21.820531704416467</v>
      </c>
      <c r="H412" s="403">
        <v>11.696965163378021</v>
      </c>
      <c r="I412" s="403">
        <v>7.202390814946396</v>
      </c>
      <c r="J412" s="403">
        <v>4.8499809785515158</v>
      </c>
      <c r="K412" s="403">
        <v>4.8457685382111491</v>
      </c>
      <c r="L412" s="450">
        <v>4.4930765552735288</v>
      </c>
      <c r="M412" s="450">
        <v>4.1660547284417122</v>
      </c>
      <c r="N412" s="450">
        <v>3.8628346939694982</v>
      </c>
      <c r="O412" s="450">
        <v>3.581684074158987</v>
      </c>
      <c r="R412" s="570"/>
      <c r="S412" s="570"/>
      <c r="T412" s="570"/>
      <c r="U412" s="570"/>
    </row>
    <row r="413" spans="2:21" x14ac:dyDescent="0.25">
      <c r="B413" s="402" t="s">
        <v>242</v>
      </c>
      <c r="C413" s="402" t="s">
        <v>17</v>
      </c>
      <c r="D413" s="402" t="s">
        <v>3</v>
      </c>
      <c r="E413" s="402" t="s">
        <v>32</v>
      </c>
      <c r="F413" s="402" t="s">
        <v>6</v>
      </c>
      <c r="G413" s="403">
        <v>19.852738222127023</v>
      </c>
      <c r="H413" s="403">
        <v>9.6675793654991349</v>
      </c>
      <c r="I413" s="403">
        <v>6.0272123453645232</v>
      </c>
      <c r="J413" s="403">
        <v>4.0611475453591899</v>
      </c>
      <c r="K413" s="403">
        <v>4.0574325221747545</v>
      </c>
      <c r="L413" s="450">
        <v>3.7621183917954122</v>
      </c>
      <c r="M413" s="450">
        <v>3.4882982567259324</v>
      </c>
      <c r="N413" s="450">
        <v>3.2344077088095262</v>
      </c>
      <c r="O413" s="450">
        <v>2.9989962029867834</v>
      </c>
      <c r="R413" s="570"/>
      <c r="S413" s="570"/>
      <c r="T413" s="570"/>
      <c r="U413" s="570"/>
    </row>
    <row r="414" spans="2:21" x14ac:dyDescent="0.25">
      <c r="B414" s="402" t="s">
        <v>242</v>
      </c>
      <c r="C414" s="402" t="s">
        <v>17</v>
      </c>
      <c r="D414" s="402" t="s">
        <v>3</v>
      </c>
      <c r="E414" s="402" t="s">
        <v>32</v>
      </c>
      <c r="F414" s="402" t="s">
        <v>7</v>
      </c>
      <c r="G414" s="403">
        <v>17.157723642599468</v>
      </c>
      <c r="H414" s="403">
        <v>8.8794476236916946</v>
      </c>
      <c r="I414" s="403">
        <v>4.9415829951558656</v>
      </c>
      <c r="J414" s="403">
        <v>3.3318208094496482</v>
      </c>
      <c r="K414" s="403">
        <v>3.3286035049962792</v>
      </c>
      <c r="L414" s="450">
        <v>3.0863360996646101</v>
      </c>
      <c r="M414" s="450">
        <v>2.8617017634557849</v>
      </c>
      <c r="N414" s="450">
        <v>2.6534170999250142</v>
      </c>
      <c r="O414" s="450">
        <v>2.4602921227096113</v>
      </c>
      <c r="R414" s="570"/>
      <c r="S414" s="570"/>
      <c r="T414" s="570"/>
      <c r="U414" s="570"/>
    </row>
    <row r="415" spans="2:21" x14ac:dyDescent="0.25">
      <c r="B415" s="402" t="s">
        <v>242</v>
      </c>
      <c r="C415" s="402" t="s">
        <v>17</v>
      </c>
      <c r="D415" s="402" t="s">
        <v>3</v>
      </c>
      <c r="E415" s="402" t="s">
        <v>32</v>
      </c>
      <c r="F415" s="402" t="s">
        <v>8</v>
      </c>
      <c r="G415" s="403">
        <v>14.26023322658579</v>
      </c>
      <c r="H415" s="403">
        <v>6.6385831268213833</v>
      </c>
      <c r="I415" s="403">
        <v>4.1183411153040641</v>
      </c>
      <c r="J415" s="403">
        <v>2.7718962275111778</v>
      </c>
      <c r="K415" s="403">
        <v>2.7694041141976622</v>
      </c>
      <c r="L415" s="450">
        <v>2.5678371964033282</v>
      </c>
      <c r="M415" s="450">
        <v>2.3809410238934463</v>
      </c>
      <c r="N415" s="450">
        <v>2.2076478085133115</v>
      </c>
      <c r="O415" s="450">
        <v>2.0469674794648496</v>
      </c>
      <c r="R415" s="570"/>
      <c r="S415" s="570"/>
      <c r="T415" s="570"/>
      <c r="U415" s="570"/>
    </row>
    <row r="416" spans="2:21" x14ac:dyDescent="0.25">
      <c r="B416" s="402" t="s">
        <v>242</v>
      </c>
      <c r="C416" s="402" t="s">
        <v>17</v>
      </c>
      <c r="D416" s="402" t="s">
        <v>3</v>
      </c>
      <c r="E416" s="402" t="s">
        <v>32</v>
      </c>
      <c r="F416" s="402" t="s">
        <v>1</v>
      </c>
      <c r="G416" s="403">
        <v>12.319452570947698</v>
      </c>
      <c r="H416" s="403">
        <v>5.9597818133840788</v>
      </c>
      <c r="I416" s="403">
        <v>3.6590615635656776</v>
      </c>
      <c r="J416" s="403">
        <v>2.2231372885241405</v>
      </c>
      <c r="K416" s="403">
        <v>2.2210158607906192</v>
      </c>
      <c r="L416" s="450">
        <v>2.0593625581408559</v>
      </c>
      <c r="M416" s="450">
        <v>1.9094749482620905</v>
      </c>
      <c r="N416" s="450">
        <v>1.7704966828823583</v>
      </c>
      <c r="O416" s="450">
        <v>1.6416337417521212</v>
      </c>
      <c r="R416" s="570"/>
      <c r="S416" s="570"/>
      <c r="T416" s="570"/>
      <c r="U416" s="570"/>
    </row>
    <row r="417" spans="2:21" x14ac:dyDescent="0.25">
      <c r="B417" s="402" t="s">
        <v>242</v>
      </c>
      <c r="C417" s="402" t="s">
        <v>17</v>
      </c>
      <c r="D417" s="402" t="s">
        <v>11</v>
      </c>
      <c r="E417" s="402" t="s">
        <v>32</v>
      </c>
      <c r="F417" s="402" t="s">
        <v>4</v>
      </c>
      <c r="G417" s="403">
        <v>32.640306331682829</v>
      </c>
      <c r="H417" s="403">
        <v>15.493493438549041</v>
      </c>
      <c r="I417" s="403">
        <v>10.782670866364557</v>
      </c>
      <c r="J417" s="403">
        <v>8.1860173972574852</v>
      </c>
      <c r="K417" s="403">
        <v>6.3182265486190081</v>
      </c>
      <c r="L417" s="450">
        <v>6.1618425634822156</v>
      </c>
      <c r="M417" s="450">
        <v>6.0093292769693294</v>
      </c>
      <c r="N417" s="450">
        <v>5.860590884463118</v>
      </c>
      <c r="O417" s="450">
        <v>5.7155339526300821</v>
      </c>
      <c r="R417" s="570"/>
      <c r="S417" s="570"/>
      <c r="T417" s="570"/>
      <c r="U417" s="570"/>
    </row>
    <row r="418" spans="2:21" x14ac:dyDescent="0.25">
      <c r="B418" s="402" t="s">
        <v>242</v>
      </c>
      <c r="C418" s="402" t="s">
        <v>17</v>
      </c>
      <c r="D418" s="402" t="s">
        <v>11</v>
      </c>
      <c r="E418" s="402" t="s">
        <v>32</v>
      </c>
      <c r="F418" s="402" t="s">
        <v>5</v>
      </c>
      <c r="G418" s="403">
        <v>21.820531704416467</v>
      </c>
      <c r="H418" s="403">
        <v>11.696965163378021</v>
      </c>
      <c r="I418" s="403">
        <v>8.3030874632345348</v>
      </c>
      <c r="J418" s="403">
        <v>6.295297643758448</v>
      </c>
      <c r="K418" s="403">
        <v>4.8610673896552283</v>
      </c>
      <c r="L418" s="450">
        <v>4.7407499106026698</v>
      </c>
      <c r="M418" s="450">
        <v>4.6234104391778947</v>
      </c>
      <c r="N418" s="450">
        <v>4.5089752659789024</v>
      </c>
      <c r="O418" s="450">
        <v>4.3973725060032995</v>
      </c>
      <c r="R418" s="570"/>
      <c r="S418" s="570"/>
      <c r="T418" s="570"/>
      <c r="U418" s="570"/>
    </row>
    <row r="419" spans="2:21" x14ac:dyDescent="0.25">
      <c r="B419" s="402" t="s">
        <v>242</v>
      </c>
      <c r="C419" s="402" t="s">
        <v>17</v>
      </c>
      <c r="D419" s="402" t="s">
        <v>11</v>
      </c>
      <c r="E419" s="402" t="s">
        <v>32</v>
      </c>
      <c r="F419" s="402" t="s">
        <v>6</v>
      </c>
      <c r="G419" s="403">
        <v>19.852738222127023</v>
      </c>
      <c r="H419" s="403">
        <v>9.6675793654991349</v>
      </c>
      <c r="I419" s="403">
        <v>6.9580128704075781</v>
      </c>
      <c r="J419" s="403">
        <v>5.2704687955859777</v>
      </c>
      <c r="K419" s="403">
        <v>4.0709248409300729</v>
      </c>
      <c r="L419" s="450">
        <v>3.9701643751699214</v>
      </c>
      <c r="M419" s="450">
        <v>3.8718978565733542</v>
      </c>
      <c r="N419" s="450">
        <v>3.7760635568384244</v>
      </c>
      <c r="O419" s="450">
        <v>3.6826012755156259</v>
      </c>
      <c r="R419" s="570"/>
      <c r="S419" s="570"/>
      <c r="T419" s="570"/>
      <c r="U419" s="570"/>
    </row>
    <row r="420" spans="2:21" x14ac:dyDescent="0.25">
      <c r="B420" s="402" t="s">
        <v>242</v>
      </c>
      <c r="C420" s="402" t="s">
        <v>17</v>
      </c>
      <c r="D420" s="402" t="s">
        <v>11</v>
      </c>
      <c r="E420" s="402" t="s">
        <v>32</v>
      </c>
      <c r="F420" s="402" t="s">
        <v>7</v>
      </c>
      <c r="G420" s="403">
        <v>17.157723642599468</v>
      </c>
      <c r="H420" s="403">
        <v>8.8794476236916946</v>
      </c>
      <c r="I420" s="403">
        <v>6.8352796995824736</v>
      </c>
      <c r="J420" s="403">
        <v>4.323154843981234</v>
      </c>
      <c r="K420" s="403">
        <v>3.3402881957943427</v>
      </c>
      <c r="L420" s="450">
        <v>3.2576118980161506</v>
      </c>
      <c r="M420" s="450">
        <v>3.1769819416952356</v>
      </c>
      <c r="N420" s="450">
        <v>3.0983476773289924</v>
      </c>
      <c r="O420" s="450">
        <v>3.0216597090531572</v>
      </c>
      <c r="R420" s="570"/>
      <c r="S420" s="570"/>
      <c r="T420" s="570"/>
      <c r="U420" s="570"/>
    </row>
    <row r="421" spans="2:21" x14ac:dyDescent="0.25">
      <c r="B421" s="402" t="s">
        <v>242</v>
      </c>
      <c r="C421" s="402" t="s">
        <v>17</v>
      </c>
      <c r="D421" s="402" t="s">
        <v>11</v>
      </c>
      <c r="E421" s="402" t="s">
        <v>32</v>
      </c>
      <c r="F421" s="402" t="s">
        <v>8</v>
      </c>
      <c r="G421" s="403">
        <v>14.26023322658579</v>
      </c>
      <c r="H421" s="403">
        <v>6.6385831268213833</v>
      </c>
      <c r="I421" s="403">
        <v>4.7546009475040814</v>
      </c>
      <c r="J421" s="403">
        <v>3.5972896494799182</v>
      </c>
      <c r="K421" s="403">
        <v>2.7784550367709584</v>
      </c>
      <c r="L421" s="450">
        <v>2.7096848102160709</v>
      </c>
      <c r="M421" s="450">
        <v>2.6426167325165077</v>
      </c>
      <c r="N421" s="450">
        <v>2.5772086733657278</v>
      </c>
      <c r="O421" s="450">
        <v>2.5134195452348078</v>
      </c>
      <c r="R421" s="570"/>
      <c r="S421" s="570"/>
      <c r="T421" s="570"/>
      <c r="U421" s="570"/>
    </row>
    <row r="422" spans="2:21" x14ac:dyDescent="0.25">
      <c r="B422" s="402" t="s">
        <v>242</v>
      </c>
      <c r="C422" s="402" t="s">
        <v>17</v>
      </c>
      <c r="D422" s="402" t="s">
        <v>11</v>
      </c>
      <c r="E422" s="402" t="s">
        <v>32</v>
      </c>
      <c r="F422" s="402" t="s">
        <v>1</v>
      </c>
      <c r="G422" s="403">
        <v>12.319452570947698</v>
      </c>
      <c r="H422" s="403">
        <v>5.9597818133840788</v>
      </c>
      <c r="I422" s="403">
        <v>4.2209357046985323</v>
      </c>
      <c r="J422" s="403">
        <v>2.8845903386285729</v>
      </c>
      <c r="K422" s="403">
        <v>2.2287205177405292</v>
      </c>
      <c r="L422" s="450">
        <v>2.1735569059835909</v>
      </c>
      <c r="M422" s="450">
        <v>2.1197586623999376</v>
      </c>
      <c r="N422" s="450">
        <v>2.067291992424833</v>
      </c>
      <c r="O422" s="450">
        <v>2.0161239379511549</v>
      </c>
      <c r="R422" s="570"/>
      <c r="S422" s="570"/>
      <c r="T422" s="570"/>
      <c r="U422" s="570"/>
    </row>
    <row r="423" spans="2:21" x14ac:dyDescent="0.25">
      <c r="B423" s="402" t="s">
        <v>242</v>
      </c>
      <c r="C423" s="402" t="s">
        <v>17</v>
      </c>
      <c r="D423" s="402" t="s">
        <v>19</v>
      </c>
      <c r="E423" s="402" t="s">
        <v>32</v>
      </c>
      <c r="F423" s="402" t="s">
        <v>4</v>
      </c>
      <c r="G423" s="403">
        <v>32.640306331682829</v>
      </c>
      <c r="H423" s="403">
        <v>15.493493438549041</v>
      </c>
      <c r="I423" s="403">
        <v>5.773704206834732</v>
      </c>
      <c r="J423" s="403">
        <v>4.8682837409641611</v>
      </c>
      <c r="K423" s="403">
        <v>4.6464956854617698</v>
      </c>
      <c r="L423" s="450">
        <v>4.2000640823303641</v>
      </c>
      <c r="M423" s="450">
        <v>3.7965252719111229</v>
      </c>
      <c r="N423" s="450">
        <v>3.431758148857238</v>
      </c>
      <c r="O423" s="450">
        <v>3.1020375603399275</v>
      </c>
      <c r="R423" s="570"/>
      <c r="S423" s="570"/>
      <c r="T423" s="570"/>
      <c r="U423" s="570"/>
    </row>
    <row r="424" spans="2:21" x14ac:dyDescent="0.25">
      <c r="B424" s="402" t="s">
        <v>242</v>
      </c>
      <c r="C424" s="402" t="s">
        <v>17</v>
      </c>
      <c r="D424" s="402" t="s">
        <v>19</v>
      </c>
      <c r="E424" s="402" t="s">
        <v>32</v>
      </c>
      <c r="F424" s="402" t="s">
        <v>5</v>
      </c>
      <c r="G424" s="403">
        <v>21.820531704416467</v>
      </c>
      <c r="H424" s="403">
        <v>11.696965163378021</v>
      </c>
      <c r="I424" s="403">
        <v>4.4316534391675964</v>
      </c>
      <c r="J424" s="403">
        <v>3.7376573595173008</v>
      </c>
      <c r="K424" s="403">
        <v>3.5658475210423797</v>
      </c>
      <c r="L424" s="450">
        <v>3.2232437324879317</v>
      </c>
      <c r="M424" s="450">
        <v>2.9135570429510969</v>
      </c>
      <c r="N424" s="450">
        <v>2.6336248037866068</v>
      </c>
      <c r="O424" s="450">
        <v>2.3805882311110329</v>
      </c>
      <c r="R424" s="570"/>
      <c r="S424" s="570"/>
      <c r="T424" s="570"/>
      <c r="U424" s="570"/>
    </row>
    <row r="425" spans="2:21" x14ac:dyDescent="0.25">
      <c r="B425" s="402" t="s">
        <v>242</v>
      </c>
      <c r="C425" s="402" t="s">
        <v>17</v>
      </c>
      <c r="D425" s="402" t="s">
        <v>19</v>
      </c>
      <c r="E425" s="402" t="s">
        <v>32</v>
      </c>
      <c r="F425" s="402" t="s">
        <v>6</v>
      </c>
      <c r="G425" s="403">
        <v>19.852738222127023</v>
      </c>
      <c r="H425" s="403">
        <v>9.6675793654991349</v>
      </c>
      <c r="I425" s="403">
        <v>3.7056496249137658</v>
      </c>
      <c r="J425" s="403">
        <v>3.1258689407391369</v>
      </c>
      <c r="K425" s="403">
        <v>2.9813477089997678</v>
      </c>
      <c r="L425" s="450">
        <v>2.694902196656924</v>
      </c>
      <c r="M425" s="450">
        <v>2.4359781409001964</v>
      </c>
      <c r="N425" s="450">
        <v>2.2019313021098879</v>
      </c>
      <c r="O425" s="450">
        <v>1.9903714971020312</v>
      </c>
      <c r="R425" s="570"/>
      <c r="S425" s="570"/>
      <c r="T425" s="570"/>
      <c r="U425" s="570"/>
    </row>
    <row r="426" spans="2:21" x14ac:dyDescent="0.25">
      <c r="B426" s="402" t="s">
        <v>242</v>
      </c>
      <c r="C426" s="402" t="s">
        <v>17</v>
      </c>
      <c r="D426" s="402" t="s">
        <v>19</v>
      </c>
      <c r="E426" s="402" t="s">
        <v>32</v>
      </c>
      <c r="F426" s="402" t="s">
        <v>7</v>
      </c>
      <c r="G426" s="403">
        <v>17.157723642599468</v>
      </c>
      <c r="H426" s="403">
        <v>8.8794476236916946</v>
      </c>
      <c r="I426" s="403">
        <v>3.0357079438961061</v>
      </c>
      <c r="J426" s="403">
        <v>2.5611960181540483</v>
      </c>
      <c r="K426" s="403">
        <v>2.4420602234884634</v>
      </c>
      <c r="L426" s="450">
        <v>2.2074290230492775</v>
      </c>
      <c r="M426" s="450">
        <v>1.9953410013941479</v>
      </c>
      <c r="N426" s="450">
        <v>1.8036302278679077</v>
      </c>
      <c r="O426" s="450">
        <v>1.6303388727069246</v>
      </c>
      <c r="R426" s="570"/>
      <c r="S426" s="570"/>
      <c r="T426" s="570"/>
      <c r="U426" s="570"/>
    </row>
    <row r="427" spans="2:21" x14ac:dyDescent="0.25">
      <c r="B427" s="402" t="s">
        <v>242</v>
      </c>
      <c r="C427" s="402" t="s">
        <v>17</v>
      </c>
      <c r="D427" s="402" t="s">
        <v>19</v>
      </c>
      <c r="E427" s="402" t="s">
        <v>32</v>
      </c>
      <c r="F427" s="402" t="s">
        <v>8</v>
      </c>
      <c r="G427" s="403">
        <v>14.26023322658579</v>
      </c>
      <c r="H427" s="403">
        <v>6.6385831268213833</v>
      </c>
      <c r="I427" s="403">
        <v>2.5406791418641577</v>
      </c>
      <c r="J427" s="403">
        <v>2.1434310568926187</v>
      </c>
      <c r="K427" s="403">
        <v>2.0460633895116067</v>
      </c>
      <c r="L427" s="450">
        <v>1.84947924935064</v>
      </c>
      <c r="M427" s="450">
        <v>1.6717827567380961</v>
      </c>
      <c r="N427" s="450">
        <v>1.5111592015472</v>
      </c>
      <c r="O427" s="450">
        <v>1.3659682295541968</v>
      </c>
      <c r="R427" s="570"/>
      <c r="S427" s="570"/>
      <c r="T427" s="570"/>
      <c r="U427" s="570"/>
    </row>
    <row r="428" spans="2:21" x14ac:dyDescent="0.25">
      <c r="B428" s="402" t="s">
        <v>242</v>
      </c>
      <c r="C428" s="402" t="s">
        <v>17</v>
      </c>
      <c r="D428" s="402" t="s">
        <v>19</v>
      </c>
      <c r="E428" s="402" t="s">
        <v>32</v>
      </c>
      <c r="F428" s="402" t="s">
        <v>1</v>
      </c>
      <c r="G428" s="403">
        <v>12.319452570947698</v>
      </c>
      <c r="H428" s="403">
        <v>5.9597818133840788</v>
      </c>
      <c r="I428" s="403">
        <v>2.2628952930556823</v>
      </c>
      <c r="J428" s="403">
        <v>1.7164542750717684</v>
      </c>
      <c r="K428" s="403">
        <v>1.6379215236719402</v>
      </c>
      <c r="L428" s="450">
        <v>1.48055132877341</v>
      </c>
      <c r="M428" s="450">
        <v>1.3383011368081592</v>
      </c>
      <c r="N428" s="450">
        <v>1.2097182299419769</v>
      </c>
      <c r="O428" s="450">
        <v>1.0934894663126373</v>
      </c>
      <c r="R428" s="570"/>
      <c r="S428" s="570"/>
      <c r="T428" s="570"/>
      <c r="U428" s="570"/>
    </row>
    <row r="429" spans="2:21" x14ac:dyDescent="0.25">
      <c r="B429" s="402" t="s">
        <v>242</v>
      </c>
      <c r="C429" s="402" t="s">
        <v>16</v>
      </c>
      <c r="D429" s="402" t="s">
        <v>3</v>
      </c>
      <c r="E429" s="402" t="s">
        <v>32</v>
      </c>
      <c r="F429" s="402" t="s">
        <v>4</v>
      </c>
      <c r="G429" s="403">
        <v>28.648010799178614</v>
      </c>
      <c r="H429" s="403">
        <v>13.598455934640491</v>
      </c>
      <c r="I429" s="403">
        <v>8.2257028859219332</v>
      </c>
      <c r="J429" s="403">
        <v>5.5337788355965474</v>
      </c>
      <c r="K429" s="403">
        <v>5.529350779461347</v>
      </c>
      <c r="L429" s="450">
        <v>5.1269052900847925</v>
      </c>
      <c r="M429" s="450">
        <v>4.7537511910322419</v>
      </c>
      <c r="N429" s="450">
        <v>4.4077565524653393</v>
      </c>
      <c r="O429" s="450">
        <v>4.086944613856077</v>
      </c>
      <c r="R429" s="570"/>
      <c r="S429" s="570"/>
      <c r="T429" s="570"/>
      <c r="U429" s="570"/>
    </row>
    <row r="430" spans="2:21" x14ac:dyDescent="0.25">
      <c r="B430" s="402" t="s">
        <v>242</v>
      </c>
      <c r="C430" s="402" t="s">
        <v>16</v>
      </c>
      <c r="D430" s="402" t="s">
        <v>3</v>
      </c>
      <c r="E430" s="402" t="s">
        <v>32</v>
      </c>
      <c r="F430" s="402" t="s">
        <v>5</v>
      </c>
      <c r="G430" s="403">
        <v>19.151622584655851</v>
      </c>
      <c r="H430" s="403">
        <v>10.266287972696032</v>
      </c>
      <c r="I430" s="403">
        <v>6.3214532287096734</v>
      </c>
      <c r="J430" s="403">
        <v>4.2567709395082529</v>
      </c>
      <c r="K430" s="403">
        <v>4.2530737304460757</v>
      </c>
      <c r="L430" s="450">
        <v>3.9435201486473312</v>
      </c>
      <c r="M430" s="450">
        <v>3.6564969592371481</v>
      </c>
      <c r="N430" s="450">
        <v>3.3903643214544119</v>
      </c>
      <c r="O430" s="450">
        <v>3.1436017478841651</v>
      </c>
      <c r="R430" s="570"/>
      <c r="S430" s="570"/>
      <c r="T430" s="570"/>
      <c r="U430" s="570"/>
    </row>
    <row r="431" spans="2:21" x14ac:dyDescent="0.25">
      <c r="B431" s="402" t="s">
        <v>242</v>
      </c>
      <c r="C431" s="402" t="s">
        <v>16</v>
      </c>
      <c r="D431" s="402" t="s">
        <v>3</v>
      </c>
      <c r="E431" s="402" t="s">
        <v>32</v>
      </c>
      <c r="F431" s="402" t="s">
        <v>6</v>
      </c>
      <c r="G431" s="403">
        <v>17.424513520227077</v>
      </c>
      <c r="H431" s="403">
        <v>8.4851200613856648</v>
      </c>
      <c r="I431" s="403">
        <v>5.2900129859180565</v>
      </c>
      <c r="J431" s="403">
        <v>3.5644211654832678</v>
      </c>
      <c r="K431" s="403">
        <v>3.5611605335754231</v>
      </c>
      <c r="L431" s="450">
        <v>3.3019668143043068</v>
      </c>
      <c r="M431" s="450">
        <v>3.0616381204866046</v>
      </c>
      <c r="N431" s="450">
        <v>2.8388013895868554</v>
      </c>
      <c r="O431" s="450">
        <v>2.6321834953634</v>
      </c>
      <c r="R431" s="570"/>
      <c r="S431" s="570"/>
      <c r="T431" s="570"/>
      <c r="U431" s="570"/>
    </row>
    <row r="432" spans="2:21" x14ac:dyDescent="0.25">
      <c r="B432" s="402" t="s">
        <v>242</v>
      </c>
      <c r="C432" s="402" t="s">
        <v>16</v>
      </c>
      <c r="D432" s="402" t="s">
        <v>3</v>
      </c>
      <c r="E432" s="402" t="s">
        <v>32</v>
      </c>
      <c r="F432" s="402" t="s">
        <v>7</v>
      </c>
      <c r="G432" s="403">
        <v>15.059131100292277</v>
      </c>
      <c r="H432" s="403">
        <v>7.7933861535896183</v>
      </c>
      <c r="I432" s="403">
        <v>4.3371689460171776</v>
      </c>
      <c r="J432" s="403">
        <v>2.9242997158207262</v>
      </c>
      <c r="K432" s="403">
        <v>2.9214759257561433</v>
      </c>
      <c r="L432" s="450">
        <v>2.7088406896249877</v>
      </c>
      <c r="M432" s="450">
        <v>2.5116817896997685</v>
      </c>
      <c r="N432" s="450">
        <v>2.3288728041008526</v>
      </c>
      <c r="O432" s="450">
        <v>2.1593692958728181</v>
      </c>
      <c r="R432" s="570"/>
      <c r="S432" s="570"/>
      <c r="T432" s="570"/>
      <c r="U432" s="570"/>
    </row>
    <row r="433" spans="2:21" x14ac:dyDescent="0.25">
      <c r="B433" s="402" t="s">
        <v>242</v>
      </c>
      <c r="C433" s="402" t="s">
        <v>16</v>
      </c>
      <c r="D433" s="402" t="s">
        <v>3</v>
      </c>
      <c r="E433" s="402" t="s">
        <v>32</v>
      </c>
      <c r="F433" s="402" t="s">
        <v>8</v>
      </c>
      <c r="G433" s="403">
        <v>12.516038033549087</v>
      </c>
      <c r="H433" s="403">
        <v>5.8266058895354345</v>
      </c>
      <c r="I433" s="403">
        <v>3.6146192853407983</v>
      </c>
      <c r="J433" s="403">
        <v>2.4328605330172035</v>
      </c>
      <c r="K433" s="403">
        <v>2.4306732346385398</v>
      </c>
      <c r="L433" s="450">
        <v>2.2537603350152873</v>
      </c>
      <c r="M433" s="450">
        <v>2.0897237750032538</v>
      </c>
      <c r="N433" s="450">
        <v>1.9376263695688074</v>
      </c>
      <c r="O433" s="450">
        <v>1.7965991452829935</v>
      </c>
      <c r="R433" s="570"/>
      <c r="S433" s="570"/>
      <c r="T433" s="570"/>
      <c r="U433" s="570"/>
    </row>
    <row r="434" spans="2:21" x14ac:dyDescent="0.25">
      <c r="B434" s="402" t="s">
        <v>242</v>
      </c>
      <c r="C434" s="402" t="s">
        <v>16</v>
      </c>
      <c r="D434" s="402" t="s">
        <v>3</v>
      </c>
      <c r="E434" s="402" t="s">
        <v>32</v>
      </c>
      <c r="F434" s="402" t="s">
        <v>1</v>
      </c>
      <c r="G434" s="403">
        <v>10.812637807565654</v>
      </c>
      <c r="H434" s="403">
        <v>5.2308300055642523</v>
      </c>
      <c r="I434" s="403">
        <v>3.2115150551188005</v>
      </c>
      <c r="J434" s="403">
        <v>1.9512213029654082</v>
      </c>
      <c r="K434" s="403">
        <v>1.9493593509358527</v>
      </c>
      <c r="L434" s="450">
        <v>1.8074781592284663</v>
      </c>
      <c r="M434" s="450">
        <v>1.6759235769020768</v>
      </c>
      <c r="N434" s="450">
        <v>1.5539439972072313</v>
      </c>
      <c r="O434" s="450">
        <v>1.4408425179625473</v>
      </c>
      <c r="R434" s="570"/>
      <c r="S434" s="570"/>
      <c r="T434" s="570"/>
      <c r="U434" s="570"/>
    </row>
    <row r="435" spans="2:21" x14ac:dyDescent="0.25">
      <c r="B435" s="402" t="s">
        <v>242</v>
      </c>
      <c r="C435" s="402" t="s">
        <v>16</v>
      </c>
      <c r="D435" s="402" t="s">
        <v>11</v>
      </c>
      <c r="E435" s="402" t="s">
        <v>32</v>
      </c>
      <c r="F435" s="402" t="s">
        <v>4</v>
      </c>
      <c r="G435" s="403">
        <v>28.648010799178614</v>
      </c>
      <c r="H435" s="403">
        <v>13.598455934640491</v>
      </c>
      <c r="I435" s="403">
        <v>9.4638226824409344</v>
      </c>
      <c r="J435" s="403">
        <v>7.1847706457112075</v>
      </c>
      <c r="K435" s="403">
        <v>5.5454327100110383</v>
      </c>
      <c r="L435" s="450">
        <v>5.4081763359595261</v>
      </c>
      <c r="M435" s="450">
        <v>5.2743172283077584</v>
      </c>
      <c r="N435" s="450">
        <v>5.1437713004763657</v>
      </c>
      <c r="O435" s="450">
        <v>5.0164565471336617</v>
      </c>
      <c r="R435" s="570"/>
      <c r="S435" s="570"/>
      <c r="T435" s="570"/>
      <c r="U435" s="570"/>
    </row>
    <row r="436" spans="2:21" x14ac:dyDescent="0.25">
      <c r="B436" s="402" t="s">
        <v>242</v>
      </c>
      <c r="C436" s="402" t="s">
        <v>16</v>
      </c>
      <c r="D436" s="402" t="s">
        <v>11</v>
      </c>
      <c r="E436" s="402" t="s">
        <v>32</v>
      </c>
      <c r="F436" s="402" t="s">
        <v>5</v>
      </c>
      <c r="G436" s="403">
        <v>19.151622584655851</v>
      </c>
      <c r="H436" s="403">
        <v>10.266287972696032</v>
      </c>
      <c r="I436" s="403">
        <v>7.2875216579195587</v>
      </c>
      <c r="J436" s="403">
        <v>5.5253082814170256</v>
      </c>
      <c r="K436" s="403">
        <v>4.2665013514043881</v>
      </c>
      <c r="L436" s="450">
        <v>4.1609001231499247</v>
      </c>
      <c r="M436" s="450">
        <v>4.0579126569666206</v>
      </c>
      <c r="N436" s="450">
        <v>3.9574742589841718</v>
      </c>
      <c r="O436" s="450">
        <v>3.85952183658623</v>
      </c>
      <c r="R436" s="570"/>
      <c r="S436" s="570"/>
      <c r="T436" s="570"/>
      <c r="U436" s="570"/>
    </row>
    <row r="437" spans="2:21" x14ac:dyDescent="0.25">
      <c r="B437" s="402" t="s">
        <v>242</v>
      </c>
      <c r="C437" s="402" t="s">
        <v>16</v>
      </c>
      <c r="D437" s="402" t="s">
        <v>11</v>
      </c>
      <c r="E437" s="402" t="s">
        <v>32</v>
      </c>
      <c r="F437" s="402" t="s">
        <v>6</v>
      </c>
      <c r="G437" s="403">
        <v>17.424513520227077</v>
      </c>
      <c r="H437" s="403">
        <v>8.4851200613856648</v>
      </c>
      <c r="I437" s="403">
        <v>6.1069655972797694</v>
      </c>
      <c r="J437" s="403">
        <v>4.6258281230075848</v>
      </c>
      <c r="K437" s="403">
        <v>3.5730025821604001</v>
      </c>
      <c r="L437" s="450">
        <v>3.4845663131531701</v>
      </c>
      <c r="M437" s="450">
        <v>3.3983189520731183</v>
      </c>
      <c r="N437" s="450">
        <v>3.3142063207197459</v>
      </c>
      <c r="O437" s="450">
        <v>3.2321755818705693</v>
      </c>
      <c r="R437" s="570"/>
      <c r="S437" s="570"/>
      <c r="T437" s="570"/>
      <c r="U437" s="570"/>
    </row>
    <row r="438" spans="2:21" x14ac:dyDescent="0.25">
      <c r="B438" s="402" t="s">
        <v>242</v>
      </c>
      <c r="C438" s="402" t="s">
        <v>16</v>
      </c>
      <c r="D438" s="402" t="s">
        <v>11</v>
      </c>
      <c r="E438" s="402" t="s">
        <v>32</v>
      </c>
      <c r="F438" s="402" t="s">
        <v>7</v>
      </c>
      <c r="G438" s="403">
        <v>15.059131100292277</v>
      </c>
      <c r="H438" s="403">
        <v>7.7933861535896183</v>
      </c>
      <c r="I438" s="403">
        <v>5.9992441449292411</v>
      </c>
      <c r="J438" s="403">
        <v>3.7943818724727771</v>
      </c>
      <c r="K438" s="403">
        <v>2.931731440663583</v>
      </c>
      <c r="L438" s="450">
        <v>2.8591674319953579</v>
      </c>
      <c r="M438" s="450">
        <v>2.7883994730201462</v>
      </c>
      <c r="N438" s="450">
        <v>2.7193831092685912</v>
      </c>
      <c r="O438" s="450">
        <v>2.6520749865748812</v>
      </c>
      <c r="R438" s="570"/>
      <c r="S438" s="570"/>
      <c r="T438" s="570"/>
      <c r="U438" s="570"/>
    </row>
    <row r="439" spans="2:21" x14ac:dyDescent="0.25">
      <c r="B439" s="402" t="s">
        <v>242</v>
      </c>
      <c r="C439" s="402" t="s">
        <v>16</v>
      </c>
      <c r="D439" s="402" t="s">
        <v>11</v>
      </c>
      <c r="E439" s="402" t="s">
        <v>32</v>
      </c>
      <c r="F439" s="402" t="s">
        <v>8</v>
      </c>
      <c r="G439" s="403">
        <v>12.516038033549087</v>
      </c>
      <c r="H439" s="403">
        <v>5.8266058895354345</v>
      </c>
      <c r="I439" s="403">
        <v>4.1730570144088235</v>
      </c>
      <c r="J439" s="403">
        <v>3.1572985767612725</v>
      </c>
      <c r="K439" s="403">
        <v>2.4386171223271988</v>
      </c>
      <c r="L439" s="450">
        <v>2.3782583078912558</v>
      </c>
      <c r="M439" s="450">
        <v>2.3193934493726878</v>
      </c>
      <c r="N439" s="450">
        <v>2.2619855694997586</v>
      </c>
      <c r="O439" s="450">
        <v>2.205998606234314</v>
      </c>
      <c r="R439" s="570"/>
      <c r="S439" s="570"/>
      <c r="T439" s="570"/>
      <c r="U439" s="570"/>
    </row>
    <row r="440" spans="2:21" x14ac:dyDescent="0.25">
      <c r="B440" s="402" t="s">
        <v>242</v>
      </c>
      <c r="C440" s="402" t="s">
        <v>16</v>
      </c>
      <c r="D440" s="402" t="s">
        <v>11</v>
      </c>
      <c r="E440" s="402" t="s">
        <v>32</v>
      </c>
      <c r="F440" s="402" t="s">
        <v>1</v>
      </c>
      <c r="G440" s="403">
        <v>10.812637807565654</v>
      </c>
      <c r="H440" s="403">
        <v>5.2308300055642523</v>
      </c>
      <c r="I440" s="403">
        <v>3.7046653429679322</v>
      </c>
      <c r="J440" s="403">
        <v>2.5317708214038417</v>
      </c>
      <c r="K440" s="403">
        <v>1.9561216372104377</v>
      </c>
      <c r="L440" s="450">
        <v>1.9077051876442004</v>
      </c>
      <c r="M440" s="450">
        <v>1.8604871055741392</v>
      </c>
      <c r="N440" s="450">
        <v>1.8144377299105057</v>
      </c>
      <c r="O440" s="450">
        <v>1.7695281337125059</v>
      </c>
      <c r="R440" s="570"/>
      <c r="S440" s="570"/>
      <c r="T440" s="570"/>
      <c r="U440" s="570"/>
    </row>
    <row r="441" spans="2:21" x14ac:dyDescent="0.25">
      <c r="B441" s="402" t="s">
        <v>242</v>
      </c>
      <c r="C441" s="402" t="s">
        <v>16</v>
      </c>
      <c r="D441" s="402" t="s">
        <v>19</v>
      </c>
      <c r="E441" s="402" t="s">
        <v>32</v>
      </c>
      <c r="F441" s="402" t="s">
        <v>4</v>
      </c>
      <c r="G441" s="403">
        <v>28.648010799178614</v>
      </c>
      <c r="H441" s="403">
        <v>13.598455934640491</v>
      </c>
      <c r="I441" s="403">
        <v>5.0675118912138171</v>
      </c>
      <c r="J441" s="403">
        <v>4.2728350575935448</v>
      </c>
      <c r="K441" s="403">
        <v>4.0781743045786776</v>
      </c>
      <c r="L441" s="450">
        <v>3.6863465668840432</v>
      </c>
      <c r="M441" s="450">
        <v>3.3321653260187682</v>
      </c>
      <c r="N441" s="450">
        <v>3.0120135365642162</v>
      </c>
      <c r="O441" s="450">
        <v>2.722621675943512</v>
      </c>
      <c r="R441" s="570"/>
      <c r="S441" s="570"/>
      <c r="T441" s="570"/>
      <c r="U441" s="570"/>
    </row>
    <row r="442" spans="2:21" x14ac:dyDescent="0.25">
      <c r="B442" s="402" t="s">
        <v>242</v>
      </c>
      <c r="C442" s="402" t="s">
        <v>16</v>
      </c>
      <c r="D442" s="402" t="s">
        <v>19</v>
      </c>
      <c r="E442" s="402" t="s">
        <v>32</v>
      </c>
      <c r="F442" s="402" t="s">
        <v>5</v>
      </c>
      <c r="G442" s="403">
        <v>19.151622584655851</v>
      </c>
      <c r="H442" s="403">
        <v>10.266287972696032</v>
      </c>
      <c r="I442" s="403">
        <v>3.8896098061511299</v>
      </c>
      <c r="J442" s="403">
        <v>3.2804976555978462</v>
      </c>
      <c r="K442" s="403">
        <v>3.1297021925277875</v>
      </c>
      <c r="L442" s="450">
        <v>2.829002899616424</v>
      </c>
      <c r="M442" s="450">
        <v>2.557194555170788</v>
      </c>
      <c r="N442" s="450">
        <v>2.3115013398825996</v>
      </c>
      <c r="O442" s="450">
        <v>2.0894141329509468</v>
      </c>
      <c r="R442" s="570"/>
      <c r="S442" s="570"/>
      <c r="T442" s="570"/>
      <c r="U442" s="570"/>
    </row>
    <row r="443" spans="2:21" x14ac:dyDescent="0.25">
      <c r="B443" s="402" t="s">
        <v>242</v>
      </c>
      <c r="C443" s="402" t="s">
        <v>16</v>
      </c>
      <c r="D443" s="402" t="s">
        <v>19</v>
      </c>
      <c r="E443" s="402" t="s">
        <v>32</v>
      </c>
      <c r="F443" s="402" t="s">
        <v>6</v>
      </c>
      <c r="G443" s="403">
        <v>17.424513520227077</v>
      </c>
      <c r="H443" s="403">
        <v>8.4851200613856648</v>
      </c>
      <c r="I443" s="403">
        <v>3.2524048455224315</v>
      </c>
      <c r="J443" s="403">
        <v>2.7435381966433554</v>
      </c>
      <c r="K443" s="403">
        <v>2.6166936209366241</v>
      </c>
      <c r="L443" s="450">
        <v>2.3652837828185098</v>
      </c>
      <c r="M443" s="450">
        <v>2.138029201623425</v>
      </c>
      <c r="N443" s="450">
        <v>1.9326090595131138</v>
      </c>
      <c r="O443" s="450">
        <v>1.7469255209779924</v>
      </c>
      <c r="R443" s="570"/>
      <c r="S443" s="570"/>
      <c r="T443" s="570"/>
      <c r="U443" s="570"/>
    </row>
    <row r="444" spans="2:21" x14ac:dyDescent="0.25">
      <c r="B444" s="402" t="s">
        <v>242</v>
      </c>
      <c r="C444" s="402" t="s">
        <v>16</v>
      </c>
      <c r="D444" s="402" t="s">
        <v>19</v>
      </c>
      <c r="E444" s="402" t="s">
        <v>32</v>
      </c>
      <c r="F444" s="402" t="s">
        <v>7</v>
      </c>
      <c r="G444" s="403">
        <v>15.059131100292277</v>
      </c>
      <c r="H444" s="403">
        <v>7.7933861535896183</v>
      </c>
      <c r="I444" s="403">
        <v>2.6644049561346201</v>
      </c>
      <c r="J444" s="403">
        <v>2.2479314514174646</v>
      </c>
      <c r="K444" s="403">
        <v>2.1433673735725356</v>
      </c>
      <c r="L444" s="450">
        <v>1.9374343441548092</v>
      </c>
      <c r="M444" s="450">
        <v>1.7512871961161003</v>
      </c>
      <c r="N444" s="450">
        <v>1.5830249177389029</v>
      </c>
      <c r="O444" s="450">
        <v>1.4309291449968033</v>
      </c>
      <c r="R444" s="570"/>
      <c r="S444" s="570"/>
      <c r="T444" s="570"/>
      <c r="U444" s="570"/>
    </row>
    <row r="445" spans="2:21" x14ac:dyDescent="0.25">
      <c r="B445" s="402" t="s">
        <v>242</v>
      </c>
      <c r="C445" s="402" t="s">
        <v>16</v>
      </c>
      <c r="D445" s="402" t="s">
        <v>19</v>
      </c>
      <c r="E445" s="402" t="s">
        <v>32</v>
      </c>
      <c r="F445" s="402" t="s">
        <v>8</v>
      </c>
      <c r="G445" s="403">
        <v>12.516038033549087</v>
      </c>
      <c r="H445" s="403">
        <v>5.8266058895354345</v>
      </c>
      <c r="I445" s="403">
        <v>2.2299240317705578</v>
      </c>
      <c r="J445" s="403">
        <v>1.8812640862243013</v>
      </c>
      <c r="K445" s="403">
        <v>1.7958056362245689</v>
      </c>
      <c r="L445" s="450">
        <v>1.6232660615940429</v>
      </c>
      <c r="M445" s="450">
        <v>1.4673039518144848</v>
      </c>
      <c r="N445" s="450">
        <v>1.3263265572719376</v>
      </c>
      <c r="O445" s="450">
        <v>1.1988941584662507</v>
      </c>
      <c r="R445" s="570"/>
      <c r="S445" s="570"/>
      <c r="T445" s="570"/>
      <c r="U445" s="570"/>
    </row>
    <row r="446" spans="2:21" x14ac:dyDescent="0.25">
      <c r="B446" s="402" t="s">
        <v>242</v>
      </c>
      <c r="C446" s="402" t="s">
        <v>16</v>
      </c>
      <c r="D446" s="402" t="s">
        <v>19</v>
      </c>
      <c r="E446" s="402" t="s">
        <v>32</v>
      </c>
      <c r="F446" s="402" t="s">
        <v>1</v>
      </c>
      <c r="G446" s="403">
        <v>10.812637807565654</v>
      </c>
      <c r="H446" s="403">
        <v>5.2308300055642523</v>
      </c>
      <c r="I446" s="403">
        <v>1.9861164332867749</v>
      </c>
      <c r="J446" s="403">
        <v>1.5065116150831517</v>
      </c>
      <c r="K446" s="403">
        <v>1.4375843480615282</v>
      </c>
      <c r="L446" s="450">
        <v>1.2994623893669848</v>
      </c>
      <c r="M446" s="450">
        <v>1.1746110784082364</v>
      </c>
      <c r="N446" s="450">
        <v>1.0617553819248802</v>
      </c>
      <c r="O446" s="450">
        <v>0.95974277083622594</v>
      </c>
      <c r="R446" s="570"/>
      <c r="S446" s="570"/>
      <c r="T446" s="570"/>
      <c r="U446" s="570"/>
    </row>
    <row r="447" spans="2:21" x14ac:dyDescent="0.25">
      <c r="B447" s="402" t="s">
        <v>242</v>
      </c>
      <c r="C447" s="402" t="s">
        <v>128</v>
      </c>
      <c r="D447" s="402" t="s">
        <v>3</v>
      </c>
      <c r="E447" s="402" t="s">
        <v>32</v>
      </c>
      <c r="F447" s="402" t="s">
        <v>4</v>
      </c>
      <c r="G447" s="403">
        <v>43.87137947806832</v>
      </c>
      <c r="H447" s="403">
        <v>20.824587955039036</v>
      </c>
      <c r="I447" s="403">
        <v>12.596788492989178</v>
      </c>
      <c r="J447" s="403">
        <v>8.474393316380624</v>
      </c>
      <c r="K447" s="403">
        <v>8.4676122196957841</v>
      </c>
      <c r="L447" s="450">
        <v>7.8513097857347516</v>
      </c>
      <c r="M447" s="450">
        <v>7.2798639985179809</v>
      </c>
      <c r="N447" s="450">
        <v>6.7500100344032763</v>
      </c>
      <c r="O447" s="450">
        <v>6.2587206950322773</v>
      </c>
      <c r="R447" s="570"/>
      <c r="S447" s="570"/>
      <c r="T447" s="570"/>
      <c r="U447" s="570"/>
    </row>
    <row r="448" spans="2:21" x14ac:dyDescent="0.25">
      <c r="B448" s="402" t="s">
        <v>242</v>
      </c>
      <c r="C448" s="402" t="s">
        <v>128</v>
      </c>
      <c r="D448" s="402" t="s">
        <v>3</v>
      </c>
      <c r="E448" s="402" t="s">
        <v>32</v>
      </c>
      <c r="F448" s="402" t="s">
        <v>5</v>
      </c>
      <c r="G448" s="403">
        <v>29.328671645721059</v>
      </c>
      <c r="H448" s="403">
        <v>15.721727370131749</v>
      </c>
      <c r="I448" s="403">
        <v>9.6806328157881669</v>
      </c>
      <c r="J448" s="403">
        <v>6.518791637838059</v>
      </c>
      <c r="K448" s="403">
        <v>6.5131297556601462</v>
      </c>
      <c r="L448" s="450">
        <v>6.039081391496679</v>
      </c>
      <c r="M448" s="450">
        <v>5.5995359253248829</v>
      </c>
      <c r="N448" s="450">
        <v>5.1919821155504016</v>
      </c>
      <c r="O448" s="450">
        <v>4.8140914975255207</v>
      </c>
      <c r="R448" s="570"/>
      <c r="S448" s="570"/>
      <c r="T448" s="570"/>
      <c r="U448" s="570"/>
    </row>
    <row r="449" spans="2:21" x14ac:dyDescent="0.25">
      <c r="B449" s="402" t="s">
        <v>242</v>
      </c>
      <c r="C449" s="402" t="s">
        <v>128</v>
      </c>
      <c r="D449" s="402" t="s">
        <v>3</v>
      </c>
      <c r="E449" s="402" t="s">
        <v>32</v>
      </c>
      <c r="F449" s="402" t="s">
        <v>6</v>
      </c>
      <c r="G449" s="403">
        <v>26.683787932966428</v>
      </c>
      <c r="H449" s="403">
        <v>12.994058286961202</v>
      </c>
      <c r="I449" s="403">
        <v>8.1010918620490902</v>
      </c>
      <c r="J449" s="403">
        <v>5.4585316469881588</v>
      </c>
      <c r="K449" s="403">
        <v>5.4535383362563907</v>
      </c>
      <c r="L449" s="450">
        <v>5.0566107416605002</v>
      </c>
      <c r="M449" s="450">
        <v>4.6885729257068984</v>
      </c>
      <c r="N449" s="450">
        <v>4.3473221892601162</v>
      </c>
      <c r="O449" s="450">
        <v>4.0309088749822353</v>
      </c>
      <c r="R449" s="570"/>
      <c r="S449" s="570"/>
      <c r="T449" s="570"/>
      <c r="U449" s="570"/>
    </row>
    <row r="450" spans="2:21" x14ac:dyDescent="0.25">
      <c r="B450" s="402" t="s">
        <v>242</v>
      </c>
      <c r="C450" s="402" t="s">
        <v>128</v>
      </c>
      <c r="D450" s="402" t="s">
        <v>3</v>
      </c>
      <c r="E450" s="402" t="s">
        <v>32</v>
      </c>
      <c r="F450" s="402" t="s">
        <v>7</v>
      </c>
      <c r="G450" s="403">
        <v>23.061456508870254</v>
      </c>
      <c r="H450" s="403">
        <v>11.934741429693137</v>
      </c>
      <c r="I450" s="403">
        <v>6.6419126278976686</v>
      </c>
      <c r="J450" s="403">
        <v>4.478253776142</v>
      </c>
      <c r="K450" s="403">
        <v>4.4739294421993003</v>
      </c>
      <c r="L450" s="450">
        <v>4.1483012092266272</v>
      </c>
      <c r="M450" s="450">
        <v>3.8463733379782061</v>
      </c>
      <c r="N450" s="450">
        <v>3.5664208332325464</v>
      </c>
      <c r="O450" s="450">
        <v>3.3068442509537794</v>
      </c>
      <c r="R450" s="570"/>
      <c r="S450" s="570"/>
      <c r="T450" s="570"/>
      <c r="U450" s="570"/>
    </row>
    <row r="451" spans="2:21" x14ac:dyDescent="0.25">
      <c r="B451" s="402" t="s">
        <v>242</v>
      </c>
      <c r="C451" s="402" t="s">
        <v>128</v>
      </c>
      <c r="D451" s="402" t="s">
        <v>3</v>
      </c>
      <c r="E451" s="402" t="s">
        <v>32</v>
      </c>
      <c r="F451" s="402" t="s">
        <v>8</v>
      </c>
      <c r="G451" s="403">
        <v>19.166980143260471</v>
      </c>
      <c r="H451" s="403">
        <v>8.9228267833620745</v>
      </c>
      <c r="I451" s="403">
        <v>5.5354047248710536</v>
      </c>
      <c r="J451" s="403">
        <v>3.7256669724612608</v>
      </c>
      <c r="K451" s="403">
        <v>3.7223173577925568</v>
      </c>
      <c r="L451" s="450">
        <v>3.4513940811872694</v>
      </c>
      <c r="M451" s="450">
        <v>3.20018954824388</v>
      </c>
      <c r="N451" s="450">
        <v>2.9672685598297202</v>
      </c>
      <c r="O451" s="450">
        <v>2.751300375624798</v>
      </c>
      <c r="R451" s="570"/>
      <c r="S451" s="570"/>
      <c r="T451" s="570"/>
      <c r="U451" s="570"/>
    </row>
    <row r="452" spans="2:21" x14ac:dyDescent="0.25">
      <c r="B452" s="402" t="s">
        <v>242</v>
      </c>
      <c r="C452" s="402" t="s">
        <v>128</v>
      </c>
      <c r="D452" s="402" t="s">
        <v>3</v>
      </c>
      <c r="E452" s="402" t="s">
        <v>32</v>
      </c>
      <c r="F452" s="402" t="s">
        <v>1</v>
      </c>
      <c r="G452" s="403">
        <v>16.558403993209271</v>
      </c>
      <c r="H452" s="403">
        <v>8.0104594265915043</v>
      </c>
      <c r="I452" s="403">
        <v>4.9180934994162335</v>
      </c>
      <c r="J452" s="403">
        <v>2.9880877533926617</v>
      </c>
      <c r="K452" s="403">
        <v>2.985236372030402</v>
      </c>
      <c r="L452" s="450">
        <v>2.7679604276086773</v>
      </c>
      <c r="M452" s="450">
        <v>2.5664985863737777</v>
      </c>
      <c r="N452" s="450">
        <v>2.3796998425838152</v>
      </c>
      <c r="O452" s="450">
        <v>2.2064969647205932</v>
      </c>
      <c r="R452" s="570"/>
      <c r="S452" s="570"/>
      <c r="T452" s="570"/>
      <c r="U452" s="570"/>
    </row>
    <row r="453" spans="2:21" x14ac:dyDescent="0.25">
      <c r="B453" s="402" t="s">
        <v>242</v>
      </c>
      <c r="C453" s="402" t="s">
        <v>128</v>
      </c>
      <c r="D453" s="402" t="s">
        <v>11</v>
      </c>
      <c r="E453" s="402" t="s">
        <v>32</v>
      </c>
      <c r="F453" s="402" t="s">
        <v>4</v>
      </c>
      <c r="G453" s="403">
        <v>43.87137947806832</v>
      </c>
      <c r="H453" s="403">
        <v>20.824587955039036</v>
      </c>
      <c r="I453" s="403">
        <v>14.492837185973865</v>
      </c>
      <c r="J453" s="403">
        <v>11.00271155545361</v>
      </c>
      <c r="K453" s="403">
        <v>8.4922399847029677</v>
      </c>
      <c r="L453" s="450">
        <v>8.2820464562933012</v>
      </c>
      <c r="M453" s="450">
        <v>8.0770554797974867</v>
      </c>
      <c r="N453" s="450">
        <v>7.8771382855687078</v>
      </c>
      <c r="O453" s="450">
        <v>7.6821692911694655</v>
      </c>
      <c r="R453" s="570"/>
      <c r="S453" s="570"/>
      <c r="T453" s="570"/>
      <c r="U453" s="570"/>
    </row>
    <row r="454" spans="2:21" x14ac:dyDescent="0.25">
      <c r="B454" s="402" t="s">
        <v>242</v>
      </c>
      <c r="C454" s="402" t="s">
        <v>128</v>
      </c>
      <c r="D454" s="402" t="s">
        <v>11</v>
      </c>
      <c r="E454" s="402" t="s">
        <v>32</v>
      </c>
      <c r="F454" s="402" t="s">
        <v>5</v>
      </c>
      <c r="G454" s="403">
        <v>29.328671645721059</v>
      </c>
      <c r="H454" s="403">
        <v>15.721727370131749</v>
      </c>
      <c r="I454" s="403">
        <v>11.160063794670075</v>
      </c>
      <c r="J454" s="403">
        <v>8.461421564191463</v>
      </c>
      <c r="K454" s="403">
        <v>6.5336927280312214</v>
      </c>
      <c r="L454" s="450">
        <v>6.3719756862939114</v>
      </c>
      <c r="M454" s="450">
        <v>6.2142613429810414</v>
      </c>
      <c r="N454" s="450">
        <v>6.0604506263157294</v>
      </c>
      <c r="O454" s="450">
        <v>5.910446916671102</v>
      </c>
      <c r="R454" s="570"/>
      <c r="S454" s="570"/>
      <c r="T454" s="570"/>
      <c r="U454" s="570"/>
    </row>
    <row r="455" spans="2:21" x14ac:dyDescent="0.25">
      <c r="B455" s="402" t="s">
        <v>242</v>
      </c>
      <c r="C455" s="402" t="s">
        <v>128</v>
      </c>
      <c r="D455" s="402" t="s">
        <v>11</v>
      </c>
      <c r="E455" s="402" t="s">
        <v>32</v>
      </c>
      <c r="F455" s="402" t="s">
        <v>6</v>
      </c>
      <c r="G455" s="403">
        <v>26.683787932966428</v>
      </c>
      <c r="H455" s="403">
        <v>12.994058286961202</v>
      </c>
      <c r="I455" s="403">
        <v>9.3521678365693255</v>
      </c>
      <c r="J455" s="403">
        <v>7.083963434927389</v>
      </c>
      <c r="K455" s="403">
        <v>5.4716731732931088</v>
      </c>
      <c r="L455" s="450">
        <v>5.3362424397445176</v>
      </c>
      <c r="M455" s="450">
        <v>5.2041637857168732</v>
      </c>
      <c r="N455" s="450">
        <v>5.0753542430623977</v>
      </c>
      <c r="O455" s="450">
        <v>4.9497328971984214</v>
      </c>
      <c r="R455" s="570"/>
      <c r="S455" s="570"/>
      <c r="T455" s="570"/>
      <c r="U455" s="570"/>
    </row>
    <row r="456" spans="2:21" x14ac:dyDescent="0.25">
      <c r="B456" s="402" t="s">
        <v>242</v>
      </c>
      <c r="C456" s="402" t="s">
        <v>128</v>
      </c>
      <c r="D456" s="402" t="s">
        <v>11</v>
      </c>
      <c r="E456" s="402" t="s">
        <v>32</v>
      </c>
      <c r="F456" s="402" t="s">
        <v>7</v>
      </c>
      <c r="G456" s="403">
        <v>23.061456508870254</v>
      </c>
      <c r="H456" s="403">
        <v>11.934741429693137</v>
      </c>
      <c r="I456" s="403">
        <v>9.1872038972882706</v>
      </c>
      <c r="J456" s="403">
        <v>5.8106919945984332</v>
      </c>
      <c r="K456" s="403">
        <v>4.4896346717665896</v>
      </c>
      <c r="L456" s="450">
        <v>4.3785106156131057</v>
      </c>
      <c r="M456" s="450">
        <v>4.2701370184075751</v>
      </c>
      <c r="N456" s="450">
        <v>4.1644458028615494</v>
      </c>
      <c r="O456" s="450">
        <v>4.0613705766843511</v>
      </c>
      <c r="R456" s="570"/>
      <c r="S456" s="570"/>
      <c r="T456" s="570"/>
      <c r="U456" s="570"/>
    </row>
    <row r="457" spans="2:21" x14ac:dyDescent="0.25">
      <c r="B457" s="402" t="s">
        <v>242</v>
      </c>
      <c r="C457" s="402" t="s">
        <v>128</v>
      </c>
      <c r="D457" s="402" t="s">
        <v>11</v>
      </c>
      <c r="E457" s="402" t="s">
        <v>32</v>
      </c>
      <c r="F457" s="402" t="s">
        <v>8</v>
      </c>
      <c r="G457" s="403">
        <v>19.166980143260471</v>
      </c>
      <c r="H457" s="403">
        <v>8.9228267833620745</v>
      </c>
      <c r="I457" s="403">
        <v>6.3905926713764529</v>
      </c>
      <c r="J457" s="403">
        <v>4.8350667331719333</v>
      </c>
      <c r="K457" s="403">
        <v>3.7344825763050515</v>
      </c>
      <c r="L457" s="450">
        <v>3.6420494760968691</v>
      </c>
      <c r="M457" s="450">
        <v>3.5519042103716498</v>
      </c>
      <c r="N457" s="450">
        <v>3.4639901523732899</v>
      </c>
      <c r="O457" s="450">
        <v>3.3782520769285047</v>
      </c>
      <c r="R457" s="570"/>
      <c r="S457" s="570"/>
      <c r="T457" s="570"/>
      <c r="U457" s="570"/>
    </row>
    <row r="458" spans="2:21" x14ac:dyDescent="0.25">
      <c r="B458" s="402" t="s">
        <v>242</v>
      </c>
      <c r="C458" s="402" t="s">
        <v>128</v>
      </c>
      <c r="D458" s="402" t="s">
        <v>11</v>
      </c>
      <c r="E458" s="402" t="s">
        <v>32</v>
      </c>
      <c r="F458" s="402" t="s">
        <v>1</v>
      </c>
      <c r="G458" s="403">
        <v>16.558403993209271</v>
      </c>
      <c r="H458" s="403">
        <v>8.0104594265915043</v>
      </c>
      <c r="I458" s="403">
        <v>5.6733006783582418</v>
      </c>
      <c r="J458" s="403">
        <v>3.877137551920125</v>
      </c>
      <c r="K458" s="403">
        <v>2.9955920937372706</v>
      </c>
      <c r="L458" s="450">
        <v>2.9214474542790203</v>
      </c>
      <c r="M458" s="450">
        <v>2.8491379870966909</v>
      </c>
      <c r="N458" s="450">
        <v>2.7786182693882169</v>
      </c>
      <c r="O458" s="450">
        <v>2.7098440026225203</v>
      </c>
      <c r="R458" s="570"/>
      <c r="S458" s="570"/>
      <c r="T458" s="570"/>
      <c r="U458" s="570"/>
    </row>
    <row r="459" spans="2:21" x14ac:dyDescent="0.25">
      <c r="B459" s="402" t="s">
        <v>242</v>
      </c>
      <c r="C459" s="402" t="s">
        <v>128</v>
      </c>
      <c r="D459" s="402" t="s">
        <v>19</v>
      </c>
      <c r="E459" s="402" t="s">
        <v>32</v>
      </c>
      <c r="F459" s="402" t="s">
        <v>4</v>
      </c>
      <c r="G459" s="403">
        <v>43.87137947806832</v>
      </c>
      <c r="H459" s="403">
        <v>20.824587955039036</v>
      </c>
      <c r="I459" s="403">
        <v>7.7603551167133489</v>
      </c>
      <c r="J459" s="403">
        <v>6.5433921249518292</v>
      </c>
      <c r="K459" s="403">
        <v>6.2452898998142068</v>
      </c>
      <c r="L459" s="450">
        <v>5.6452474224870492</v>
      </c>
      <c r="M459" s="450">
        <v>5.1028565482676385</v>
      </c>
      <c r="N459" s="450">
        <v>4.6125781570661806</v>
      </c>
      <c r="O459" s="450">
        <v>4.1694053230375374</v>
      </c>
      <c r="R459" s="570"/>
      <c r="S459" s="570"/>
      <c r="T459" s="570"/>
      <c r="U459" s="570"/>
    </row>
    <row r="460" spans="2:21" x14ac:dyDescent="0.25">
      <c r="B460" s="402" t="s">
        <v>242</v>
      </c>
      <c r="C460" s="402" t="s">
        <v>128</v>
      </c>
      <c r="D460" s="402" t="s">
        <v>19</v>
      </c>
      <c r="E460" s="402" t="s">
        <v>32</v>
      </c>
      <c r="F460" s="402" t="s">
        <v>5</v>
      </c>
      <c r="G460" s="403">
        <v>29.328671645721059</v>
      </c>
      <c r="H460" s="403">
        <v>15.721727370131749</v>
      </c>
      <c r="I460" s="403">
        <v>5.9565234397413933</v>
      </c>
      <c r="J460" s="403">
        <v>5.0237330101038991</v>
      </c>
      <c r="K460" s="403">
        <v>4.7928058078526607</v>
      </c>
      <c r="L460" s="450">
        <v>4.3323168447418441</v>
      </c>
      <c r="M460" s="450">
        <v>3.9160712942891087</v>
      </c>
      <c r="N460" s="450">
        <v>3.5398182846594177</v>
      </c>
      <c r="O460" s="450">
        <v>3.1997153643965497</v>
      </c>
      <c r="R460" s="570"/>
      <c r="S460" s="570"/>
      <c r="T460" s="570"/>
      <c r="U460" s="570"/>
    </row>
    <row r="461" spans="2:21" x14ac:dyDescent="0.25">
      <c r="B461" s="402" t="s">
        <v>242</v>
      </c>
      <c r="C461" s="402" t="s">
        <v>128</v>
      </c>
      <c r="D461" s="402" t="s">
        <v>19</v>
      </c>
      <c r="E461" s="402" t="s">
        <v>32</v>
      </c>
      <c r="F461" s="402" t="s">
        <v>6</v>
      </c>
      <c r="G461" s="403">
        <v>26.683787932966428</v>
      </c>
      <c r="H461" s="403">
        <v>12.994058286961202</v>
      </c>
      <c r="I461" s="403">
        <v>4.9807118614432335</v>
      </c>
      <c r="J461" s="403">
        <v>4.2014367483052917</v>
      </c>
      <c r="K461" s="403">
        <v>4.0071877809136662</v>
      </c>
      <c r="L461" s="450">
        <v>3.6221803718507042</v>
      </c>
      <c r="M461" s="450">
        <v>3.274164167876608</v>
      </c>
      <c r="N461" s="450">
        <v>2.959585083481032</v>
      </c>
      <c r="O461" s="450">
        <v>2.6752305068575688</v>
      </c>
      <c r="R461" s="570"/>
      <c r="S461" s="570"/>
      <c r="T461" s="570"/>
      <c r="U461" s="570"/>
    </row>
    <row r="462" spans="2:21" x14ac:dyDescent="0.25">
      <c r="B462" s="402" t="s">
        <v>242</v>
      </c>
      <c r="C462" s="402" t="s">
        <v>128</v>
      </c>
      <c r="D462" s="402" t="s">
        <v>19</v>
      </c>
      <c r="E462" s="402" t="s">
        <v>32</v>
      </c>
      <c r="F462" s="402" t="s">
        <v>7</v>
      </c>
      <c r="G462" s="403">
        <v>23.061456508870254</v>
      </c>
      <c r="H462" s="403">
        <v>11.934741429693137</v>
      </c>
      <c r="I462" s="403">
        <v>4.0802526127635836</v>
      </c>
      <c r="J462" s="403">
        <v>3.4424677663360863</v>
      </c>
      <c r="K462" s="403">
        <v>3.2823390100651388</v>
      </c>
      <c r="L462" s="450">
        <v>2.9669744933458029</v>
      </c>
      <c r="M462" s="450">
        <v>2.6819099481104138</v>
      </c>
      <c r="N462" s="450">
        <v>2.4242341772418112</v>
      </c>
      <c r="O462" s="450">
        <v>2.1913156891222103</v>
      </c>
      <c r="R462" s="570"/>
      <c r="S462" s="570"/>
      <c r="T462" s="570"/>
      <c r="U462" s="570"/>
    </row>
    <row r="463" spans="2:21" x14ac:dyDescent="0.25">
      <c r="B463" s="402" t="s">
        <v>242</v>
      </c>
      <c r="C463" s="402" t="s">
        <v>128</v>
      </c>
      <c r="D463" s="402" t="s">
        <v>19</v>
      </c>
      <c r="E463" s="402" t="s">
        <v>32</v>
      </c>
      <c r="F463" s="402" t="s">
        <v>8</v>
      </c>
      <c r="G463" s="403">
        <v>19.166980143260471</v>
      </c>
      <c r="H463" s="403">
        <v>8.9228267833620745</v>
      </c>
      <c r="I463" s="403">
        <v>3.4148913197098891</v>
      </c>
      <c r="J463" s="403">
        <v>2.880955721629864</v>
      </c>
      <c r="K463" s="403">
        <v>2.7500852009564607</v>
      </c>
      <c r="L463" s="450">
        <v>2.4858592061164515</v>
      </c>
      <c r="M463" s="450">
        <v>2.247019834325398</v>
      </c>
      <c r="N463" s="450">
        <v>2.0311279590688174</v>
      </c>
      <c r="O463" s="450">
        <v>1.8359788031642428</v>
      </c>
      <c r="R463" s="570"/>
      <c r="S463" s="570"/>
      <c r="T463" s="570"/>
      <c r="U463" s="570"/>
    </row>
    <row r="464" spans="2:21" x14ac:dyDescent="0.25">
      <c r="B464" s="402" t="s">
        <v>242</v>
      </c>
      <c r="C464" s="402" t="s">
        <v>128</v>
      </c>
      <c r="D464" s="402" t="s">
        <v>19</v>
      </c>
      <c r="E464" s="402" t="s">
        <v>32</v>
      </c>
      <c r="F464" s="402" t="s">
        <v>1</v>
      </c>
      <c r="G464" s="403">
        <v>16.558403993209271</v>
      </c>
      <c r="H464" s="403">
        <v>8.0104594265915043</v>
      </c>
      <c r="I464" s="403">
        <v>3.0415259315264547</v>
      </c>
      <c r="J464" s="403">
        <v>2.3070621976771082</v>
      </c>
      <c r="K464" s="403">
        <v>2.2015074242902424</v>
      </c>
      <c r="L464" s="450">
        <v>1.9899883451255511</v>
      </c>
      <c r="M464" s="450">
        <v>1.7987918505486011</v>
      </c>
      <c r="N464" s="450">
        <v>1.6259653628252377</v>
      </c>
      <c r="O464" s="450">
        <v>1.4697439063341899</v>
      </c>
      <c r="R464" s="570"/>
      <c r="S464" s="570"/>
      <c r="T464" s="570"/>
      <c r="U464" s="570"/>
    </row>
    <row r="465" spans="2:21" x14ac:dyDescent="0.25">
      <c r="B465" s="402" t="s">
        <v>242</v>
      </c>
      <c r="C465" s="402" t="s">
        <v>17</v>
      </c>
      <c r="D465" s="402" t="s">
        <v>3</v>
      </c>
      <c r="E465" s="402" t="s">
        <v>33</v>
      </c>
      <c r="F465" s="402" t="s">
        <v>4</v>
      </c>
      <c r="G465" s="403">
        <v>28.566990378399012</v>
      </c>
      <c r="H465" s="403">
        <v>15.395610674032408</v>
      </c>
      <c r="I465" s="403">
        <v>9.1056073735670484</v>
      </c>
      <c r="J465" s="403">
        <v>6.4267969132315477</v>
      </c>
      <c r="K465" s="403">
        <v>6.2764975060203261</v>
      </c>
      <c r="L465" s="450">
        <v>5.819672064638735</v>
      </c>
      <c r="M465" s="450">
        <v>5.3960959766892636</v>
      </c>
      <c r="N465" s="450">
        <v>5.0033492379350406</v>
      </c>
      <c r="O465" s="450">
        <v>4.639187980511843</v>
      </c>
      <c r="R465" s="570"/>
      <c r="S465" s="570"/>
      <c r="T465" s="570"/>
      <c r="U465" s="570"/>
    </row>
    <row r="466" spans="2:21" x14ac:dyDescent="0.25">
      <c r="B466" s="402" t="s">
        <v>242</v>
      </c>
      <c r="C466" s="402" t="s">
        <v>17</v>
      </c>
      <c r="D466" s="402" t="s">
        <v>3</v>
      </c>
      <c r="E466" s="402" t="s">
        <v>33</v>
      </c>
      <c r="F466" s="402" t="s">
        <v>5</v>
      </c>
      <c r="G466" s="403">
        <v>21.253812447040993</v>
      </c>
      <c r="H466" s="403">
        <v>11.537951281707556</v>
      </c>
      <c r="I466" s="403">
        <v>6.9385501915203918</v>
      </c>
      <c r="J466" s="403">
        <v>4.8801339011202822</v>
      </c>
      <c r="K466" s="403">
        <v>4.7608135954794415</v>
      </c>
      <c r="L466" s="450">
        <v>4.4143049304151631</v>
      </c>
      <c r="M466" s="450">
        <v>4.0930163779548812</v>
      </c>
      <c r="N466" s="450">
        <v>3.795112330092544</v>
      </c>
      <c r="O466" s="450">
        <v>3.5188907807930656</v>
      </c>
      <c r="R466" s="570"/>
      <c r="S466" s="570"/>
      <c r="T466" s="570"/>
      <c r="U466" s="570"/>
    </row>
    <row r="467" spans="2:21" x14ac:dyDescent="0.25">
      <c r="B467" s="402" t="s">
        <v>242</v>
      </c>
      <c r="C467" s="402" t="s">
        <v>17</v>
      </c>
      <c r="D467" s="402" t="s">
        <v>3</v>
      </c>
      <c r="E467" s="402" t="s">
        <v>33</v>
      </c>
      <c r="F467" s="402" t="s">
        <v>6</v>
      </c>
      <c r="G467" s="403">
        <v>17.38044615469045</v>
      </c>
      <c r="H467" s="403">
        <v>9.4856157916861203</v>
      </c>
      <c r="I467" s="403">
        <v>5.7718315524832366</v>
      </c>
      <c r="J467" s="403">
        <v>4.0494233853395381</v>
      </c>
      <c r="K467" s="403">
        <v>3.9473090335726533</v>
      </c>
      <c r="L467" s="450">
        <v>3.660010075865471</v>
      </c>
      <c r="M467" s="450">
        <v>3.3936217411669278</v>
      </c>
      <c r="N467" s="450">
        <v>3.1466220811967411</v>
      </c>
      <c r="O467" s="450">
        <v>2.9175999203936858</v>
      </c>
      <c r="R467" s="570"/>
      <c r="S467" s="570"/>
      <c r="T467" s="570"/>
      <c r="U467" s="570"/>
    </row>
    <row r="468" spans="2:21" x14ac:dyDescent="0.25">
      <c r="B468" s="402" t="s">
        <v>242</v>
      </c>
      <c r="C468" s="402" t="s">
        <v>17</v>
      </c>
      <c r="D468" s="402" t="s">
        <v>3</v>
      </c>
      <c r="E468" s="402" t="s">
        <v>33</v>
      </c>
      <c r="F468" s="402" t="s">
        <v>7</v>
      </c>
      <c r="G468" s="403">
        <v>15.366789316867125</v>
      </c>
      <c r="H468" s="403">
        <v>7.6205104784950137</v>
      </c>
      <c r="I468" s="403">
        <v>4.6999275449659361</v>
      </c>
      <c r="J468" s="403">
        <v>3.2878997992023566</v>
      </c>
      <c r="K468" s="403">
        <v>3.2020397647907215</v>
      </c>
      <c r="L468" s="450">
        <v>2.9689841111449016</v>
      </c>
      <c r="M468" s="450">
        <v>2.7528910631148897</v>
      </c>
      <c r="N468" s="450">
        <v>2.5525260229349751</v>
      </c>
      <c r="O468" s="450">
        <v>2.3667442511830066</v>
      </c>
      <c r="R468" s="570"/>
      <c r="S468" s="570"/>
      <c r="T468" s="570"/>
      <c r="U468" s="570"/>
    </row>
    <row r="469" spans="2:21" x14ac:dyDescent="0.25">
      <c r="B469" s="402" t="s">
        <v>242</v>
      </c>
      <c r="C469" s="402" t="s">
        <v>17</v>
      </c>
      <c r="D469" s="402" t="s">
        <v>3</v>
      </c>
      <c r="E469" s="402" t="s">
        <v>33</v>
      </c>
      <c r="F469" s="402" t="s">
        <v>8</v>
      </c>
      <c r="G469" s="403">
        <v>12.620014860750056</v>
      </c>
      <c r="H469" s="403">
        <v>5.9151299636361196</v>
      </c>
      <c r="I469" s="403">
        <v>3.9407341457781118</v>
      </c>
      <c r="J469" s="403">
        <v>2.3028840390201668</v>
      </c>
      <c r="K469" s="403">
        <v>2.239012782123035</v>
      </c>
      <c r="L469" s="450">
        <v>2.0760496005920479</v>
      </c>
      <c r="M469" s="450">
        <v>1.9249474493985115</v>
      </c>
      <c r="N469" s="450">
        <v>1.7848430412689187</v>
      </c>
      <c r="O469" s="450">
        <v>1.6549359219969915</v>
      </c>
      <c r="R469" s="570"/>
      <c r="S469" s="570"/>
      <c r="T469" s="570"/>
      <c r="U469" s="570"/>
    </row>
    <row r="470" spans="2:21" x14ac:dyDescent="0.25">
      <c r="B470" s="402" t="s">
        <v>242</v>
      </c>
      <c r="C470" s="402" t="s">
        <v>17</v>
      </c>
      <c r="D470" s="402" t="s">
        <v>3</v>
      </c>
      <c r="E470" s="402" t="s">
        <v>33</v>
      </c>
      <c r="F470" s="402" t="s">
        <v>1</v>
      </c>
      <c r="G470" s="403">
        <v>10.738807531556938</v>
      </c>
      <c r="H470" s="403">
        <v>5.4967459863107422</v>
      </c>
      <c r="I470" s="403">
        <v>3.133327790658559</v>
      </c>
      <c r="J470" s="403">
        <v>2.1908233583268606</v>
      </c>
      <c r="K470" s="403">
        <v>1.8028812559381024</v>
      </c>
      <c r="L470" s="450">
        <v>1.6716612523114727</v>
      </c>
      <c r="M470" s="450">
        <v>1.5499918995083843</v>
      </c>
      <c r="N470" s="450">
        <v>1.4371780677572155</v>
      </c>
      <c r="O470" s="450">
        <v>1.3325752212624324</v>
      </c>
      <c r="R470" s="570"/>
      <c r="S470" s="570"/>
      <c r="T470" s="570"/>
      <c r="U470" s="570"/>
    </row>
    <row r="471" spans="2:21" x14ac:dyDescent="0.25">
      <c r="B471" s="402" t="s">
        <v>242</v>
      </c>
      <c r="C471" s="402" t="s">
        <v>17</v>
      </c>
      <c r="D471" s="402" t="s">
        <v>11</v>
      </c>
      <c r="E471" s="402" t="s">
        <v>33</v>
      </c>
      <c r="F471" s="402" t="s">
        <v>4</v>
      </c>
      <c r="G471" s="403">
        <v>28.566990378399012</v>
      </c>
      <c r="H471" s="403">
        <v>15.395610674032408</v>
      </c>
      <c r="I471" s="403">
        <v>10.347866040268002</v>
      </c>
      <c r="J471" s="403">
        <v>8.3700096804938795</v>
      </c>
      <c r="K471" s="403">
        <v>6.6003070010735874</v>
      </c>
      <c r="L471" s="450">
        <v>6.4369411730185986</v>
      </c>
      <c r="M471" s="450">
        <v>6.2776188529052481</v>
      </c>
      <c r="N471" s="450">
        <v>6.1222399588702192</v>
      </c>
      <c r="O471" s="450">
        <v>5.9707068862011008</v>
      </c>
      <c r="R471" s="570"/>
      <c r="S471" s="570"/>
      <c r="T471" s="570"/>
      <c r="U471" s="570"/>
    </row>
    <row r="472" spans="2:21" x14ac:dyDescent="0.25">
      <c r="B472" s="402" t="s">
        <v>242</v>
      </c>
      <c r="C472" s="402" t="s">
        <v>17</v>
      </c>
      <c r="D472" s="402" t="s">
        <v>11</v>
      </c>
      <c r="E472" s="402" t="s">
        <v>33</v>
      </c>
      <c r="F472" s="402" t="s">
        <v>5</v>
      </c>
      <c r="G472" s="403">
        <v>21.253812447040993</v>
      </c>
      <c r="H472" s="403">
        <v>11.537951281707556</v>
      </c>
      <c r="I472" s="403">
        <v>7.8920192244038834</v>
      </c>
      <c r="J472" s="403">
        <v>6.3744588161634095</v>
      </c>
      <c r="K472" s="403">
        <v>5.0267767547645352</v>
      </c>
      <c r="L472" s="450">
        <v>4.9023577623061385</v>
      </c>
      <c r="M472" s="450">
        <v>4.7810182950464073</v>
      </c>
      <c r="N472" s="450">
        <v>4.662682130896882</v>
      </c>
      <c r="O472" s="450">
        <v>4.5472749343608312</v>
      </c>
      <c r="R472" s="570"/>
      <c r="S472" s="570"/>
      <c r="T472" s="570"/>
      <c r="U472" s="570"/>
    </row>
    <row r="473" spans="2:21" x14ac:dyDescent="0.25">
      <c r="B473" s="402" t="s">
        <v>242</v>
      </c>
      <c r="C473" s="402" t="s">
        <v>17</v>
      </c>
      <c r="D473" s="402" t="s">
        <v>11</v>
      </c>
      <c r="E473" s="402" t="s">
        <v>33</v>
      </c>
      <c r="F473" s="402" t="s">
        <v>6</v>
      </c>
      <c r="G473" s="403">
        <v>17.38044615469045</v>
      </c>
      <c r="H473" s="403">
        <v>9.4856157916861203</v>
      </c>
      <c r="I473" s="403">
        <v>6.568991722279649</v>
      </c>
      <c r="J473" s="403">
        <v>5.3004867408021026</v>
      </c>
      <c r="K473" s="403">
        <v>4.1799229280330144</v>
      </c>
      <c r="L473" s="450">
        <v>4.0764646237097342</v>
      </c>
      <c r="M473" s="450">
        <v>3.9755670414183522</v>
      </c>
      <c r="N473" s="450">
        <v>3.8771668000956701</v>
      </c>
      <c r="O473" s="450">
        <v>3.7812020874388317</v>
      </c>
      <c r="R473" s="570"/>
      <c r="S473" s="570"/>
      <c r="T473" s="570"/>
      <c r="U473" s="570"/>
    </row>
    <row r="474" spans="2:21" x14ac:dyDescent="0.25">
      <c r="B474" s="402" t="s">
        <v>242</v>
      </c>
      <c r="C474" s="402" t="s">
        <v>17</v>
      </c>
      <c r="D474" s="402" t="s">
        <v>11</v>
      </c>
      <c r="E474" s="402" t="s">
        <v>33</v>
      </c>
      <c r="F474" s="402" t="s">
        <v>7</v>
      </c>
      <c r="G474" s="403">
        <v>15.366789316867125</v>
      </c>
      <c r="H474" s="403">
        <v>7.6205104784950137</v>
      </c>
      <c r="I474" s="403">
        <v>5.3527866198414475</v>
      </c>
      <c r="J474" s="403">
        <v>4.314137446377484</v>
      </c>
      <c r="K474" s="403">
        <v>3.4021565366947688</v>
      </c>
      <c r="L474" s="450">
        <v>3.3179489203370101</v>
      </c>
      <c r="M474" s="450">
        <v>3.2358255474807409</v>
      </c>
      <c r="N474" s="450">
        <v>3.1557348305005015</v>
      </c>
      <c r="O474" s="450">
        <v>3.0776264586288855</v>
      </c>
      <c r="R474" s="570"/>
      <c r="S474" s="570"/>
      <c r="T474" s="570"/>
      <c r="U474" s="570"/>
    </row>
    <row r="475" spans="2:21" x14ac:dyDescent="0.25">
      <c r="B475" s="402" t="s">
        <v>242</v>
      </c>
      <c r="C475" s="402" t="s">
        <v>17</v>
      </c>
      <c r="D475" s="402" t="s">
        <v>11</v>
      </c>
      <c r="E475" s="402" t="s">
        <v>33</v>
      </c>
      <c r="F475" s="402" t="s">
        <v>8</v>
      </c>
      <c r="G475" s="403">
        <v>12.620014860750056</v>
      </c>
      <c r="H475" s="403">
        <v>5.9151299636361196</v>
      </c>
      <c r="I475" s="403">
        <v>4.4842887529190554</v>
      </c>
      <c r="J475" s="403">
        <v>3.6188272574621507</v>
      </c>
      <c r="K475" s="403">
        <v>2.3932634215980846</v>
      </c>
      <c r="L475" s="450">
        <v>2.3340271678057243</v>
      </c>
      <c r="M475" s="450">
        <v>2.2762570851551143</v>
      </c>
      <c r="N475" s="450">
        <v>2.2199168840823589</v>
      </c>
      <c r="O475" s="450">
        <v>2.1649711732355184</v>
      </c>
      <c r="R475" s="570"/>
      <c r="S475" s="570"/>
      <c r="T475" s="570"/>
      <c r="U475" s="570"/>
    </row>
    <row r="476" spans="2:21" x14ac:dyDescent="0.25">
      <c r="B476" s="402" t="s">
        <v>242</v>
      </c>
      <c r="C476" s="402" t="s">
        <v>17</v>
      </c>
      <c r="D476" s="402" t="s">
        <v>11</v>
      </c>
      <c r="E476" s="402" t="s">
        <v>33</v>
      </c>
      <c r="F476" s="402" t="s">
        <v>1</v>
      </c>
      <c r="G476" s="403">
        <v>10.738807531556938</v>
      </c>
      <c r="H476" s="403">
        <v>5.4967459863107422</v>
      </c>
      <c r="I476" s="403">
        <v>3.5684159515367786</v>
      </c>
      <c r="J476" s="403">
        <v>2.8758256559283009</v>
      </c>
      <c r="K476" s="403">
        <v>2.2688175226045777</v>
      </c>
      <c r="L476" s="450">
        <v>2.212661459981176</v>
      </c>
      <c r="M476" s="450">
        <v>2.1578953299274697</v>
      </c>
      <c r="N476" s="450">
        <v>2.1044847298792821</v>
      </c>
      <c r="O476" s="450">
        <v>2.0523961087787956</v>
      </c>
      <c r="R476" s="570"/>
      <c r="S476" s="570"/>
      <c r="T476" s="570"/>
      <c r="U476" s="570"/>
    </row>
    <row r="477" spans="2:21" x14ac:dyDescent="0.25">
      <c r="B477" s="402" t="s">
        <v>242</v>
      </c>
      <c r="C477" s="402" t="s">
        <v>17</v>
      </c>
      <c r="D477" s="402" t="s">
        <v>19</v>
      </c>
      <c r="E477" s="402" t="s">
        <v>33</v>
      </c>
      <c r="F477" s="402" t="s">
        <v>4</v>
      </c>
      <c r="G477" s="403">
        <v>28.566990378399012</v>
      </c>
      <c r="H477" s="403">
        <v>15.395610674032408</v>
      </c>
      <c r="I477" s="403">
        <v>5.6167123713278881</v>
      </c>
      <c r="J477" s="403">
        <v>4.9829037782395691</v>
      </c>
      <c r="K477" s="403">
        <v>4.6515267267033078</v>
      </c>
      <c r="L477" s="450">
        <v>4.2046117451381493</v>
      </c>
      <c r="M477" s="450">
        <v>3.8006359988999137</v>
      </c>
      <c r="N477" s="450">
        <v>3.435473920472373</v>
      </c>
      <c r="O477" s="450">
        <v>3.105396323579007</v>
      </c>
      <c r="R477" s="570"/>
      <c r="S477" s="570"/>
      <c r="T477" s="570"/>
      <c r="U477" s="570"/>
    </row>
    <row r="478" spans="2:21" x14ac:dyDescent="0.25">
      <c r="B478" s="402" t="s">
        <v>242</v>
      </c>
      <c r="C478" s="402" t="s">
        <v>17</v>
      </c>
      <c r="D478" s="402" t="s">
        <v>19</v>
      </c>
      <c r="E478" s="402" t="s">
        <v>33</v>
      </c>
      <c r="F478" s="402" t="s">
        <v>5</v>
      </c>
      <c r="G478" s="403">
        <v>21.253812447040993</v>
      </c>
      <c r="H478" s="403">
        <v>11.537951281707556</v>
      </c>
      <c r="I478" s="403">
        <v>4.2741044180613299</v>
      </c>
      <c r="J478" s="403">
        <v>3.7753299026986693</v>
      </c>
      <c r="K478" s="403">
        <v>3.5188845426594715</v>
      </c>
      <c r="L478" s="450">
        <v>3.1807929196479523</v>
      </c>
      <c r="M478" s="450">
        <v>2.8751848703839746</v>
      </c>
      <c r="N478" s="450">
        <v>2.5989393989847867</v>
      </c>
      <c r="O478" s="450">
        <v>2.3492353723652415</v>
      </c>
      <c r="R478" s="570"/>
      <c r="S478" s="570"/>
      <c r="T478" s="570"/>
      <c r="U478" s="570"/>
    </row>
    <row r="479" spans="2:21" x14ac:dyDescent="0.25">
      <c r="B479" s="402" t="s">
        <v>242</v>
      </c>
      <c r="C479" s="402" t="s">
        <v>17</v>
      </c>
      <c r="D479" s="402" t="s">
        <v>19</v>
      </c>
      <c r="E479" s="402" t="s">
        <v>33</v>
      </c>
      <c r="F479" s="402" t="s">
        <v>6</v>
      </c>
      <c r="G479" s="403">
        <v>17.38044615469045</v>
      </c>
      <c r="H479" s="403">
        <v>9.4856157916861203</v>
      </c>
      <c r="I479" s="403">
        <v>3.552181429791184</v>
      </c>
      <c r="J479" s="403">
        <v>3.1280098476194294</v>
      </c>
      <c r="K479" s="403">
        <v>2.9123674879571384</v>
      </c>
      <c r="L479" s="450">
        <v>2.6325495402886303</v>
      </c>
      <c r="M479" s="450">
        <v>2.379616278073172</v>
      </c>
      <c r="N479" s="450">
        <v>2.1509846421541514</v>
      </c>
      <c r="O479" s="450">
        <v>1.9443197516405433</v>
      </c>
      <c r="R479" s="570"/>
      <c r="S479" s="570"/>
      <c r="T479" s="570"/>
      <c r="U479" s="570"/>
    </row>
    <row r="480" spans="2:21" x14ac:dyDescent="0.25">
      <c r="B480" s="402" t="s">
        <v>242</v>
      </c>
      <c r="C480" s="402" t="s">
        <v>17</v>
      </c>
      <c r="D480" s="402" t="s">
        <v>19</v>
      </c>
      <c r="E480" s="402" t="s">
        <v>33</v>
      </c>
      <c r="F480" s="402" t="s">
        <v>7</v>
      </c>
      <c r="G480" s="403">
        <v>15.366789316867125</v>
      </c>
      <c r="H480" s="403">
        <v>7.6205104784950137</v>
      </c>
      <c r="I480" s="403">
        <v>2.8896754779822276</v>
      </c>
      <c r="J480" s="403">
        <v>2.5356371689034312</v>
      </c>
      <c r="K480" s="403">
        <v>2.3578688432045625</v>
      </c>
      <c r="L480" s="450">
        <v>2.1313266834993621</v>
      </c>
      <c r="M480" s="450">
        <v>1.9265505139898444</v>
      </c>
      <c r="N480" s="450">
        <v>1.7414490756811494</v>
      </c>
      <c r="O480" s="450">
        <v>1.5741320360763278</v>
      </c>
      <c r="R480" s="570"/>
      <c r="S480" s="570"/>
      <c r="T480" s="570"/>
      <c r="U480" s="570"/>
    </row>
    <row r="481" spans="2:21" x14ac:dyDescent="0.25">
      <c r="B481" s="402" t="s">
        <v>242</v>
      </c>
      <c r="C481" s="402" t="s">
        <v>17</v>
      </c>
      <c r="D481" s="402" t="s">
        <v>19</v>
      </c>
      <c r="E481" s="402" t="s">
        <v>33</v>
      </c>
      <c r="F481" s="402" t="s">
        <v>8</v>
      </c>
      <c r="G481" s="403">
        <v>12.620014860750056</v>
      </c>
      <c r="H481" s="403">
        <v>5.9151299636361196</v>
      </c>
      <c r="I481" s="403">
        <v>2.4336605755459075</v>
      </c>
      <c r="J481" s="403">
        <v>1.7713874682471042</v>
      </c>
      <c r="K481" s="403">
        <v>1.6435395523103209</v>
      </c>
      <c r="L481" s="450">
        <v>1.4856295816966603</v>
      </c>
      <c r="M481" s="450">
        <v>1.3428914752368957</v>
      </c>
      <c r="N481" s="450">
        <v>1.213867532312062</v>
      </c>
      <c r="O481" s="450">
        <v>1.0972401070171687</v>
      </c>
      <c r="R481" s="570"/>
      <c r="S481" s="570"/>
      <c r="T481" s="570"/>
      <c r="U481" s="570"/>
    </row>
    <row r="482" spans="2:21" x14ac:dyDescent="0.25">
      <c r="B482" s="402" t="s">
        <v>242</v>
      </c>
      <c r="C482" s="402" t="s">
        <v>17</v>
      </c>
      <c r="D482" s="402" t="s">
        <v>19</v>
      </c>
      <c r="E482" s="402" t="s">
        <v>33</v>
      </c>
      <c r="F482" s="402" t="s">
        <v>1</v>
      </c>
      <c r="G482" s="403">
        <v>10.738807531556938</v>
      </c>
      <c r="H482" s="403">
        <v>5.4967459863107422</v>
      </c>
      <c r="I482" s="403">
        <v>1.9327506417769065</v>
      </c>
      <c r="J482" s="403">
        <v>1.6970689097580791</v>
      </c>
      <c r="K482" s="403">
        <v>1.3211339577313421</v>
      </c>
      <c r="L482" s="450">
        <v>1.1942004597520521</v>
      </c>
      <c r="M482" s="450">
        <v>1.0794626311180011</v>
      </c>
      <c r="N482" s="450">
        <v>0.97574872163600779</v>
      </c>
      <c r="O482" s="450">
        <v>0.88199956193780149</v>
      </c>
      <c r="R482" s="570"/>
      <c r="S482" s="570"/>
      <c r="T482" s="570"/>
      <c r="U482" s="570"/>
    </row>
    <row r="483" spans="2:21" x14ac:dyDescent="0.25">
      <c r="B483" s="402" t="s">
        <v>242</v>
      </c>
      <c r="C483" s="402" t="s">
        <v>16</v>
      </c>
      <c r="D483" s="402" t="s">
        <v>3</v>
      </c>
      <c r="E483" s="402" t="s">
        <v>33</v>
      </c>
      <c r="F483" s="402" t="s">
        <v>4</v>
      </c>
      <c r="G483" s="403">
        <v>25.072909565987306</v>
      </c>
      <c r="H483" s="403">
        <v>13.512545389977369</v>
      </c>
      <c r="I483" s="403">
        <v>7.991883891047423</v>
      </c>
      <c r="J483" s="403">
        <v>5.6407236348658607</v>
      </c>
      <c r="K483" s="403">
        <v>5.5088076228914957</v>
      </c>
      <c r="L483" s="450">
        <v>5.1078573363025459</v>
      </c>
      <c r="M483" s="450">
        <v>4.7360896139490452</v>
      </c>
      <c r="N483" s="450">
        <v>4.3913804467359974</v>
      </c>
      <c r="O483" s="450">
        <v>4.0717604183793457</v>
      </c>
      <c r="R483" s="570"/>
      <c r="S483" s="570"/>
      <c r="T483" s="570"/>
      <c r="U483" s="570"/>
    </row>
    <row r="484" spans="2:21" x14ac:dyDescent="0.25">
      <c r="B484" s="402" t="s">
        <v>242</v>
      </c>
      <c r="C484" s="402" t="s">
        <v>16</v>
      </c>
      <c r="D484" s="402" t="s">
        <v>3</v>
      </c>
      <c r="E484" s="402" t="s">
        <v>33</v>
      </c>
      <c r="F484" s="402" t="s">
        <v>5</v>
      </c>
      <c r="G484" s="403">
        <v>18.6542197955884</v>
      </c>
      <c r="H484" s="403">
        <v>10.126723369563219</v>
      </c>
      <c r="I484" s="403">
        <v>6.0898834342242152</v>
      </c>
      <c r="J484" s="403">
        <v>4.2832358029993873</v>
      </c>
      <c r="K484" s="403">
        <v>4.1785097820538653</v>
      </c>
      <c r="L484" s="450">
        <v>3.8743832252165351</v>
      </c>
      <c r="M484" s="450">
        <v>3.5923920629093256</v>
      </c>
      <c r="N484" s="450">
        <v>3.3309252036968173</v>
      </c>
      <c r="O484" s="450">
        <v>3.0884888170132694</v>
      </c>
      <c r="R484" s="570"/>
      <c r="S484" s="570"/>
      <c r="T484" s="570"/>
      <c r="U484" s="570"/>
    </row>
    <row r="485" spans="2:21" x14ac:dyDescent="0.25">
      <c r="B485" s="402" t="s">
        <v>242</v>
      </c>
      <c r="C485" s="402" t="s">
        <v>16</v>
      </c>
      <c r="D485" s="402" t="s">
        <v>3</v>
      </c>
      <c r="E485" s="402" t="s">
        <v>33</v>
      </c>
      <c r="F485" s="402" t="s">
        <v>6</v>
      </c>
      <c r="G485" s="403">
        <v>15.254612014802237</v>
      </c>
      <c r="H485" s="403">
        <v>8.3254127849073072</v>
      </c>
      <c r="I485" s="403">
        <v>5.0658682846391851</v>
      </c>
      <c r="J485" s="403">
        <v>3.5541310089068801</v>
      </c>
      <c r="K485" s="403">
        <v>3.4645064501652456</v>
      </c>
      <c r="L485" s="450">
        <v>3.2123475531453667</v>
      </c>
      <c r="M485" s="450">
        <v>2.9785416626102208</v>
      </c>
      <c r="N485" s="450">
        <v>2.7617529825557425</v>
      </c>
      <c r="O485" s="450">
        <v>2.5607429408831681</v>
      </c>
      <c r="R485" s="570"/>
      <c r="S485" s="570"/>
      <c r="T485" s="570"/>
      <c r="U485" s="570"/>
    </row>
    <row r="486" spans="2:21" x14ac:dyDescent="0.25">
      <c r="B486" s="402" t="s">
        <v>242</v>
      </c>
      <c r="C486" s="402" t="s">
        <v>16</v>
      </c>
      <c r="D486" s="402" t="s">
        <v>3</v>
      </c>
      <c r="E486" s="402" t="s">
        <v>33</v>
      </c>
      <c r="F486" s="402" t="s">
        <v>7</v>
      </c>
      <c r="G486" s="403">
        <v>13.487249225691173</v>
      </c>
      <c r="H486" s="403">
        <v>6.6884319119048978</v>
      </c>
      <c r="I486" s="403">
        <v>4.1250708156757474</v>
      </c>
      <c r="J486" s="403">
        <v>2.8857507646224985</v>
      </c>
      <c r="K486" s="403">
        <v>2.8103924279682007</v>
      </c>
      <c r="L486" s="450">
        <v>2.6058422373355117</v>
      </c>
      <c r="M486" s="450">
        <v>2.4161799250188483</v>
      </c>
      <c r="N486" s="450">
        <v>2.2403218991620144</v>
      </c>
      <c r="O486" s="450">
        <v>2.0772634355141171</v>
      </c>
      <c r="R486" s="570"/>
      <c r="S486" s="570"/>
      <c r="T486" s="570"/>
      <c r="U486" s="570"/>
    </row>
    <row r="487" spans="2:21" x14ac:dyDescent="0.25">
      <c r="B487" s="402" t="s">
        <v>242</v>
      </c>
      <c r="C487" s="402" t="s">
        <v>16</v>
      </c>
      <c r="D487" s="402" t="s">
        <v>3</v>
      </c>
      <c r="E487" s="402" t="s">
        <v>33</v>
      </c>
      <c r="F487" s="402" t="s">
        <v>8</v>
      </c>
      <c r="G487" s="403">
        <v>11.076437774287347</v>
      </c>
      <c r="H487" s="403">
        <v>5.1916396051806268</v>
      </c>
      <c r="I487" s="403">
        <v>3.4587357489154664</v>
      </c>
      <c r="J487" s="403">
        <v>2.0212140826346356</v>
      </c>
      <c r="K487" s="403">
        <v>1.9651550359225027</v>
      </c>
      <c r="L487" s="450">
        <v>1.8221241790142573</v>
      </c>
      <c r="M487" s="450">
        <v>1.6895036081414356</v>
      </c>
      <c r="N487" s="450">
        <v>1.5665356262750054</v>
      </c>
      <c r="O487" s="450">
        <v>1.4525176842258543</v>
      </c>
      <c r="R487" s="570"/>
      <c r="S487" s="570"/>
      <c r="T487" s="570"/>
      <c r="U487" s="570"/>
    </row>
    <row r="488" spans="2:21" x14ac:dyDescent="0.25">
      <c r="B488" s="402" t="s">
        <v>242</v>
      </c>
      <c r="C488" s="402" t="s">
        <v>16</v>
      </c>
      <c r="D488" s="402" t="s">
        <v>3</v>
      </c>
      <c r="E488" s="402" t="s">
        <v>33</v>
      </c>
      <c r="F488" s="402" t="s">
        <v>1</v>
      </c>
      <c r="G488" s="403">
        <v>9.4253243522939254</v>
      </c>
      <c r="H488" s="403">
        <v>4.8244289369098317</v>
      </c>
      <c r="I488" s="403">
        <v>2.7500847409946765</v>
      </c>
      <c r="J488" s="403">
        <v>1.9228597486390322</v>
      </c>
      <c r="K488" s="403">
        <v>1.5823675539349207</v>
      </c>
      <c r="L488" s="450">
        <v>1.4671973088163868</v>
      </c>
      <c r="M488" s="450">
        <v>1.360409556960988</v>
      </c>
      <c r="N488" s="450">
        <v>1.2613941911901367</v>
      </c>
      <c r="O488" s="450">
        <v>1.1695855100596351</v>
      </c>
      <c r="R488" s="570"/>
      <c r="S488" s="570"/>
      <c r="T488" s="570"/>
      <c r="U488" s="570"/>
    </row>
    <row r="489" spans="2:21" x14ac:dyDescent="0.25">
      <c r="B489" s="402" t="s">
        <v>242</v>
      </c>
      <c r="C489" s="402" t="s">
        <v>16</v>
      </c>
      <c r="D489" s="402" t="s">
        <v>11</v>
      </c>
      <c r="E489" s="402" t="s">
        <v>33</v>
      </c>
      <c r="F489" s="402" t="s">
        <v>4</v>
      </c>
      <c r="G489" s="403">
        <v>25.072909565987306</v>
      </c>
      <c r="H489" s="403">
        <v>13.512545389977369</v>
      </c>
      <c r="I489" s="403">
        <v>9.0821996294287715</v>
      </c>
      <c r="J489" s="403">
        <v>7.3462584964549773</v>
      </c>
      <c r="K489" s="403">
        <v>5.793011386694964</v>
      </c>
      <c r="L489" s="450">
        <v>5.6496271316950883</v>
      </c>
      <c r="M489" s="450">
        <v>5.5097918157891508</v>
      </c>
      <c r="N489" s="450">
        <v>5.373417598309481</v>
      </c>
      <c r="O489" s="450">
        <v>5.240418812754462</v>
      </c>
      <c r="R489" s="570"/>
      <c r="S489" s="570"/>
      <c r="T489" s="570"/>
      <c r="U489" s="570"/>
    </row>
    <row r="490" spans="2:21" x14ac:dyDescent="0.25">
      <c r="B490" s="402" t="s">
        <v>242</v>
      </c>
      <c r="C490" s="402" t="s">
        <v>16</v>
      </c>
      <c r="D490" s="402" t="s">
        <v>11</v>
      </c>
      <c r="E490" s="402" t="s">
        <v>33</v>
      </c>
      <c r="F490" s="402" t="s">
        <v>5</v>
      </c>
      <c r="G490" s="403">
        <v>18.6542197955884</v>
      </c>
      <c r="H490" s="403">
        <v>10.126723369563219</v>
      </c>
      <c r="I490" s="403">
        <v>6.9267319267953438</v>
      </c>
      <c r="J490" s="403">
        <v>5.5947871061219177</v>
      </c>
      <c r="K490" s="403">
        <v>4.4119425011575828</v>
      </c>
      <c r="L490" s="450">
        <v>4.3027414230993397</v>
      </c>
      <c r="M490" s="450">
        <v>4.196243207883473</v>
      </c>
      <c r="N490" s="450">
        <v>4.0923809562844946</v>
      </c>
      <c r="O490" s="450">
        <v>3.9910894249161601</v>
      </c>
      <c r="R490" s="570"/>
      <c r="S490" s="570"/>
      <c r="T490" s="570"/>
      <c r="U490" s="570"/>
    </row>
    <row r="491" spans="2:21" x14ac:dyDescent="0.25">
      <c r="B491" s="402" t="s">
        <v>242</v>
      </c>
      <c r="C491" s="402" t="s">
        <v>16</v>
      </c>
      <c r="D491" s="402" t="s">
        <v>11</v>
      </c>
      <c r="E491" s="402" t="s">
        <v>33</v>
      </c>
      <c r="F491" s="402" t="s">
        <v>6</v>
      </c>
      <c r="G491" s="403">
        <v>15.254612014802237</v>
      </c>
      <c r="H491" s="403">
        <v>8.3254127849073072</v>
      </c>
      <c r="I491" s="403">
        <v>5.7655263368932941</v>
      </c>
      <c r="J491" s="403">
        <v>4.6521745184728136</v>
      </c>
      <c r="K491" s="403">
        <v>3.6686689139859654</v>
      </c>
      <c r="L491" s="450">
        <v>3.5778647839817963</v>
      </c>
      <c r="M491" s="450">
        <v>3.4893081694169137</v>
      </c>
      <c r="N491" s="450">
        <v>3.4029434414818174</v>
      </c>
      <c r="O491" s="450">
        <v>3.3187163482494051</v>
      </c>
      <c r="R491" s="570"/>
      <c r="S491" s="570"/>
      <c r="T491" s="570"/>
      <c r="U491" s="570"/>
    </row>
    <row r="492" spans="2:21" x14ac:dyDescent="0.25">
      <c r="B492" s="402" t="s">
        <v>242</v>
      </c>
      <c r="C492" s="402" t="s">
        <v>16</v>
      </c>
      <c r="D492" s="402" t="s">
        <v>11</v>
      </c>
      <c r="E492" s="402" t="s">
        <v>33</v>
      </c>
      <c r="F492" s="402" t="s">
        <v>7</v>
      </c>
      <c r="G492" s="403">
        <v>13.487249225691173</v>
      </c>
      <c r="H492" s="403">
        <v>6.6884319119048978</v>
      </c>
      <c r="I492" s="403">
        <v>4.6980775037049272</v>
      </c>
      <c r="J492" s="403">
        <v>3.7864674092533566</v>
      </c>
      <c r="K492" s="403">
        <v>2.9860325516958119</v>
      </c>
      <c r="L492" s="450">
        <v>2.9121245228226718</v>
      </c>
      <c r="M492" s="450">
        <v>2.840045809818446</v>
      </c>
      <c r="N492" s="450">
        <v>2.7697511348344457</v>
      </c>
      <c r="O492" s="450">
        <v>2.7011963407051911</v>
      </c>
      <c r="R492" s="570"/>
      <c r="S492" s="570"/>
      <c r="T492" s="570"/>
      <c r="U492" s="570"/>
    </row>
    <row r="493" spans="2:21" x14ac:dyDescent="0.25">
      <c r="B493" s="402" t="s">
        <v>242</v>
      </c>
      <c r="C493" s="402" t="s">
        <v>16</v>
      </c>
      <c r="D493" s="402" t="s">
        <v>11</v>
      </c>
      <c r="E493" s="402" t="s">
        <v>33</v>
      </c>
      <c r="F493" s="402" t="s">
        <v>8</v>
      </c>
      <c r="G493" s="403">
        <v>11.076437774287347</v>
      </c>
      <c r="H493" s="403">
        <v>5.1916396051806268</v>
      </c>
      <c r="I493" s="403">
        <v>3.9358071984625584</v>
      </c>
      <c r="J493" s="403">
        <v>3.176201880541377</v>
      </c>
      <c r="K493" s="403">
        <v>2.1005389977198243</v>
      </c>
      <c r="L493" s="450">
        <v>2.0485480384101318</v>
      </c>
      <c r="M493" s="450">
        <v>1.997843920169744</v>
      </c>
      <c r="N493" s="450">
        <v>1.9483947920776619</v>
      </c>
      <c r="O493" s="450">
        <v>1.9001695915628947</v>
      </c>
      <c r="R493" s="570"/>
      <c r="S493" s="570"/>
      <c r="T493" s="570"/>
      <c r="U493" s="570"/>
    </row>
    <row r="494" spans="2:21" x14ac:dyDescent="0.25">
      <c r="B494" s="402" t="s">
        <v>242</v>
      </c>
      <c r="C494" s="402" t="s">
        <v>16</v>
      </c>
      <c r="D494" s="402" t="s">
        <v>11</v>
      </c>
      <c r="E494" s="402" t="s">
        <v>33</v>
      </c>
      <c r="F494" s="402" t="s">
        <v>1</v>
      </c>
      <c r="G494" s="403">
        <v>9.4253243522939254</v>
      </c>
      <c r="H494" s="403">
        <v>4.8244289369098317</v>
      </c>
      <c r="I494" s="403">
        <v>3.1319564735934362</v>
      </c>
      <c r="J494" s="403">
        <v>2.5240781630661027</v>
      </c>
      <c r="K494" s="403">
        <v>1.991314304113964</v>
      </c>
      <c r="L494" s="450">
        <v>1.9420267921608978</v>
      </c>
      <c r="M494" s="450">
        <v>1.8939592075841905</v>
      </c>
      <c r="N494" s="450">
        <v>1.8470813556601764</v>
      </c>
      <c r="O494" s="450">
        <v>1.8013637890222496</v>
      </c>
      <c r="R494" s="570"/>
      <c r="S494" s="570"/>
      <c r="T494" s="570"/>
      <c r="U494" s="570"/>
    </row>
    <row r="495" spans="2:21" x14ac:dyDescent="0.25">
      <c r="B495" s="402" t="s">
        <v>242</v>
      </c>
      <c r="C495" s="402" t="s">
        <v>16</v>
      </c>
      <c r="D495" s="402" t="s">
        <v>19</v>
      </c>
      <c r="E495" s="402" t="s">
        <v>33</v>
      </c>
      <c r="F495" s="402" t="s">
        <v>4</v>
      </c>
      <c r="G495" s="403">
        <v>25.072909565987306</v>
      </c>
      <c r="H495" s="403">
        <v>13.512545389977369</v>
      </c>
      <c r="I495" s="403">
        <v>4.9297220140821389</v>
      </c>
      <c r="J495" s="403">
        <v>4.3734357085892999</v>
      </c>
      <c r="K495" s="403">
        <v>4.0825899899694358</v>
      </c>
      <c r="L495" s="450">
        <v>3.6903379967408756</v>
      </c>
      <c r="M495" s="450">
        <v>3.3357732624753273</v>
      </c>
      <c r="N495" s="450">
        <v>3.0152748253608328</v>
      </c>
      <c r="O495" s="450">
        <v>2.7255696227111446</v>
      </c>
      <c r="R495" s="570"/>
      <c r="S495" s="570"/>
      <c r="T495" s="570"/>
      <c r="U495" s="570"/>
    </row>
    <row r="496" spans="2:21" x14ac:dyDescent="0.25">
      <c r="B496" s="402" t="s">
        <v>242</v>
      </c>
      <c r="C496" s="402" t="s">
        <v>16</v>
      </c>
      <c r="D496" s="402" t="s">
        <v>19</v>
      </c>
      <c r="E496" s="402" t="s">
        <v>33</v>
      </c>
      <c r="F496" s="402" t="s">
        <v>5</v>
      </c>
      <c r="G496" s="403">
        <v>18.6542197955884</v>
      </c>
      <c r="H496" s="403">
        <v>10.126723369563219</v>
      </c>
      <c r="I496" s="403">
        <v>3.7513308938092047</v>
      </c>
      <c r="J496" s="403">
        <v>3.3135624011589129</v>
      </c>
      <c r="K496" s="403">
        <v>3.0884833418771973</v>
      </c>
      <c r="L496" s="450">
        <v>2.7917443232931625</v>
      </c>
      <c r="M496" s="450">
        <v>2.5235157531730317</v>
      </c>
      <c r="N496" s="450">
        <v>2.2810583703455185</v>
      </c>
      <c r="O496" s="450">
        <v>2.0618960996700304</v>
      </c>
      <c r="R496" s="570"/>
      <c r="S496" s="570"/>
      <c r="T496" s="570"/>
      <c r="U496" s="570"/>
    </row>
    <row r="497" spans="2:21" x14ac:dyDescent="0.25">
      <c r="B497" s="402" t="s">
        <v>242</v>
      </c>
      <c r="C497" s="402" t="s">
        <v>16</v>
      </c>
      <c r="D497" s="402" t="s">
        <v>19</v>
      </c>
      <c r="E497" s="402" t="s">
        <v>33</v>
      </c>
      <c r="F497" s="402" t="s">
        <v>6</v>
      </c>
      <c r="G497" s="403">
        <v>15.254612014802237</v>
      </c>
      <c r="H497" s="403">
        <v>8.3254127849073072</v>
      </c>
      <c r="I497" s="403">
        <v>3.1177076258785528</v>
      </c>
      <c r="J497" s="403">
        <v>2.7454172452896337</v>
      </c>
      <c r="K497" s="403">
        <v>2.5561504968225961</v>
      </c>
      <c r="L497" s="450">
        <v>2.3105575938285963</v>
      </c>
      <c r="M497" s="450">
        <v>2.088561061265835</v>
      </c>
      <c r="N497" s="450">
        <v>1.8878937786648669</v>
      </c>
      <c r="O497" s="450">
        <v>1.7065064486845092</v>
      </c>
      <c r="R497" s="570"/>
      <c r="S497" s="570"/>
      <c r="T497" s="570"/>
      <c r="U497" s="570"/>
    </row>
    <row r="498" spans="2:21" x14ac:dyDescent="0.25">
      <c r="B498" s="402" t="s">
        <v>242</v>
      </c>
      <c r="C498" s="402" t="s">
        <v>16</v>
      </c>
      <c r="D498" s="402" t="s">
        <v>19</v>
      </c>
      <c r="E498" s="402" t="s">
        <v>33</v>
      </c>
      <c r="F498" s="402" t="s">
        <v>7</v>
      </c>
      <c r="G498" s="403">
        <v>13.487249225691173</v>
      </c>
      <c r="H498" s="403">
        <v>6.6884319119048978</v>
      </c>
      <c r="I498" s="403">
        <v>2.5362339880677349</v>
      </c>
      <c r="J498" s="403">
        <v>2.2254987517391673</v>
      </c>
      <c r="K498" s="403">
        <v>2.0694735949093808</v>
      </c>
      <c r="L498" s="450">
        <v>1.8706402208670474</v>
      </c>
      <c r="M498" s="450">
        <v>1.690910598972269</v>
      </c>
      <c r="N498" s="450">
        <v>1.5284492559405785</v>
      </c>
      <c r="O498" s="450">
        <v>1.3815970692981747</v>
      </c>
      <c r="R498" s="570"/>
      <c r="S498" s="570"/>
      <c r="T498" s="570"/>
      <c r="U498" s="570"/>
    </row>
    <row r="499" spans="2:21" x14ac:dyDescent="0.25">
      <c r="B499" s="402" t="s">
        <v>242</v>
      </c>
      <c r="C499" s="402" t="s">
        <v>16</v>
      </c>
      <c r="D499" s="402" t="s">
        <v>19</v>
      </c>
      <c r="E499" s="402" t="s">
        <v>33</v>
      </c>
      <c r="F499" s="402" t="s">
        <v>8</v>
      </c>
      <c r="G499" s="403">
        <v>11.076437774287347</v>
      </c>
      <c r="H499" s="403">
        <v>5.1916396051806268</v>
      </c>
      <c r="I499" s="403">
        <v>2.1359951019240291</v>
      </c>
      <c r="J499" s="403">
        <v>1.5547258289856978</v>
      </c>
      <c r="K499" s="403">
        <v>1.4425152253476339</v>
      </c>
      <c r="L499" s="450">
        <v>1.3039195118923645</v>
      </c>
      <c r="M499" s="450">
        <v>1.1786399641528129</v>
      </c>
      <c r="N499" s="450">
        <v>1.0653971755373339</v>
      </c>
      <c r="O499" s="450">
        <v>0.96303466382017633</v>
      </c>
      <c r="R499" s="570"/>
      <c r="S499" s="570"/>
      <c r="T499" s="570"/>
      <c r="U499" s="570"/>
    </row>
    <row r="500" spans="2:21" x14ac:dyDescent="0.25">
      <c r="B500" s="402" t="s">
        <v>242</v>
      </c>
      <c r="C500" s="402" t="s">
        <v>16</v>
      </c>
      <c r="D500" s="402" t="s">
        <v>19</v>
      </c>
      <c r="E500" s="402" t="s">
        <v>33</v>
      </c>
      <c r="F500" s="402" t="s">
        <v>1</v>
      </c>
      <c r="G500" s="403">
        <v>9.4253243522939254</v>
      </c>
      <c r="H500" s="403">
        <v>4.8244289369098317</v>
      </c>
      <c r="I500" s="403">
        <v>1.6963523777961291</v>
      </c>
      <c r="J500" s="403">
        <v>1.4894973092365937</v>
      </c>
      <c r="K500" s="403">
        <v>1.15954364838517</v>
      </c>
      <c r="L500" s="450">
        <v>1.0481356185727018</v>
      </c>
      <c r="M500" s="450">
        <v>0.94743158349469725</v>
      </c>
      <c r="N500" s="450">
        <v>0.85640311186601226</v>
      </c>
      <c r="O500" s="450">
        <v>0.77412058325992528</v>
      </c>
      <c r="R500" s="570"/>
      <c r="S500" s="570"/>
      <c r="T500" s="570"/>
      <c r="U500" s="570"/>
    </row>
    <row r="501" spans="2:21" x14ac:dyDescent="0.25">
      <c r="B501" s="402" t="s">
        <v>242</v>
      </c>
      <c r="C501" s="402" t="s">
        <v>128</v>
      </c>
      <c r="D501" s="402" t="s">
        <v>3</v>
      </c>
      <c r="E501" s="402" t="s">
        <v>33</v>
      </c>
      <c r="F501" s="402" t="s">
        <v>4</v>
      </c>
      <c r="G501" s="403">
        <v>38.396492444084693</v>
      </c>
      <c r="H501" s="403">
        <v>20.693025099505924</v>
      </c>
      <c r="I501" s="403">
        <v>12.238719588127752</v>
      </c>
      <c r="J501" s="403">
        <v>8.6381678941284239</v>
      </c>
      <c r="K501" s="403">
        <v>8.4361525618552768</v>
      </c>
      <c r="L501" s="450">
        <v>7.8221398718262574</v>
      </c>
      <c r="M501" s="450">
        <v>7.2528171729694408</v>
      </c>
      <c r="N501" s="450">
        <v>6.7249317714180652</v>
      </c>
      <c r="O501" s="450">
        <v>6.2354677157417244</v>
      </c>
      <c r="R501" s="570"/>
      <c r="S501" s="570"/>
      <c r="T501" s="570"/>
      <c r="U501" s="570"/>
    </row>
    <row r="502" spans="2:21" x14ac:dyDescent="0.25">
      <c r="B502" s="402" t="s">
        <v>242</v>
      </c>
      <c r="C502" s="402" t="s">
        <v>128</v>
      </c>
      <c r="D502" s="402" t="s">
        <v>3</v>
      </c>
      <c r="E502" s="402" t="s">
        <v>33</v>
      </c>
      <c r="F502" s="402" t="s">
        <v>5</v>
      </c>
      <c r="G502" s="403">
        <v>28.566952213764775</v>
      </c>
      <c r="H502" s="403">
        <v>15.507999034553167</v>
      </c>
      <c r="I502" s="403">
        <v>9.3260083219360101</v>
      </c>
      <c r="J502" s="403">
        <v>6.5593197595702719</v>
      </c>
      <c r="K502" s="403">
        <v>6.3989430046766689</v>
      </c>
      <c r="L502" s="450">
        <v>5.933205551633284</v>
      </c>
      <c r="M502" s="450">
        <v>5.5013660994017224</v>
      </c>
      <c r="N502" s="450">
        <v>5.1009574329200866</v>
      </c>
      <c r="O502" s="450">
        <v>4.7296919096680989</v>
      </c>
      <c r="R502" s="570"/>
      <c r="S502" s="570"/>
      <c r="T502" s="570"/>
      <c r="U502" s="570"/>
    </row>
    <row r="503" spans="2:21" x14ac:dyDescent="0.25">
      <c r="B503" s="402" t="s">
        <v>242</v>
      </c>
      <c r="C503" s="402" t="s">
        <v>128</v>
      </c>
      <c r="D503" s="402" t="s">
        <v>3</v>
      </c>
      <c r="E503" s="402" t="s">
        <v>33</v>
      </c>
      <c r="F503" s="402" t="s">
        <v>6</v>
      </c>
      <c r="G503" s="403">
        <v>23.360814724046303</v>
      </c>
      <c r="H503" s="403">
        <v>12.749483590975968</v>
      </c>
      <c r="I503" s="403">
        <v>7.7578381081763936</v>
      </c>
      <c r="J503" s="403">
        <v>5.4427733673918528</v>
      </c>
      <c r="K503" s="403">
        <v>5.3055228945868995</v>
      </c>
      <c r="L503" s="450">
        <v>4.9193683815396119</v>
      </c>
      <c r="M503" s="450">
        <v>4.5613195445792041</v>
      </c>
      <c r="N503" s="450">
        <v>4.2293307542966954</v>
      </c>
      <c r="O503" s="450">
        <v>3.9215052693463521</v>
      </c>
      <c r="R503" s="570"/>
      <c r="S503" s="570"/>
      <c r="T503" s="570"/>
      <c r="U503" s="570"/>
    </row>
    <row r="504" spans="2:21" x14ac:dyDescent="0.25">
      <c r="B504" s="402" t="s">
        <v>242</v>
      </c>
      <c r="C504" s="402" t="s">
        <v>128</v>
      </c>
      <c r="D504" s="402" t="s">
        <v>3</v>
      </c>
      <c r="E504" s="402" t="s">
        <v>33</v>
      </c>
      <c r="F504" s="402" t="s">
        <v>7</v>
      </c>
      <c r="G504" s="403">
        <v>20.654286716219254</v>
      </c>
      <c r="H504" s="403">
        <v>10.242621610880395</v>
      </c>
      <c r="I504" s="403">
        <v>6.3171069152767956</v>
      </c>
      <c r="J504" s="403">
        <v>4.4192201602182211</v>
      </c>
      <c r="K504" s="403">
        <v>4.303816888159572</v>
      </c>
      <c r="L504" s="450">
        <v>3.9905700418614267</v>
      </c>
      <c r="M504" s="450">
        <v>3.7001223966597978</v>
      </c>
      <c r="N504" s="450">
        <v>3.4308145469556117</v>
      </c>
      <c r="O504" s="450">
        <v>3.1811078644932884</v>
      </c>
      <c r="R504" s="570"/>
      <c r="S504" s="570"/>
      <c r="T504" s="570"/>
      <c r="U504" s="570"/>
    </row>
    <row r="505" spans="2:21" x14ac:dyDescent="0.25">
      <c r="B505" s="402" t="s">
        <v>242</v>
      </c>
      <c r="C505" s="402" t="s">
        <v>128</v>
      </c>
      <c r="D505" s="402" t="s">
        <v>3</v>
      </c>
      <c r="E505" s="402" t="s">
        <v>33</v>
      </c>
      <c r="F505" s="402" t="s">
        <v>8</v>
      </c>
      <c r="G505" s="403">
        <v>16.962385565524269</v>
      </c>
      <c r="H505" s="403">
        <v>7.9504434995109134</v>
      </c>
      <c r="I505" s="403">
        <v>5.2966856798092898</v>
      </c>
      <c r="J505" s="403">
        <v>3.0952742459948479</v>
      </c>
      <c r="K505" s="403">
        <v>3.0094257824234343</v>
      </c>
      <c r="L505" s="450">
        <v>2.7903892481075911</v>
      </c>
      <c r="M505" s="450">
        <v>2.5872949588689669</v>
      </c>
      <c r="N505" s="450">
        <v>2.3989825823506972</v>
      </c>
      <c r="O505" s="450">
        <v>2.2243762392432682</v>
      </c>
      <c r="R505" s="570"/>
      <c r="S505" s="570"/>
      <c r="T505" s="570"/>
      <c r="U505" s="570"/>
    </row>
    <row r="506" spans="2:21" x14ac:dyDescent="0.25">
      <c r="B506" s="402" t="s">
        <v>242</v>
      </c>
      <c r="C506" s="402" t="s">
        <v>128</v>
      </c>
      <c r="D506" s="402" t="s">
        <v>3</v>
      </c>
      <c r="E506" s="402" t="s">
        <v>33</v>
      </c>
      <c r="F506" s="402" t="s">
        <v>1</v>
      </c>
      <c r="G506" s="403">
        <v>14.433881090802336</v>
      </c>
      <c r="H506" s="403">
        <v>7.388099443966051</v>
      </c>
      <c r="I506" s="403">
        <v>4.2114620842184936</v>
      </c>
      <c r="J506" s="403">
        <v>2.9446550515145975</v>
      </c>
      <c r="K506" s="403">
        <v>2.4232274945404604</v>
      </c>
      <c r="L506" s="450">
        <v>2.2468565219240224</v>
      </c>
      <c r="M506" s="450">
        <v>2.0833224455757855</v>
      </c>
      <c r="N506" s="450">
        <v>1.9316909512865801</v>
      </c>
      <c r="O506" s="450">
        <v>1.7910957275032693</v>
      </c>
      <c r="R506" s="570"/>
      <c r="S506" s="570"/>
      <c r="T506" s="570"/>
      <c r="U506" s="570"/>
    </row>
    <row r="507" spans="2:21" x14ac:dyDescent="0.25">
      <c r="B507" s="402" t="s">
        <v>242</v>
      </c>
      <c r="C507" s="402" t="s">
        <v>128</v>
      </c>
      <c r="D507" s="402" t="s">
        <v>11</v>
      </c>
      <c r="E507" s="402" t="s">
        <v>33</v>
      </c>
      <c r="F507" s="402" t="s">
        <v>4</v>
      </c>
      <c r="G507" s="403">
        <v>38.396492444084693</v>
      </c>
      <c r="H507" s="403">
        <v>20.693025099505924</v>
      </c>
      <c r="I507" s="403">
        <v>13.908422097134412</v>
      </c>
      <c r="J507" s="403">
        <v>11.250013011416504</v>
      </c>
      <c r="K507" s="403">
        <v>8.8713803777870801</v>
      </c>
      <c r="L507" s="450">
        <v>8.6518026519067188</v>
      </c>
      <c r="M507" s="450">
        <v>8.43765974852856</v>
      </c>
      <c r="N507" s="450">
        <v>8.2288171490191129</v>
      </c>
      <c r="O507" s="450">
        <v>8.025143664248791</v>
      </c>
      <c r="R507" s="570"/>
      <c r="S507" s="570"/>
      <c r="T507" s="570"/>
      <c r="U507" s="570"/>
    </row>
    <row r="508" spans="2:21" x14ac:dyDescent="0.25">
      <c r="B508" s="402" t="s">
        <v>242</v>
      </c>
      <c r="C508" s="402" t="s">
        <v>128</v>
      </c>
      <c r="D508" s="402" t="s">
        <v>11</v>
      </c>
      <c r="E508" s="402" t="s">
        <v>33</v>
      </c>
      <c r="F508" s="402" t="s">
        <v>5</v>
      </c>
      <c r="G508" s="403">
        <v>28.566952213764775</v>
      </c>
      <c r="H508" s="403">
        <v>15.507999034553167</v>
      </c>
      <c r="I508" s="403">
        <v>10.607552720972961</v>
      </c>
      <c r="J508" s="403">
        <v>8.5678209894669486</v>
      </c>
      <c r="K508" s="403">
        <v>6.7564203693071709</v>
      </c>
      <c r="L508" s="450">
        <v>6.589190540734057</v>
      </c>
      <c r="M508" s="450">
        <v>6.4260998589333429</v>
      </c>
      <c r="N508" s="450">
        <v>6.2670458748613997</v>
      </c>
      <c r="O508" s="450">
        <v>6.1119286752161708</v>
      </c>
      <c r="R508" s="570"/>
      <c r="S508" s="570"/>
      <c r="T508" s="570"/>
      <c r="U508" s="570"/>
    </row>
    <row r="509" spans="2:21" x14ac:dyDescent="0.25">
      <c r="B509" s="402" t="s">
        <v>242</v>
      </c>
      <c r="C509" s="402" t="s">
        <v>128</v>
      </c>
      <c r="D509" s="402" t="s">
        <v>11</v>
      </c>
      <c r="E509" s="402" t="s">
        <v>33</v>
      </c>
      <c r="F509" s="402" t="s">
        <v>6</v>
      </c>
      <c r="G509" s="403">
        <v>23.360814724046303</v>
      </c>
      <c r="H509" s="403">
        <v>12.749483590975968</v>
      </c>
      <c r="I509" s="403">
        <v>8.8292899493006036</v>
      </c>
      <c r="J509" s="403">
        <v>7.1243101354866969</v>
      </c>
      <c r="K509" s="403">
        <v>5.6181759785389973</v>
      </c>
      <c r="L509" s="450">
        <v>5.4791191178894278</v>
      </c>
      <c r="M509" s="450">
        <v>5.3435040879278928</v>
      </c>
      <c r="N509" s="450">
        <v>5.21124569905332</v>
      </c>
      <c r="O509" s="450">
        <v>5.0822608702134842</v>
      </c>
      <c r="R509" s="570"/>
      <c r="S509" s="570"/>
      <c r="T509" s="570"/>
      <c r="U509" s="570"/>
    </row>
    <row r="510" spans="2:21" x14ac:dyDescent="0.25">
      <c r="B510" s="402" t="s">
        <v>242</v>
      </c>
      <c r="C510" s="402" t="s">
        <v>128</v>
      </c>
      <c r="D510" s="402" t="s">
        <v>11</v>
      </c>
      <c r="E510" s="402" t="s">
        <v>33</v>
      </c>
      <c r="F510" s="402" t="s">
        <v>7</v>
      </c>
      <c r="G510" s="403">
        <v>20.654286716219254</v>
      </c>
      <c r="H510" s="403">
        <v>10.242621610880395</v>
      </c>
      <c r="I510" s="403">
        <v>7.194605671829903</v>
      </c>
      <c r="J510" s="403">
        <v>5.7985718365288763</v>
      </c>
      <c r="K510" s="403">
        <v>4.5727910439445818</v>
      </c>
      <c r="L510" s="450">
        <v>4.4596087638938311</v>
      </c>
      <c r="M510" s="450">
        <v>4.3492278863988458</v>
      </c>
      <c r="N510" s="450">
        <v>4.2415790732533623</v>
      </c>
      <c r="O510" s="450">
        <v>4.1365947024581793</v>
      </c>
      <c r="R510" s="570"/>
      <c r="S510" s="570"/>
      <c r="T510" s="570"/>
      <c r="U510" s="570"/>
    </row>
    <row r="511" spans="2:21" x14ac:dyDescent="0.25">
      <c r="B511" s="402" t="s">
        <v>242</v>
      </c>
      <c r="C511" s="402" t="s">
        <v>128</v>
      </c>
      <c r="D511" s="402" t="s">
        <v>11</v>
      </c>
      <c r="E511" s="402" t="s">
        <v>33</v>
      </c>
      <c r="F511" s="402" t="s">
        <v>8</v>
      </c>
      <c r="G511" s="403">
        <v>16.962385565524269</v>
      </c>
      <c r="H511" s="403">
        <v>7.9504434995109134</v>
      </c>
      <c r="I511" s="403">
        <v>6.0272698291922788</v>
      </c>
      <c r="J511" s="403">
        <v>4.8640151309975144</v>
      </c>
      <c r="K511" s="403">
        <v>3.2167519107501135</v>
      </c>
      <c r="L511" s="450">
        <v>3.1371332900614575</v>
      </c>
      <c r="M511" s="450">
        <v>3.0594853295095619</v>
      </c>
      <c r="N511" s="450">
        <v>2.9837592527988694</v>
      </c>
      <c r="O511" s="450">
        <v>2.9099074909079552</v>
      </c>
      <c r="R511" s="570"/>
      <c r="S511" s="570"/>
      <c r="T511" s="570"/>
      <c r="U511" s="570"/>
    </row>
    <row r="512" spans="2:21" x14ac:dyDescent="0.25">
      <c r="B512" s="402" t="s">
        <v>242</v>
      </c>
      <c r="C512" s="402" t="s">
        <v>128</v>
      </c>
      <c r="D512" s="402" t="s">
        <v>11</v>
      </c>
      <c r="E512" s="402" t="s">
        <v>33</v>
      </c>
      <c r="F512" s="402" t="s">
        <v>1</v>
      </c>
      <c r="G512" s="403">
        <v>14.433881090802336</v>
      </c>
      <c r="H512" s="403">
        <v>7.388099443966051</v>
      </c>
      <c r="I512" s="403">
        <v>4.7962579993773904</v>
      </c>
      <c r="J512" s="403">
        <v>3.8653570644197592</v>
      </c>
      <c r="K512" s="403">
        <v>3.049485917479271</v>
      </c>
      <c r="L512" s="450">
        <v>2.9740073386843764</v>
      </c>
      <c r="M512" s="450">
        <v>2.9003969488272441</v>
      </c>
      <c r="N512" s="450">
        <v>2.8286085079022607</v>
      </c>
      <c r="O512" s="450">
        <v>2.7585969204016072</v>
      </c>
      <c r="R512" s="570"/>
      <c r="S512" s="570"/>
      <c r="T512" s="570"/>
      <c r="U512" s="570"/>
    </row>
    <row r="513" spans="2:21" x14ac:dyDescent="0.25">
      <c r="B513" s="402" t="s">
        <v>242</v>
      </c>
      <c r="C513" s="402" t="s">
        <v>128</v>
      </c>
      <c r="D513" s="402" t="s">
        <v>19</v>
      </c>
      <c r="E513" s="402" t="s">
        <v>33</v>
      </c>
      <c r="F513" s="402" t="s">
        <v>4</v>
      </c>
      <c r="G513" s="403">
        <v>38.396492444084693</v>
      </c>
      <c r="H513" s="403">
        <v>20.693025099505924</v>
      </c>
      <c r="I513" s="403">
        <v>7.5493445851181296</v>
      </c>
      <c r="J513" s="403">
        <v>6.6974513148381307</v>
      </c>
      <c r="K513" s="403">
        <v>6.2520520520205753</v>
      </c>
      <c r="L513" s="450">
        <v>5.6513598724975127</v>
      </c>
      <c r="M513" s="450">
        <v>5.1083817189514971</v>
      </c>
      <c r="N513" s="450">
        <v>4.6175724737531896</v>
      </c>
      <c r="O513" s="450">
        <v>4.1739197897567299</v>
      </c>
      <c r="R513" s="570"/>
      <c r="S513" s="570"/>
      <c r="T513" s="570"/>
      <c r="U513" s="570"/>
    </row>
    <row r="514" spans="2:21" x14ac:dyDescent="0.25">
      <c r="B514" s="402" t="s">
        <v>242</v>
      </c>
      <c r="C514" s="402" t="s">
        <v>128</v>
      </c>
      <c r="D514" s="402" t="s">
        <v>19</v>
      </c>
      <c r="E514" s="402" t="s">
        <v>33</v>
      </c>
      <c r="F514" s="402" t="s">
        <v>5</v>
      </c>
      <c r="G514" s="403">
        <v>28.566952213764775</v>
      </c>
      <c r="H514" s="403">
        <v>15.507999034553167</v>
      </c>
      <c r="I514" s="403">
        <v>5.7447640027706042</v>
      </c>
      <c r="J514" s="403">
        <v>5.0743681487885341</v>
      </c>
      <c r="K514" s="403">
        <v>4.7296835250799347</v>
      </c>
      <c r="L514" s="450">
        <v>4.2752593006020865</v>
      </c>
      <c r="M514" s="450">
        <v>3.864495793526848</v>
      </c>
      <c r="N514" s="450">
        <v>3.4931981169150359</v>
      </c>
      <c r="O514" s="450">
        <v>3.1575744252220987</v>
      </c>
      <c r="R514" s="570"/>
      <c r="S514" s="570"/>
      <c r="T514" s="570"/>
      <c r="U514" s="570"/>
    </row>
    <row r="515" spans="2:21" x14ac:dyDescent="0.25">
      <c r="B515" s="402" t="s">
        <v>242</v>
      </c>
      <c r="C515" s="402" t="s">
        <v>128</v>
      </c>
      <c r="D515" s="402" t="s">
        <v>19</v>
      </c>
      <c r="E515" s="402" t="s">
        <v>33</v>
      </c>
      <c r="F515" s="402" t="s">
        <v>6</v>
      </c>
      <c r="G515" s="403">
        <v>23.360814724046303</v>
      </c>
      <c r="H515" s="403">
        <v>12.749483590975968</v>
      </c>
      <c r="I515" s="403">
        <v>4.7744374056333116</v>
      </c>
      <c r="J515" s="403">
        <v>4.2043143113164376</v>
      </c>
      <c r="K515" s="403">
        <v>3.9144724300499174</v>
      </c>
      <c r="L515" s="450">
        <v>3.5383730380223528</v>
      </c>
      <c r="M515" s="450">
        <v>3.1984089759048011</v>
      </c>
      <c r="N515" s="450">
        <v>2.891108389992139</v>
      </c>
      <c r="O515" s="450">
        <v>2.6133329995168593</v>
      </c>
      <c r="R515" s="570"/>
      <c r="S515" s="570"/>
      <c r="T515" s="570"/>
      <c r="U515" s="570"/>
    </row>
    <row r="516" spans="2:21" x14ac:dyDescent="0.25">
      <c r="B516" s="402" t="s">
        <v>242</v>
      </c>
      <c r="C516" s="402" t="s">
        <v>128</v>
      </c>
      <c r="D516" s="402" t="s">
        <v>19</v>
      </c>
      <c r="E516" s="402" t="s">
        <v>33</v>
      </c>
      <c r="F516" s="402" t="s">
        <v>7</v>
      </c>
      <c r="G516" s="403">
        <v>20.654286716219254</v>
      </c>
      <c r="H516" s="403">
        <v>10.242621610880395</v>
      </c>
      <c r="I516" s="403">
        <v>3.8839724166427789</v>
      </c>
      <c r="J516" s="403">
        <v>3.4081144743325686</v>
      </c>
      <c r="K516" s="403">
        <v>3.1691785526943042</v>
      </c>
      <c r="L516" s="450">
        <v>2.8646864025529055</v>
      </c>
      <c r="M516" s="450">
        <v>2.5894496155777476</v>
      </c>
      <c r="N516" s="450">
        <v>2.3406573597864906</v>
      </c>
      <c r="O516" s="450">
        <v>2.1157688656939886</v>
      </c>
      <c r="R516" s="570"/>
      <c r="S516" s="570"/>
      <c r="T516" s="570"/>
      <c r="U516" s="570"/>
    </row>
    <row r="517" spans="2:21" x14ac:dyDescent="0.25">
      <c r="B517" s="402" t="s">
        <v>242</v>
      </c>
      <c r="C517" s="402" t="s">
        <v>128</v>
      </c>
      <c r="D517" s="402" t="s">
        <v>19</v>
      </c>
      <c r="E517" s="402" t="s">
        <v>33</v>
      </c>
      <c r="F517" s="402" t="s">
        <v>8</v>
      </c>
      <c r="G517" s="403">
        <v>16.962385565524269</v>
      </c>
      <c r="H517" s="403">
        <v>7.9504434995109134</v>
      </c>
      <c r="I517" s="403">
        <v>3.2710491606799832</v>
      </c>
      <c r="J517" s="403">
        <v>2.3808971347407315</v>
      </c>
      <c r="K517" s="403">
        <v>2.2090585380515066</v>
      </c>
      <c r="L517" s="450">
        <v>1.9968139538933607</v>
      </c>
      <c r="M517" s="450">
        <v>1.8049616602646448</v>
      </c>
      <c r="N517" s="450">
        <v>1.6315423821398682</v>
      </c>
      <c r="O517" s="450">
        <v>1.4747850900768396</v>
      </c>
      <c r="R517" s="570"/>
      <c r="S517" s="570"/>
      <c r="T517" s="570"/>
      <c r="U517" s="570"/>
    </row>
    <row r="518" spans="2:21" x14ac:dyDescent="0.25">
      <c r="B518" s="402" t="s">
        <v>242</v>
      </c>
      <c r="C518" s="402" t="s">
        <v>128</v>
      </c>
      <c r="D518" s="402" t="s">
        <v>19</v>
      </c>
      <c r="E518" s="402" t="s">
        <v>33</v>
      </c>
      <c r="F518" s="402" t="s">
        <v>1</v>
      </c>
      <c r="G518" s="403">
        <v>14.433881090802336</v>
      </c>
      <c r="H518" s="403">
        <v>7.388099443966051</v>
      </c>
      <c r="I518" s="403">
        <v>2.5977831206678852</v>
      </c>
      <c r="J518" s="403">
        <v>2.2810065991372031</v>
      </c>
      <c r="K518" s="403">
        <v>1.7757176851227716</v>
      </c>
      <c r="L518" s="450">
        <v>1.6051081448280269</v>
      </c>
      <c r="M518" s="450">
        <v>1.4508906332231195</v>
      </c>
      <c r="N518" s="450">
        <v>1.3114902172526985</v>
      </c>
      <c r="O518" s="450">
        <v>1.1854832821744643</v>
      </c>
      <c r="R518" s="570"/>
      <c r="S518" s="570"/>
      <c r="T518" s="570"/>
      <c r="U518" s="570"/>
    </row>
    <row r="519" spans="2:21" x14ac:dyDescent="0.25">
      <c r="B519" s="402" t="s">
        <v>242</v>
      </c>
      <c r="C519" s="402" t="s">
        <v>17</v>
      </c>
      <c r="D519" s="402" t="s">
        <v>3</v>
      </c>
      <c r="E519" s="402" t="s">
        <v>38</v>
      </c>
      <c r="F519" s="402" t="s">
        <v>4</v>
      </c>
      <c r="G519" s="403">
        <v>35.909295356270789</v>
      </c>
      <c r="H519" s="403">
        <v>17.058008471385747</v>
      </c>
      <c r="I519" s="403">
        <v>9.7158049797730843</v>
      </c>
      <c r="J519" s="403">
        <v>7.0648047872966435</v>
      </c>
      <c r="K519" s="403">
        <v>7.0593255578846179</v>
      </c>
      <c r="L519" s="450">
        <v>6.5455231528420397</v>
      </c>
      <c r="M519" s="450">
        <v>6.0691170839314141</v>
      </c>
      <c r="N519" s="450">
        <v>5.6273855150103476</v>
      </c>
      <c r="O519" s="450">
        <v>5.2178047146908755</v>
      </c>
      <c r="R519" s="570"/>
      <c r="S519" s="570"/>
      <c r="T519" s="570"/>
      <c r="U519" s="570"/>
    </row>
    <row r="520" spans="2:21" x14ac:dyDescent="0.25">
      <c r="B520" s="402" t="s">
        <v>242</v>
      </c>
      <c r="C520" s="402" t="s">
        <v>17</v>
      </c>
      <c r="D520" s="402" t="s">
        <v>3</v>
      </c>
      <c r="E520" s="402" t="s">
        <v>38</v>
      </c>
      <c r="F520" s="402" t="s">
        <v>5</v>
      </c>
      <c r="G520" s="403">
        <v>24.064766833761546</v>
      </c>
      <c r="H520" s="403">
        <v>12.897934938565937</v>
      </c>
      <c r="I520" s="403">
        <v>7.4966554723788628</v>
      </c>
      <c r="J520" s="403">
        <v>4.8725566142166601</v>
      </c>
      <c r="K520" s="403">
        <v>4.8682495004747501</v>
      </c>
      <c r="L520" s="450">
        <v>4.5139212744733994</v>
      </c>
      <c r="M520" s="450">
        <v>4.1853822960710101</v>
      </c>
      <c r="N520" s="450">
        <v>3.8807555336259707</v>
      </c>
      <c r="O520" s="450">
        <v>3.5983005724247166</v>
      </c>
      <c r="R520" s="570"/>
      <c r="S520" s="570"/>
      <c r="T520" s="570"/>
      <c r="U520" s="570"/>
    </row>
    <row r="521" spans="2:21" x14ac:dyDescent="0.25">
      <c r="B521" s="402" t="s">
        <v>242</v>
      </c>
      <c r="C521" s="402" t="s">
        <v>17</v>
      </c>
      <c r="D521" s="402" t="s">
        <v>3</v>
      </c>
      <c r="E521" s="402" t="s">
        <v>38</v>
      </c>
      <c r="F521" s="402" t="s">
        <v>6</v>
      </c>
      <c r="G521" s="403">
        <v>19.813812303534323</v>
      </c>
      <c r="H521" s="403">
        <v>10.672855585814839</v>
      </c>
      <c r="I521" s="403">
        <v>6.2913997437153757</v>
      </c>
      <c r="J521" s="403">
        <v>4.0749813979432155</v>
      </c>
      <c r="K521" s="403">
        <v>4.0711828806666945</v>
      </c>
      <c r="L521" s="450">
        <v>3.7748679511025824</v>
      </c>
      <c r="M521" s="450">
        <v>3.5001198585134299</v>
      </c>
      <c r="N521" s="450">
        <v>3.245368893071289</v>
      </c>
      <c r="O521" s="450">
        <v>3.00915959391976</v>
      </c>
      <c r="R521" s="570"/>
      <c r="S521" s="570"/>
      <c r="T521" s="570"/>
      <c r="U521" s="570"/>
    </row>
    <row r="522" spans="2:21" x14ac:dyDescent="0.25">
      <c r="B522" s="402" t="s">
        <v>242</v>
      </c>
      <c r="C522" s="402" t="s">
        <v>17</v>
      </c>
      <c r="D522" s="402" t="s">
        <v>3</v>
      </c>
      <c r="E522" s="402" t="s">
        <v>38</v>
      </c>
      <c r="F522" s="402" t="s">
        <v>7</v>
      </c>
      <c r="G522" s="403">
        <v>17.516733445075726</v>
      </c>
      <c r="H522" s="403">
        <v>8.6405943119003581</v>
      </c>
      <c r="I522" s="403">
        <v>5.1752279913791304</v>
      </c>
      <c r="J522" s="403">
        <v>3.3385252978057207</v>
      </c>
      <c r="K522" s="403">
        <v>3.3352356853475404</v>
      </c>
      <c r="L522" s="450">
        <v>3.0924855667329649</v>
      </c>
      <c r="M522" s="450">
        <v>2.8674036508023173</v>
      </c>
      <c r="N522" s="450">
        <v>2.6587039839673485</v>
      </c>
      <c r="O522" s="450">
        <v>2.4651942088397578</v>
      </c>
      <c r="R522" s="570"/>
      <c r="S522" s="570"/>
      <c r="T522" s="570"/>
      <c r="U522" s="570"/>
    </row>
    <row r="523" spans="2:21" x14ac:dyDescent="0.25">
      <c r="B523" s="402" t="s">
        <v>242</v>
      </c>
      <c r="C523" s="402" t="s">
        <v>17</v>
      </c>
      <c r="D523" s="402" t="s">
        <v>3</v>
      </c>
      <c r="E523" s="402" t="s">
        <v>38</v>
      </c>
      <c r="F523" s="402" t="s">
        <v>8</v>
      </c>
      <c r="G523" s="403">
        <v>14.361721057288454</v>
      </c>
      <c r="H523" s="403">
        <v>6.7266372015751887</v>
      </c>
      <c r="I523" s="403">
        <v>4.306294582847733</v>
      </c>
      <c r="J523" s="403">
        <v>2.3754204385953037</v>
      </c>
      <c r="K523" s="403">
        <v>2.3728723157421014</v>
      </c>
      <c r="L523" s="450">
        <v>2.2001663691626123</v>
      </c>
      <c r="M523" s="450">
        <v>2.040030565437434</v>
      </c>
      <c r="N523" s="450">
        <v>1.8915500056038659</v>
      </c>
      <c r="O523" s="450">
        <v>1.7538763802456947</v>
      </c>
      <c r="R523" s="570"/>
      <c r="S523" s="570"/>
      <c r="T523" s="570"/>
      <c r="U523" s="570"/>
    </row>
    <row r="524" spans="2:21" x14ac:dyDescent="0.25">
      <c r="B524" s="402" t="s">
        <v>242</v>
      </c>
      <c r="C524" s="402" t="s">
        <v>17</v>
      </c>
      <c r="D524" s="402" t="s">
        <v>3</v>
      </c>
      <c r="E524" s="402" t="s">
        <v>38</v>
      </c>
      <c r="F524" s="402" t="s">
        <v>1</v>
      </c>
      <c r="G524" s="403">
        <v>12.243494723853425</v>
      </c>
      <c r="H524" s="403">
        <v>6.2172041886706531</v>
      </c>
      <c r="I524" s="403">
        <v>3.4648739542170239</v>
      </c>
      <c r="J524" s="403">
        <v>2.2281063808488422</v>
      </c>
      <c r="K524" s="403">
        <v>2.2259372746288784</v>
      </c>
      <c r="L524" s="450">
        <v>2.0639257742666604</v>
      </c>
      <c r="M524" s="450">
        <v>1.9137060375577974</v>
      </c>
      <c r="N524" s="450">
        <v>1.7744198187003204</v>
      </c>
      <c r="O524" s="450">
        <v>1.6452713380235573</v>
      </c>
      <c r="R524" s="570"/>
      <c r="S524" s="570"/>
      <c r="T524" s="570"/>
      <c r="U524" s="570"/>
    </row>
    <row r="525" spans="2:21" x14ac:dyDescent="0.25">
      <c r="B525" s="402" t="s">
        <v>242</v>
      </c>
      <c r="C525" s="402" t="s">
        <v>17</v>
      </c>
      <c r="D525" s="402" t="s">
        <v>11</v>
      </c>
      <c r="E525" s="402" t="s">
        <v>38</v>
      </c>
      <c r="F525" s="402" t="s">
        <v>4</v>
      </c>
      <c r="G525" s="403">
        <v>35.909295356270789</v>
      </c>
      <c r="H525" s="403">
        <v>17.363536724792525</v>
      </c>
      <c r="I525" s="403">
        <v>10.995832418243895</v>
      </c>
      <c r="J525" s="403">
        <v>8.9742946015242566</v>
      </c>
      <c r="K525" s="403">
        <v>7.0792251671442035</v>
      </c>
      <c r="L525" s="450">
        <v>6.9040055173263823</v>
      </c>
      <c r="M525" s="450">
        <v>6.7331227723191009</v>
      </c>
      <c r="N525" s="450">
        <v>6.5664695883207065</v>
      </c>
      <c r="O525" s="450">
        <v>6.4039412784224803</v>
      </c>
      <c r="R525" s="570"/>
      <c r="S525" s="570"/>
      <c r="T525" s="570"/>
      <c r="U525" s="570"/>
    </row>
    <row r="526" spans="2:21" x14ac:dyDescent="0.25">
      <c r="B526" s="402" t="s">
        <v>242</v>
      </c>
      <c r="C526" s="402" t="s">
        <v>17</v>
      </c>
      <c r="D526" s="402" t="s">
        <v>11</v>
      </c>
      <c r="E526" s="402" t="s">
        <v>38</v>
      </c>
      <c r="F526" s="402" t="s">
        <v>5</v>
      </c>
      <c r="G526" s="403">
        <v>24.064766833761546</v>
      </c>
      <c r="H526" s="403">
        <v>13.157414068300941</v>
      </c>
      <c r="I526" s="403">
        <v>8.4870105093992887</v>
      </c>
      <c r="J526" s="403">
        <v>6.9243793069559807</v>
      </c>
      <c r="K526" s="403">
        <v>5.4625174398446612</v>
      </c>
      <c r="L526" s="450">
        <v>5.3273133221150033</v>
      </c>
      <c r="M526" s="450">
        <v>5.1954556748822114</v>
      </c>
      <c r="N526" s="450">
        <v>5.0668616688288468</v>
      </c>
      <c r="O526" s="450">
        <v>4.9414505247663554</v>
      </c>
      <c r="R526" s="570"/>
      <c r="S526" s="570"/>
      <c r="T526" s="570"/>
      <c r="U526" s="570"/>
    </row>
    <row r="527" spans="2:21" x14ac:dyDescent="0.25">
      <c r="B527" s="402" t="s">
        <v>242</v>
      </c>
      <c r="C527" s="402" t="s">
        <v>17</v>
      </c>
      <c r="D527" s="402" t="s">
        <v>11</v>
      </c>
      <c r="E527" s="402" t="s">
        <v>38</v>
      </c>
      <c r="F527" s="402" t="s">
        <v>6</v>
      </c>
      <c r="G527" s="403">
        <v>19.813812303534323</v>
      </c>
      <c r="H527" s="403">
        <v>10.904576491439794</v>
      </c>
      <c r="I527" s="403">
        <v>7.1240378030844411</v>
      </c>
      <c r="J527" s="403">
        <v>5.8110520310282476</v>
      </c>
      <c r="K527" s="403">
        <v>4.5844341492420879</v>
      </c>
      <c r="L527" s="450">
        <v>4.4709636878176902</v>
      </c>
      <c r="M527" s="450">
        <v>4.3603017617973832</v>
      </c>
      <c r="N527" s="450">
        <v>4.2523788564280132</v>
      </c>
      <c r="O527" s="450">
        <v>4.1471271775332443</v>
      </c>
      <c r="R527" s="570"/>
      <c r="S527" s="570"/>
      <c r="T527" s="570"/>
      <c r="U527" s="570"/>
    </row>
    <row r="528" spans="2:21" x14ac:dyDescent="0.25">
      <c r="B528" s="402" t="s">
        <v>242</v>
      </c>
      <c r="C528" s="402" t="s">
        <v>17</v>
      </c>
      <c r="D528" s="402" t="s">
        <v>11</v>
      </c>
      <c r="E528" s="402" t="s">
        <v>38</v>
      </c>
      <c r="F528" s="402" t="s">
        <v>7</v>
      </c>
      <c r="G528" s="403">
        <v>17.516733445075726</v>
      </c>
      <c r="H528" s="403">
        <v>8.8443046981814764</v>
      </c>
      <c r="I528" s="403">
        <v>5.8614858133939123</v>
      </c>
      <c r="J528" s="403">
        <v>4.7800268358318521</v>
      </c>
      <c r="K528" s="403">
        <v>3.7712334342416098</v>
      </c>
      <c r="L528" s="450">
        <v>3.677890704475657</v>
      </c>
      <c r="M528" s="450">
        <v>3.5868583236584195</v>
      </c>
      <c r="N528" s="450">
        <v>3.4980791077726927</v>
      </c>
      <c r="O528" s="450">
        <v>3.4114972881769994</v>
      </c>
      <c r="R528" s="570"/>
      <c r="S528" s="570"/>
      <c r="T528" s="570"/>
      <c r="U528" s="570"/>
    </row>
    <row r="529" spans="2:21" x14ac:dyDescent="0.25">
      <c r="B529" s="402" t="s">
        <v>242</v>
      </c>
      <c r="C529" s="402" t="s">
        <v>17</v>
      </c>
      <c r="D529" s="402" t="s">
        <v>11</v>
      </c>
      <c r="E529" s="402" t="s">
        <v>38</v>
      </c>
      <c r="F529" s="402" t="s">
        <v>8</v>
      </c>
      <c r="G529" s="403">
        <v>14.361721057288454</v>
      </c>
      <c r="H529" s="403">
        <v>7.5102470429337149</v>
      </c>
      <c r="I529" s="403">
        <v>4.8746570398886808</v>
      </c>
      <c r="J529" s="403">
        <v>3.9777474024950012</v>
      </c>
      <c r="K529" s="403">
        <v>3.1393705459580818</v>
      </c>
      <c r="L529" s="450">
        <v>3.0616672105331597</v>
      </c>
      <c r="M529" s="450">
        <v>2.9858871295465934</v>
      </c>
      <c r="N529" s="450">
        <v>2.9119827000529699</v>
      </c>
      <c r="O529" s="450">
        <v>2.8399074973391301</v>
      </c>
      <c r="R529" s="570"/>
      <c r="S529" s="570"/>
      <c r="T529" s="570"/>
      <c r="U529" s="570"/>
    </row>
    <row r="530" spans="2:21" x14ac:dyDescent="0.25">
      <c r="B530" s="402" t="s">
        <v>242</v>
      </c>
      <c r="C530" s="402" t="s">
        <v>17</v>
      </c>
      <c r="D530" s="402" t="s">
        <v>11</v>
      </c>
      <c r="E530" s="402" t="s">
        <v>38</v>
      </c>
      <c r="F530" s="402" t="s">
        <v>1</v>
      </c>
      <c r="G530" s="403">
        <v>12.243494723853425</v>
      </c>
      <c r="H530" s="403">
        <v>6.3579652665488711</v>
      </c>
      <c r="I530" s="403">
        <v>3.9232011782632372</v>
      </c>
      <c r="J530" s="403">
        <v>3.2004505564712327</v>
      </c>
      <c r="K530" s="403">
        <v>2.5259779846064832</v>
      </c>
      <c r="L530" s="450">
        <v>2.4634568799007797</v>
      </c>
      <c r="M530" s="450">
        <v>2.40248325049274</v>
      </c>
      <c r="N530" s="450">
        <v>2.3430187944392342</v>
      </c>
      <c r="O530" s="450">
        <v>2.285026157817982</v>
      </c>
      <c r="R530" s="570"/>
      <c r="S530" s="570"/>
      <c r="T530" s="570"/>
      <c r="U530" s="570"/>
    </row>
    <row r="531" spans="2:21" x14ac:dyDescent="0.25">
      <c r="B531" s="402" t="s">
        <v>242</v>
      </c>
      <c r="C531" s="402" t="s">
        <v>17</v>
      </c>
      <c r="D531" s="402" t="s">
        <v>19</v>
      </c>
      <c r="E531" s="402" t="s">
        <v>38</v>
      </c>
      <c r="F531" s="402" t="s">
        <v>4</v>
      </c>
      <c r="G531" s="403">
        <v>35.909295356270789</v>
      </c>
      <c r="H531" s="403">
        <v>17.058008471385747</v>
      </c>
      <c r="I531" s="403">
        <v>5.9862249140952057</v>
      </c>
      <c r="J531" s="403">
        <v>5.4646725771429123</v>
      </c>
      <c r="K531" s="403">
        <v>5.2174703148054373</v>
      </c>
      <c r="L531" s="450">
        <v>4.7161799242392766</v>
      </c>
      <c r="M531" s="450">
        <v>4.2630531149705293</v>
      </c>
      <c r="N531" s="450">
        <v>3.8534623684848821</v>
      </c>
      <c r="O531" s="450">
        <v>3.4832247745596696</v>
      </c>
      <c r="R531" s="570"/>
      <c r="S531" s="570"/>
      <c r="T531" s="570"/>
      <c r="U531" s="570"/>
    </row>
    <row r="532" spans="2:21" x14ac:dyDescent="0.25">
      <c r="B532" s="402" t="s">
        <v>242</v>
      </c>
      <c r="C532" s="402" t="s">
        <v>17</v>
      </c>
      <c r="D532" s="402" t="s">
        <v>19</v>
      </c>
      <c r="E532" s="402" t="s">
        <v>38</v>
      </c>
      <c r="F532" s="402" t="s">
        <v>5</v>
      </c>
      <c r="G532" s="403">
        <v>24.064766833761546</v>
      </c>
      <c r="H532" s="403">
        <v>12.897934938565937</v>
      </c>
      <c r="I532" s="403">
        <v>4.6137521153680536</v>
      </c>
      <c r="J532" s="403">
        <v>3.758180261183524</v>
      </c>
      <c r="K532" s="403">
        <v>3.5859207266931206</v>
      </c>
      <c r="L532" s="450">
        <v>3.2413883205340799</v>
      </c>
      <c r="M532" s="450">
        <v>2.9299583134353786</v>
      </c>
      <c r="N532" s="450">
        <v>2.648450253271291</v>
      </c>
      <c r="O532" s="450">
        <v>2.3939892632221471</v>
      </c>
      <c r="R532" s="570"/>
      <c r="S532" s="570"/>
      <c r="T532" s="570"/>
      <c r="U532" s="570"/>
    </row>
    <row r="533" spans="2:21" x14ac:dyDescent="0.25">
      <c r="B533" s="402" t="s">
        <v>242</v>
      </c>
      <c r="C533" s="402" t="s">
        <v>17</v>
      </c>
      <c r="D533" s="402" t="s">
        <v>19</v>
      </c>
      <c r="E533" s="402" t="s">
        <v>38</v>
      </c>
      <c r="F533" s="402" t="s">
        <v>6</v>
      </c>
      <c r="G533" s="403">
        <v>19.813812303534323</v>
      </c>
      <c r="H533" s="403">
        <v>10.672855585814839</v>
      </c>
      <c r="I533" s="403">
        <v>3.8692620687390695</v>
      </c>
      <c r="J533" s="403">
        <v>3.1390366248382815</v>
      </c>
      <c r="K533" s="403">
        <v>2.9942980900557226</v>
      </c>
      <c r="L533" s="450">
        <v>2.7066083154198863</v>
      </c>
      <c r="M533" s="450">
        <v>2.446559545099849</v>
      </c>
      <c r="N533" s="450">
        <v>2.2114960534253005</v>
      </c>
      <c r="O533" s="450">
        <v>1.9990172747322528</v>
      </c>
      <c r="R533" s="570"/>
      <c r="S533" s="570"/>
      <c r="T533" s="570"/>
      <c r="U533" s="570"/>
    </row>
    <row r="534" spans="2:21" x14ac:dyDescent="0.25">
      <c r="B534" s="402" t="s">
        <v>242</v>
      </c>
      <c r="C534" s="402" t="s">
        <v>17</v>
      </c>
      <c r="D534" s="402" t="s">
        <v>19</v>
      </c>
      <c r="E534" s="402" t="s">
        <v>38</v>
      </c>
      <c r="F534" s="402" t="s">
        <v>7</v>
      </c>
      <c r="G534" s="403">
        <v>17.516733445075726</v>
      </c>
      <c r="H534" s="403">
        <v>8.6405943119003581</v>
      </c>
      <c r="I534" s="403">
        <v>3.1805368891506034</v>
      </c>
      <c r="J534" s="403">
        <v>2.568313925766978</v>
      </c>
      <c r="K534" s="403">
        <v>2.4491452271041867</v>
      </c>
      <c r="L534" s="450">
        <v>2.2138333051629329</v>
      </c>
      <c r="M534" s="450">
        <v>2.0011299651852554</v>
      </c>
      <c r="N534" s="450">
        <v>1.8088629926306119</v>
      </c>
      <c r="O534" s="450">
        <v>1.6350688776006952</v>
      </c>
      <c r="R534" s="570"/>
      <c r="S534" s="570"/>
      <c r="T534" s="570"/>
      <c r="U534" s="570"/>
    </row>
    <row r="535" spans="2:21" x14ac:dyDescent="0.25">
      <c r="B535" s="402" t="s">
        <v>242</v>
      </c>
      <c r="C535" s="402" t="s">
        <v>17</v>
      </c>
      <c r="D535" s="402" t="s">
        <v>19</v>
      </c>
      <c r="E535" s="402" t="s">
        <v>38</v>
      </c>
      <c r="F535" s="402" t="s">
        <v>8</v>
      </c>
      <c r="G535" s="403">
        <v>14.361721057288454</v>
      </c>
      <c r="H535" s="403">
        <v>6.7266372015751887</v>
      </c>
      <c r="I535" s="403">
        <v>2.6573999605878509</v>
      </c>
      <c r="J535" s="403">
        <v>1.8237818348232517</v>
      </c>
      <c r="K535" s="403">
        <v>1.7383508483763837</v>
      </c>
      <c r="L535" s="450">
        <v>1.5713314839823365</v>
      </c>
      <c r="M535" s="450">
        <v>1.4203592070382398</v>
      </c>
      <c r="N535" s="450">
        <v>1.2838922261682217</v>
      </c>
      <c r="O535" s="450">
        <v>1.1605368840833046</v>
      </c>
      <c r="R535" s="570"/>
      <c r="S535" s="570"/>
      <c r="T535" s="570"/>
      <c r="U535" s="570"/>
    </row>
    <row r="536" spans="2:21" x14ac:dyDescent="0.25">
      <c r="B536" s="402" t="s">
        <v>242</v>
      </c>
      <c r="C536" s="402" t="s">
        <v>17</v>
      </c>
      <c r="D536" s="402" t="s">
        <v>19</v>
      </c>
      <c r="E536" s="402" t="s">
        <v>38</v>
      </c>
      <c r="F536" s="402" t="s">
        <v>1</v>
      </c>
      <c r="G536" s="403">
        <v>12.243494723853425</v>
      </c>
      <c r="H536" s="403">
        <v>6.2172041886706531</v>
      </c>
      <c r="I536" s="403">
        <v>2.1363126900369234</v>
      </c>
      <c r="J536" s="403">
        <v>1.7216229251216992</v>
      </c>
      <c r="K536" s="403">
        <v>1.6430562034137139</v>
      </c>
      <c r="L536" s="450">
        <v>1.4851926725769069</v>
      </c>
      <c r="M536" s="450">
        <v>1.3424965439972389</v>
      </c>
      <c r="N536" s="450">
        <v>1.2135105457512303</v>
      </c>
      <c r="O536" s="450">
        <v>1.0969174194406548</v>
      </c>
      <c r="R536" s="570"/>
      <c r="S536" s="570"/>
      <c r="T536" s="570"/>
      <c r="U536" s="570"/>
    </row>
    <row r="537" spans="2:21" x14ac:dyDescent="0.25">
      <c r="B537" s="402" t="s">
        <v>242</v>
      </c>
      <c r="C537" s="402" t="s">
        <v>16</v>
      </c>
      <c r="D537" s="402" t="s">
        <v>3</v>
      </c>
      <c r="E537" s="402" t="s">
        <v>38</v>
      </c>
      <c r="F537" s="402" t="s">
        <v>4</v>
      </c>
      <c r="G537" s="403">
        <v>31.517163800597885</v>
      </c>
      <c r="H537" s="403">
        <v>14.97161227394475</v>
      </c>
      <c r="I537" s="403">
        <v>8.5274471126234204</v>
      </c>
      <c r="J537" s="403">
        <v>6.2006955996031019</v>
      </c>
      <c r="K537" s="403">
        <v>6.1958865447562577</v>
      </c>
      <c r="L537" s="450">
        <v>5.7449282510831345</v>
      </c>
      <c r="M537" s="450">
        <v>5.3267922793107711</v>
      </c>
      <c r="N537" s="450">
        <v>4.9390897060507486</v>
      </c>
      <c r="O537" s="450">
        <v>4.5796054821144381</v>
      </c>
      <c r="R537" s="570"/>
      <c r="S537" s="570"/>
      <c r="T537" s="570"/>
      <c r="U537" s="570"/>
    </row>
    <row r="538" spans="2:21" x14ac:dyDescent="0.25">
      <c r="B538" s="402" t="s">
        <v>242</v>
      </c>
      <c r="C538" s="402" t="s">
        <v>16</v>
      </c>
      <c r="D538" s="402" t="s">
        <v>3</v>
      </c>
      <c r="E538" s="402" t="s">
        <v>38</v>
      </c>
      <c r="F538" s="402" t="s">
        <v>5</v>
      </c>
      <c r="G538" s="403">
        <v>21.121361212965446</v>
      </c>
      <c r="H538" s="403">
        <v>11.320364939359621</v>
      </c>
      <c r="I538" s="403">
        <v>6.5797258379884376</v>
      </c>
      <c r="J538" s="403">
        <v>4.2765853079079017</v>
      </c>
      <c r="K538" s="403">
        <v>4.2728050051209845</v>
      </c>
      <c r="L538" s="450">
        <v>3.9618153121386159</v>
      </c>
      <c r="M538" s="450">
        <v>3.6734605367397446</v>
      </c>
      <c r="N538" s="450">
        <v>3.4060932304539775</v>
      </c>
      <c r="O538" s="450">
        <v>3.1581858518727692</v>
      </c>
      <c r="R538" s="570"/>
      <c r="S538" s="570"/>
      <c r="T538" s="570"/>
      <c r="U538" s="570"/>
    </row>
    <row r="539" spans="2:21" x14ac:dyDescent="0.25">
      <c r="B539" s="402" t="s">
        <v>242</v>
      </c>
      <c r="C539" s="402" t="s">
        <v>16</v>
      </c>
      <c r="D539" s="402" t="s">
        <v>3</v>
      </c>
      <c r="E539" s="402" t="s">
        <v>38</v>
      </c>
      <c r="F539" s="402" t="s">
        <v>6</v>
      </c>
      <c r="G539" s="403">
        <v>17.390348701892357</v>
      </c>
      <c r="H539" s="403">
        <v>9.3674391095928637</v>
      </c>
      <c r="I539" s="403">
        <v>5.5218871406534147</v>
      </c>
      <c r="J539" s="403">
        <v>3.576562974270054</v>
      </c>
      <c r="K539" s="403">
        <v>3.5732290605851502</v>
      </c>
      <c r="L539" s="450">
        <v>3.3131569517069712</v>
      </c>
      <c r="M539" s="450">
        <v>3.0720138005500939</v>
      </c>
      <c r="N539" s="450">
        <v>2.848421891364989</v>
      </c>
      <c r="O539" s="450">
        <v>2.641103783373123</v>
      </c>
      <c r="R539" s="570"/>
      <c r="S539" s="570"/>
      <c r="T539" s="570"/>
      <c r="U539" s="570"/>
    </row>
    <row r="540" spans="2:21" x14ac:dyDescent="0.25">
      <c r="B540" s="402" t="s">
        <v>242</v>
      </c>
      <c r="C540" s="402" t="s">
        <v>16</v>
      </c>
      <c r="D540" s="402" t="s">
        <v>3</v>
      </c>
      <c r="E540" s="402" t="s">
        <v>38</v>
      </c>
      <c r="F540" s="402" t="s">
        <v>7</v>
      </c>
      <c r="G540" s="403">
        <v>15.374229757573184</v>
      </c>
      <c r="H540" s="403">
        <v>7.5837474269770615</v>
      </c>
      <c r="I540" s="403">
        <v>4.542236395659371</v>
      </c>
      <c r="J540" s="403">
        <v>2.9301841659504513</v>
      </c>
      <c r="K540" s="403">
        <v>2.9272969120053012</v>
      </c>
      <c r="L540" s="450">
        <v>2.7142380041352503</v>
      </c>
      <c r="M540" s="450">
        <v>2.5166862687821419</v>
      </c>
      <c r="N540" s="450">
        <v>2.3335130396917729</v>
      </c>
      <c r="O540" s="450">
        <v>2.1636717988875831</v>
      </c>
      <c r="R540" s="570"/>
      <c r="S540" s="570"/>
      <c r="T540" s="570"/>
      <c r="U540" s="570"/>
    </row>
    <row r="541" spans="2:21" x14ac:dyDescent="0.25">
      <c r="B541" s="402" t="s">
        <v>242</v>
      </c>
      <c r="C541" s="402" t="s">
        <v>16</v>
      </c>
      <c r="D541" s="402" t="s">
        <v>3</v>
      </c>
      <c r="E541" s="402" t="s">
        <v>38</v>
      </c>
      <c r="F541" s="402" t="s">
        <v>8</v>
      </c>
      <c r="G541" s="403">
        <v>12.605112702163119</v>
      </c>
      <c r="H541" s="403">
        <v>5.9038899094470416</v>
      </c>
      <c r="I541" s="403">
        <v>3.7795838206983463</v>
      </c>
      <c r="J541" s="403">
        <v>2.0848784225843193</v>
      </c>
      <c r="K541" s="403">
        <v>2.0826419652951511</v>
      </c>
      <c r="L541" s="450">
        <v>1.9310599987408414</v>
      </c>
      <c r="M541" s="450">
        <v>1.7905106978906513</v>
      </c>
      <c r="N541" s="450">
        <v>1.6601910667464039</v>
      </c>
      <c r="O541" s="450">
        <v>1.5393565541672565</v>
      </c>
      <c r="R541" s="570"/>
      <c r="S541" s="570"/>
      <c r="T541" s="570"/>
      <c r="U541" s="570"/>
    </row>
    <row r="542" spans="2:21" x14ac:dyDescent="0.25">
      <c r="B542" s="402" t="s">
        <v>242</v>
      </c>
      <c r="C542" s="402" t="s">
        <v>16</v>
      </c>
      <c r="D542" s="402" t="s">
        <v>3</v>
      </c>
      <c r="E542" s="402" t="s">
        <v>38</v>
      </c>
      <c r="F542" s="402" t="s">
        <v>1</v>
      </c>
      <c r="G542" s="403">
        <v>10.74597050359716</v>
      </c>
      <c r="H542" s="403">
        <v>5.4567665795724958</v>
      </c>
      <c r="I542" s="403">
        <v>3.0410788872361785</v>
      </c>
      <c r="J542" s="403">
        <v>1.9555826165245889</v>
      </c>
      <c r="K542" s="403">
        <v>1.9536788176514215</v>
      </c>
      <c r="L542" s="450">
        <v>1.8114832400485608</v>
      </c>
      <c r="M542" s="450">
        <v>1.6796371539317765</v>
      </c>
      <c r="N542" s="450">
        <v>1.5573872871119747</v>
      </c>
      <c r="O542" s="450">
        <v>1.4440351931846545</v>
      </c>
      <c r="R542" s="570"/>
      <c r="S542" s="570"/>
      <c r="T542" s="570"/>
      <c r="U542" s="570"/>
    </row>
    <row r="543" spans="2:21" x14ac:dyDescent="0.25">
      <c r="B543" s="402" t="s">
        <v>242</v>
      </c>
      <c r="C543" s="402" t="s">
        <v>16</v>
      </c>
      <c r="D543" s="402" t="s">
        <v>11</v>
      </c>
      <c r="E543" s="402" t="s">
        <v>38</v>
      </c>
      <c r="F543" s="402" t="s">
        <v>4</v>
      </c>
      <c r="G543" s="403">
        <v>31.517163800597885</v>
      </c>
      <c r="H543" s="403">
        <v>15.239770808184838</v>
      </c>
      <c r="I543" s="403">
        <v>9.6509120552597629</v>
      </c>
      <c r="J543" s="403">
        <v>7.8766322241872846</v>
      </c>
      <c r="K543" s="403">
        <v>6.2133521964316731</v>
      </c>
      <c r="L543" s="450">
        <v>6.0595639822770533</v>
      </c>
      <c r="M543" s="450">
        <v>5.9095822181779205</v>
      </c>
      <c r="N543" s="450">
        <v>5.7633126897492222</v>
      </c>
      <c r="O543" s="450">
        <v>5.6206635145294079</v>
      </c>
      <c r="R543" s="570"/>
      <c r="S543" s="570"/>
      <c r="T543" s="570"/>
      <c r="U543" s="570"/>
    </row>
    <row r="544" spans="2:21" x14ac:dyDescent="0.25">
      <c r="B544" s="402" t="s">
        <v>242</v>
      </c>
      <c r="C544" s="402" t="s">
        <v>16</v>
      </c>
      <c r="D544" s="402" t="s">
        <v>11</v>
      </c>
      <c r="E544" s="402" t="s">
        <v>38</v>
      </c>
      <c r="F544" s="402" t="s">
        <v>5</v>
      </c>
      <c r="G544" s="403">
        <v>21.121361212965446</v>
      </c>
      <c r="H544" s="403">
        <v>11.548106702420046</v>
      </c>
      <c r="I544" s="403">
        <v>7.448948740104484</v>
      </c>
      <c r="J544" s="403">
        <v>6.0774458164546452</v>
      </c>
      <c r="K544" s="403">
        <v>4.7943869465303282</v>
      </c>
      <c r="L544" s="450">
        <v>4.6757198915874962</v>
      </c>
      <c r="M544" s="450">
        <v>4.5599899942178546</v>
      </c>
      <c r="N544" s="450">
        <v>4.4471245561091894</v>
      </c>
      <c r="O544" s="450">
        <v>4.3370526783231584</v>
      </c>
      <c r="R544" s="570"/>
      <c r="S544" s="570"/>
      <c r="T544" s="570"/>
      <c r="U544" s="570"/>
    </row>
    <row r="545" spans="2:21" x14ac:dyDescent="0.25">
      <c r="B545" s="402" t="s">
        <v>242</v>
      </c>
      <c r="C545" s="402" t="s">
        <v>16</v>
      </c>
      <c r="D545" s="402" t="s">
        <v>11</v>
      </c>
      <c r="E545" s="402" t="s">
        <v>38</v>
      </c>
      <c r="F545" s="402" t="s">
        <v>6</v>
      </c>
      <c r="G545" s="403">
        <v>17.390348701892357</v>
      </c>
      <c r="H545" s="403">
        <v>9.570817807674981</v>
      </c>
      <c r="I545" s="403">
        <v>6.2526837169544898</v>
      </c>
      <c r="J545" s="403">
        <v>5.1002916347600076</v>
      </c>
      <c r="K545" s="403">
        <v>4.0237036282998435</v>
      </c>
      <c r="L545" s="450">
        <v>3.9241119464313869</v>
      </c>
      <c r="M545" s="450">
        <v>3.8269852828678643</v>
      </c>
      <c r="N545" s="450">
        <v>3.732262625332651</v>
      </c>
      <c r="O545" s="450">
        <v>3.6398844716790437</v>
      </c>
      <c r="R545" s="570"/>
      <c r="S545" s="570"/>
      <c r="T545" s="570"/>
      <c r="U545" s="570"/>
    </row>
    <row r="546" spans="2:21" x14ac:dyDescent="0.25">
      <c r="B546" s="402" t="s">
        <v>242</v>
      </c>
      <c r="C546" s="402" t="s">
        <v>16</v>
      </c>
      <c r="D546" s="402" t="s">
        <v>11</v>
      </c>
      <c r="E546" s="402" t="s">
        <v>38</v>
      </c>
      <c r="F546" s="402" t="s">
        <v>7</v>
      </c>
      <c r="G546" s="403">
        <v>15.374229757573184</v>
      </c>
      <c r="H546" s="403">
        <v>7.7625416235383122</v>
      </c>
      <c r="I546" s="403">
        <v>5.144556769013743</v>
      </c>
      <c r="J546" s="403">
        <v>4.1953730158577951</v>
      </c>
      <c r="K546" s="403">
        <v>3.3099669792470046</v>
      </c>
      <c r="L546" s="450">
        <v>3.2280411693852207</v>
      </c>
      <c r="M546" s="450">
        <v>3.1481431254690162</v>
      </c>
      <c r="N546" s="450">
        <v>3.0702226577628609</v>
      </c>
      <c r="O546" s="450">
        <v>2.9942308187897591</v>
      </c>
      <c r="R546" s="570"/>
      <c r="S546" s="570"/>
      <c r="T546" s="570"/>
      <c r="U546" s="570"/>
    </row>
    <row r="547" spans="2:21" x14ac:dyDescent="0.25">
      <c r="B547" s="402" t="s">
        <v>242</v>
      </c>
      <c r="C547" s="402" t="s">
        <v>16</v>
      </c>
      <c r="D547" s="402" t="s">
        <v>11</v>
      </c>
      <c r="E547" s="402" t="s">
        <v>38</v>
      </c>
      <c r="F547" s="402" t="s">
        <v>8</v>
      </c>
      <c r="G547" s="403">
        <v>12.605112702163119</v>
      </c>
      <c r="H547" s="403">
        <v>6.5916549987039197</v>
      </c>
      <c r="I547" s="403">
        <v>4.2784288266764898</v>
      </c>
      <c r="J547" s="403">
        <v>3.4912218465446716</v>
      </c>
      <c r="K547" s="403">
        <v>2.7553883958476177</v>
      </c>
      <c r="L547" s="450">
        <v>2.6871890974168728</v>
      </c>
      <c r="M547" s="450">
        <v>2.6206778166585023</v>
      </c>
      <c r="N547" s="450">
        <v>2.5558127730303624</v>
      </c>
      <c r="O547" s="450">
        <v>2.4925532201108225</v>
      </c>
      <c r="R547" s="570"/>
      <c r="S547" s="570"/>
      <c r="T547" s="570"/>
      <c r="U547" s="570"/>
    </row>
    <row r="548" spans="2:21" x14ac:dyDescent="0.25">
      <c r="B548" s="402" t="s">
        <v>242</v>
      </c>
      <c r="C548" s="402" t="s">
        <v>16</v>
      </c>
      <c r="D548" s="402" t="s">
        <v>11</v>
      </c>
      <c r="E548" s="402" t="s">
        <v>38</v>
      </c>
      <c r="F548" s="402" t="s">
        <v>1</v>
      </c>
      <c r="G548" s="403">
        <v>10.74597050359716</v>
      </c>
      <c r="H548" s="403">
        <v>5.5803109127102326</v>
      </c>
      <c r="I548" s="403">
        <v>3.4433472707068469</v>
      </c>
      <c r="J548" s="403">
        <v>2.8089975986232729</v>
      </c>
      <c r="K548" s="403">
        <v>2.2170209999301527</v>
      </c>
      <c r="L548" s="450">
        <v>2.1621469658268939</v>
      </c>
      <c r="M548" s="450">
        <v>2.1086311324889238</v>
      </c>
      <c r="N548" s="450">
        <v>2.0564398827537902</v>
      </c>
      <c r="O548" s="450">
        <v>2.0055404315257288</v>
      </c>
      <c r="R548" s="570"/>
      <c r="S548" s="570"/>
      <c r="T548" s="570"/>
      <c r="U548" s="570"/>
    </row>
    <row r="549" spans="2:21" x14ac:dyDescent="0.25">
      <c r="B549" s="402" t="s">
        <v>242</v>
      </c>
      <c r="C549" s="402" t="s">
        <v>16</v>
      </c>
      <c r="D549" s="402" t="s">
        <v>19</v>
      </c>
      <c r="E549" s="402" t="s">
        <v>38</v>
      </c>
      <c r="F549" s="402" t="s">
        <v>4</v>
      </c>
      <c r="G549" s="403">
        <v>31.517163800597885</v>
      </c>
      <c r="H549" s="403">
        <v>14.97161227394475</v>
      </c>
      <c r="I549" s="403">
        <v>5.25403880229055</v>
      </c>
      <c r="J549" s="403">
        <v>4.7962784850461313</v>
      </c>
      <c r="K549" s="403">
        <v>4.579311983290256</v>
      </c>
      <c r="L549" s="450">
        <v>4.1393353367315155</v>
      </c>
      <c r="M549" s="450">
        <v>3.7416312958007469</v>
      </c>
      <c r="N549" s="450">
        <v>3.382138342232027</v>
      </c>
      <c r="O549" s="450">
        <v>3.0571851851982048</v>
      </c>
      <c r="R549" s="570"/>
      <c r="S549" s="570"/>
      <c r="T549" s="570"/>
      <c r="U549" s="570"/>
    </row>
    <row r="550" spans="2:21" x14ac:dyDescent="0.25">
      <c r="B550" s="402" t="s">
        <v>242</v>
      </c>
      <c r="C550" s="402" t="s">
        <v>16</v>
      </c>
      <c r="D550" s="402" t="s">
        <v>19</v>
      </c>
      <c r="E550" s="402" t="s">
        <v>38</v>
      </c>
      <c r="F550" s="402" t="s">
        <v>5</v>
      </c>
      <c r="G550" s="403">
        <v>21.121361212965446</v>
      </c>
      <c r="H550" s="403">
        <v>11.320364939359621</v>
      </c>
      <c r="I550" s="403">
        <v>4.0494356603969619</v>
      </c>
      <c r="J550" s="403">
        <v>3.298510363646292</v>
      </c>
      <c r="K550" s="403">
        <v>3.1473202077024296</v>
      </c>
      <c r="L550" s="450">
        <v>2.844928189931121</v>
      </c>
      <c r="M550" s="450">
        <v>2.5715897562813201</v>
      </c>
      <c r="N550" s="450">
        <v>2.3245134615405281</v>
      </c>
      <c r="O550" s="450">
        <v>2.1011760603280401</v>
      </c>
      <c r="R550" s="570"/>
      <c r="S550" s="570"/>
      <c r="T550" s="570"/>
      <c r="U550" s="570"/>
    </row>
    <row r="551" spans="2:21" x14ac:dyDescent="0.25">
      <c r="B551" s="402" t="s">
        <v>242</v>
      </c>
      <c r="C551" s="402" t="s">
        <v>16</v>
      </c>
      <c r="D551" s="402" t="s">
        <v>19</v>
      </c>
      <c r="E551" s="402" t="s">
        <v>38</v>
      </c>
      <c r="F551" s="402" t="s">
        <v>6</v>
      </c>
      <c r="G551" s="403">
        <v>17.390348701892357</v>
      </c>
      <c r="H551" s="403">
        <v>9.3674391095928637</v>
      </c>
      <c r="I551" s="403">
        <v>3.3960055522669523</v>
      </c>
      <c r="J551" s="403">
        <v>2.7550953172303734</v>
      </c>
      <c r="K551" s="403">
        <v>2.6280600172128854</v>
      </c>
      <c r="L551" s="450">
        <v>2.3755581047972925</v>
      </c>
      <c r="M551" s="450">
        <v>2.1473163749330659</v>
      </c>
      <c r="N551" s="450">
        <v>1.9410039286111842</v>
      </c>
      <c r="O551" s="450">
        <v>1.7545138177421518</v>
      </c>
      <c r="R551" s="570"/>
      <c r="S551" s="570"/>
      <c r="T551" s="570"/>
      <c r="U551" s="570"/>
    </row>
    <row r="552" spans="2:21" x14ac:dyDescent="0.25">
      <c r="B552" s="402" t="s">
        <v>242</v>
      </c>
      <c r="C552" s="402" t="s">
        <v>16</v>
      </c>
      <c r="D552" s="402" t="s">
        <v>19</v>
      </c>
      <c r="E552" s="402" t="s">
        <v>38</v>
      </c>
      <c r="F552" s="402" t="s">
        <v>7</v>
      </c>
      <c r="G552" s="403">
        <v>15.374229757573184</v>
      </c>
      <c r="H552" s="403">
        <v>7.5837474269770615</v>
      </c>
      <c r="I552" s="403">
        <v>2.7915196083539571</v>
      </c>
      <c r="J552" s="403">
        <v>2.2541787547390282</v>
      </c>
      <c r="K552" s="403">
        <v>2.1495857974449382</v>
      </c>
      <c r="L552" s="450">
        <v>1.9430553068163916</v>
      </c>
      <c r="M552" s="450">
        <v>1.7563681011639407</v>
      </c>
      <c r="N552" s="450">
        <v>1.587617653478212</v>
      </c>
      <c r="O552" s="450">
        <v>1.4350806143457715</v>
      </c>
      <c r="R552" s="570"/>
      <c r="S552" s="570"/>
      <c r="T552" s="570"/>
      <c r="U552" s="570"/>
    </row>
    <row r="553" spans="2:21" x14ac:dyDescent="0.25">
      <c r="B553" s="402" t="s">
        <v>242</v>
      </c>
      <c r="C553" s="402" t="s">
        <v>16</v>
      </c>
      <c r="D553" s="402" t="s">
        <v>19</v>
      </c>
      <c r="E553" s="402" t="s">
        <v>38</v>
      </c>
      <c r="F553" s="402" t="s">
        <v>8</v>
      </c>
      <c r="G553" s="403">
        <v>12.605112702163119</v>
      </c>
      <c r="H553" s="403">
        <v>5.9038899094470416</v>
      </c>
      <c r="I553" s="403">
        <v>2.3323685137955197</v>
      </c>
      <c r="J553" s="403">
        <v>1.6007117448112682</v>
      </c>
      <c r="K553" s="403">
        <v>1.5257299784808851</v>
      </c>
      <c r="L553" s="450">
        <v>1.3791390578500882</v>
      </c>
      <c r="M553" s="450">
        <v>1.2466324760698528</v>
      </c>
      <c r="N553" s="450">
        <v>1.126857021085818</v>
      </c>
      <c r="O553" s="450">
        <v>1.018589496379567</v>
      </c>
      <c r="R553" s="570"/>
      <c r="S553" s="570"/>
      <c r="T553" s="570"/>
      <c r="U553" s="570"/>
    </row>
    <row r="554" spans="2:21" x14ac:dyDescent="0.25">
      <c r="B554" s="402" t="s">
        <v>242</v>
      </c>
      <c r="C554" s="402" t="s">
        <v>16</v>
      </c>
      <c r="D554" s="402" t="s">
        <v>19</v>
      </c>
      <c r="E554" s="402" t="s">
        <v>38</v>
      </c>
      <c r="F554" s="402" t="s">
        <v>1</v>
      </c>
      <c r="G554" s="403">
        <v>10.74597050359716</v>
      </c>
      <c r="H554" s="403">
        <v>5.4567665795724958</v>
      </c>
      <c r="I554" s="403">
        <v>1.8750163798307946</v>
      </c>
      <c r="J554" s="403">
        <v>1.5110480780974054</v>
      </c>
      <c r="K554" s="403">
        <v>1.4420909957381118</v>
      </c>
      <c r="L554" s="450">
        <v>1.3035360419256992</v>
      </c>
      <c r="M554" s="450">
        <v>1.178293337674996</v>
      </c>
      <c r="N554" s="450">
        <v>1.0650838526553137</v>
      </c>
      <c r="O554" s="450">
        <v>0.96275144475100471</v>
      </c>
      <c r="R554" s="570"/>
      <c r="S554" s="570"/>
      <c r="T554" s="570"/>
      <c r="U554" s="570"/>
    </row>
    <row r="555" spans="2:21" x14ac:dyDescent="0.25">
      <c r="B555" s="402" t="s">
        <v>242</v>
      </c>
      <c r="C555" s="402" t="s">
        <v>128</v>
      </c>
      <c r="D555" s="402" t="s">
        <v>3</v>
      </c>
      <c r="E555" s="402" t="s">
        <v>38</v>
      </c>
      <c r="F555" s="402" t="s">
        <v>4</v>
      </c>
      <c r="G555" s="403">
        <v>48.265181930471492</v>
      </c>
      <c r="H555" s="403">
        <v>22.927430741109877</v>
      </c>
      <c r="I555" s="403">
        <v>13.058877660985329</v>
      </c>
      <c r="J555" s="403">
        <v>9.4957053592696816</v>
      </c>
      <c r="K555" s="403">
        <v>9.4883408036083576</v>
      </c>
      <c r="L555" s="450">
        <v>8.7977461731747848</v>
      </c>
      <c r="M555" s="450">
        <v>8.1574154353916857</v>
      </c>
      <c r="N555" s="450">
        <v>7.563690208347241</v>
      </c>
      <c r="O555" s="450">
        <v>7.0131783799608538</v>
      </c>
      <c r="R555" s="570"/>
      <c r="S555" s="570"/>
      <c r="T555" s="570"/>
      <c r="U555" s="570"/>
    </row>
    <row r="556" spans="2:21" x14ac:dyDescent="0.25">
      <c r="B556" s="402" t="s">
        <v>242</v>
      </c>
      <c r="C556" s="402" t="s">
        <v>128</v>
      </c>
      <c r="D556" s="402" t="s">
        <v>3</v>
      </c>
      <c r="E556" s="402" t="s">
        <v>38</v>
      </c>
      <c r="F556" s="402" t="s">
        <v>5</v>
      </c>
      <c r="G556" s="403">
        <v>32.34511671204509</v>
      </c>
      <c r="H556" s="403">
        <v>17.335934057212281</v>
      </c>
      <c r="I556" s="403">
        <v>10.076149828466214</v>
      </c>
      <c r="J556" s="403">
        <v>6.5491352341621774</v>
      </c>
      <c r="K556" s="403">
        <v>6.543346102788643</v>
      </c>
      <c r="L556" s="450">
        <v>6.0670984871954294</v>
      </c>
      <c r="M556" s="450">
        <v>5.6255138388051211</v>
      </c>
      <c r="N556" s="450">
        <v>5.216069265626305</v>
      </c>
      <c r="O556" s="450">
        <v>4.8364255005708561</v>
      </c>
      <c r="R556" s="570"/>
      <c r="S556" s="570"/>
      <c r="T556" s="570"/>
      <c r="U556" s="570"/>
    </row>
    <row r="557" spans="2:21" x14ac:dyDescent="0.25">
      <c r="B557" s="402" t="s">
        <v>242</v>
      </c>
      <c r="C557" s="402" t="s">
        <v>128</v>
      </c>
      <c r="D557" s="402" t="s">
        <v>3</v>
      </c>
      <c r="E557" s="402" t="s">
        <v>38</v>
      </c>
      <c r="F557" s="402" t="s">
        <v>6</v>
      </c>
      <c r="G557" s="403">
        <v>26.631468149911726</v>
      </c>
      <c r="H557" s="403">
        <v>14.3452360024393</v>
      </c>
      <c r="I557" s="403">
        <v>8.4561824512303438</v>
      </c>
      <c r="J557" s="403">
        <v>5.4771255348699137</v>
      </c>
      <c r="K557" s="403">
        <v>5.4720200008960953</v>
      </c>
      <c r="L557" s="450">
        <v>5.0737472461056221</v>
      </c>
      <c r="M557" s="450">
        <v>4.704462175421277</v>
      </c>
      <c r="N557" s="450">
        <v>4.3620549638054955</v>
      </c>
      <c r="O557" s="450">
        <v>4.0445693466663446</v>
      </c>
      <c r="R557" s="570"/>
      <c r="S557" s="570"/>
      <c r="T557" s="570"/>
      <c r="U557" s="570"/>
    </row>
    <row r="558" spans="2:21" x14ac:dyDescent="0.25">
      <c r="B558" s="402" t="s">
        <v>242</v>
      </c>
      <c r="C558" s="402" t="s">
        <v>128</v>
      </c>
      <c r="D558" s="402" t="s">
        <v>3</v>
      </c>
      <c r="E558" s="402" t="s">
        <v>38</v>
      </c>
      <c r="F558" s="402" t="s">
        <v>7</v>
      </c>
      <c r="G558" s="403">
        <v>23.543996565961997</v>
      </c>
      <c r="H558" s="403">
        <v>11.613702032124136</v>
      </c>
      <c r="I558" s="403">
        <v>6.955951601316035</v>
      </c>
      <c r="J558" s="403">
        <v>4.4872651852227428</v>
      </c>
      <c r="K558" s="403">
        <v>4.4828436631015327</v>
      </c>
      <c r="L558" s="450">
        <v>4.1565666219529094</v>
      </c>
      <c r="M558" s="450">
        <v>3.8540371650568779</v>
      </c>
      <c r="N558" s="450">
        <v>3.5735268601711674</v>
      </c>
      <c r="O558" s="450">
        <v>3.3134330763975233</v>
      </c>
      <c r="R558" s="570"/>
      <c r="S558" s="570"/>
      <c r="T558" s="570"/>
      <c r="U558" s="570"/>
    </row>
    <row r="559" spans="2:21" x14ac:dyDescent="0.25">
      <c r="B559" s="402" t="s">
        <v>242</v>
      </c>
      <c r="C559" s="402" t="s">
        <v>128</v>
      </c>
      <c r="D559" s="402" t="s">
        <v>3</v>
      </c>
      <c r="E559" s="402" t="s">
        <v>38</v>
      </c>
      <c r="F559" s="402" t="s">
        <v>8</v>
      </c>
      <c r="G559" s="403">
        <v>19.303388517860824</v>
      </c>
      <c r="H559" s="403">
        <v>9.0411790343752543</v>
      </c>
      <c r="I559" s="403">
        <v>5.7880303532899635</v>
      </c>
      <c r="J559" s="403">
        <v>3.1927694067141181</v>
      </c>
      <c r="K559" s="403">
        <v>3.1893445104060505</v>
      </c>
      <c r="L559" s="450">
        <v>2.9572128617777049</v>
      </c>
      <c r="M559" s="450">
        <v>2.7419765664481641</v>
      </c>
      <c r="N559" s="450">
        <v>2.5424059215105728</v>
      </c>
      <c r="O559" s="450">
        <v>2.3573607261366867</v>
      </c>
      <c r="R559" s="570"/>
      <c r="S559" s="570"/>
      <c r="T559" s="570"/>
      <c r="U559" s="570"/>
    </row>
    <row r="560" spans="2:21" x14ac:dyDescent="0.25">
      <c r="B560" s="402" t="s">
        <v>242</v>
      </c>
      <c r="C560" s="402" t="s">
        <v>128</v>
      </c>
      <c r="D560" s="402" t="s">
        <v>3</v>
      </c>
      <c r="E560" s="402" t="s">
        <v>38</v>
      </c>
      <c r="F560" s="402" t="s">
        <v>1</v>
      </c>
      <c r="G560" s="403">
        <v>16.456310112706216</v>
      </c>
      <c r="H560" s="403">
        <v>8.3564572428368997</v>
      </c>
      <c r="I560" s="403">
        <v>4.6570886481411611</v>
      </c>
      <c r="J560" s="403">
        <v>2.9947666409258633</v>
      </c>
      <c r="K560" s="403">
        <v>2.9918511755764494</v>
      </c>
      <c r="L560" s="450">
        <v>2.7740937826164789</v>
      </c>
      <c r="M560" s="450">
        <v>2.572185534351878</v>
      </c>
      <c r="N560" s="450">
        <v>2.3849728745972048</v>
      </c>
      <c r="O560" s="450">
        <v>2.2113862070209103</v>
      </c>
      <c r="R560" s="570"/>
      <c r="S560" s="570"/>
      <c r="T560" s="570"/>
      <c r="U560" s="570"/>
    </row>
    <row r="561" spans="2:21" x14ac:dyDescent="0.25">
      <c r="B561" s="402" t="s">
        <v>242</v>
      </c>
      <c r="C561" s="402" t="s">
        <v>128</v>
      </c>
      <c r="D561" s="402" t="s">
        <v>11</v>
      </c>
      <c r="E561" s="402" t="s">
        <v>38</v>
      </c>
      <c r="F561" s="402" t="s">
        <v>4</v>
      </c>
      <c r="G561" s="403">
        <v>48.265181930471492</v>
      </c>
      <c r="H561" s="403">
        <v>23.338086995688879</v>
      </c>
      <c r="I561" s="403">
        <v>14.779344648177279</v>
      </c>
      <c r="J561" s="403">
        <v>12.062223926779915</v>
      </c>
      <c r="K561" s="403">
        <v>9.5150875902475853</v>
      </c>
      <c r="L561" s="450">
        <v>9.2795773082343853</v>
      </c>
      <c r="M561" s="450">
        <v>9.0498961993536309</v>
      </c>
      <c r="N561" s="450">
        <v>8.8258999843020245</v>
      </c>
      <c r="O561" s="450">
        <v>8.6074479548689258</v>
      </c>
      <c r="R561" s="570"/>
      <c r="S561" s="570"/>
      <c r="T561" s="570"/>
      <c r="U561" s="570"/>
    </row>
    <row r="562" spans="2:21" x14ac:dyDescent="0.25">
      <c r="B562" s="402" t="s">
        <v>242</v>
      </c>
      <c r="C562" s="402" t="s">
        <v>128</v>
      </c>
      <c r="D562" s="402" t="s">
        <v>11</v>
      </c>
      <c r="E562" s="402" t="s">
        <v>38</v>
      </c>
      <c r="F562" s="402" t="s">
        <v>5</v>
      </c>
      <c r="G562" s="403">
        <v>32.34511671204509</v>
      </c>
      <c r="H562" s="403">
        <v>17.684696328361479</v>
      </c>
      <c r="I562" s="403">
        <v>11.407272190052808</v>
      </c>
      <c r="J562" s="403">
        <v>9.3069614340806197</v>
      </c>
      <c r="K562" s="403">
        <v>7.342093333124545</v>
      </c>
      <c r="L562" s="450">
        <v>7.1603673684341445</v>
      </c>
      <c r="M562" s="450">
        <v>6.9831393479599617</v>
      </c>
      <c r="N562" s="450">
        <v>6.8102979419742562</v>
      </c>
      <c r="O562" s="450">
        <v>6.6417345762988651</v>
      </c>
      <c r="R562" s="570"/>
      <c r="S562" s="570"/>
      <c r="T562" s="570"/>
      <c r="U562" s="570"/>
    </row>
    <row r="563" spans="2:21" x14ac:dyDescent="0.25">
      <c r="B563" s="402" t="s">
        <v>242</v>
      </c>
      <c r="C563" s="402" t="s">
        <v>128</v>
      </c>
      <c r="D563" s="402" t="s">
        <v>11</v>
      </c>
      <c r="E563" s="402" t="s">
        <v>38</v>
      </c>
      <c r="F563" s="402" t="s">
        <v>6</v>
      </c>
      <c r="G563" s="403">
        <v>26.631468149911726</v>
      </c>
      <c r="H563" s="403">
        <v>14.656688832580368</v>
      </c>
      <c r="I563" s="403">
        <v>9.5753196278016688</v>
      </c>
      <c r="J563" s="403">
        <v>7.8105538051454939</v>
      </c>
      <c r="K563" s="403">
        <v>6.1618738565081825</v>
      </c>
      <c r="L563" s="450">
        <v>6.0093597954538849</v>
      </c>
      <c r="M563" s="450">
        <v>5.8606206475771279</v>
      </c>
      <c r="N563" s="450">
        <v>5.7155629790699098</v>
      </c>
      <c r="O563" s="450">
        <v>5.5740956687274785</v>
      </c>
      <c r="R563" s="570"/>
      <c r="S563" s="570"/>
      <c r="T563" s="570"/>
      <c r="U563" s="570"/>
    </row>
    <row r="564" spans="2:21" x14ac:dyDescent="0.25">
      <c r="B564" s="402" t="s">
        <v>242</v>
      </c>
      <c r="C564" s="402" t="s">
        <v>128</v>
      </c>
      <c r="D564" s="402" t="s">
        <v>11</v>
      </c>
      <c r="E564" s="402" t="s">
        <v>38</v>
      </c>
      <c r="F564" s="402" t="s">
        <v>7</v>
      </c>
      <c r="G564" s="403">
        <v>23.543996565961997</v>
      </c>
      <c r="H564" s="403">
        <v>11.887506314760049</v>
      </c>
      <c r="I564" s="403">
        <v>7.8783411470348286</v>
      </c>
      <c r="J564" s="403">
        <v>6.4247672524621668</v>
      </c>
      <c r="K564" s="403">
        <v>5.0688621427978626</v>
      </c>
      <c r="L564" s="450">
        <v>4.9434014845102912</v>
      </c>
      <c r="M564" s="450">
        <v>4.8210461339494879</v>
      </c>
      <c r="N564" s="450">
        <v>4.7017192308772744</v>
      </c>
      <c r="O564" s="450">
        <v>4.585345817442203</v>
      </c>
      <c r="R564" s="570"/>
      <c r="S564" s="570"/>
      <c r="T564" s="570"/>
      <c r="U564" s="570"/>
    </row>
    <row r="565" spans="2:21" x14ac:dyDescent="0.25">
      <c r="B565" s="402" t="s">
        <v>242</v>
      </c>
      <c r="C565" s="402" t="s">
        <v>128</v>
      </c>
      <c r="D565" s="402" t="s">
        <v>11</v>
      </c>
      <c r="E565" s="402" t="s">
        <v>38</v>
      </c>
      <c r="F565" s="402" t="s">
        <v>8</v>
      </c>
      <c r="G565" s="403">
        <v>19.303388517860824</v>
      </c>
      <c r="H565" s="403">
        <v>10.094418068459294</v>
      </c>
      <c r="I565" s="403">
        <v>6.5519583869471516</v>
      </c>
      <c r="J565" s="403">
        <v>5.3464346807728509</v>
      </c>
      <c r="K565" s="403">
        <v>4.2195840671479594</v>
      </c>
      <c r="L565" s="450">
        <v>4.1151441001789779</v>
      </c>
      <c r="M565" s="450">
        <v>4.0132891526163892</v>
      </c>
      <c r="N565" s="450">
        <v>3.9139552420066801</v>
      </c>
      <c r="O565" s="450">
        <v>3.8170799695418411</v>
      </c>
      <c r="R565" s="570"/>
      <c r="S565" s="570"/>
      <c r="T565" s="570"/>
      <c r="U565" s="570"/>
    </row>
    <row r="566" spans="2:21" x14ac:dyDescent="0.25">
      <c r="B566" s="402" t="s">
        <v>242</v>
      </c>
      <c r="C566" s="402" t="s">
        <v>128</v>
      </c>
      <c r="D566" s="402" t="s">
        <v>11</v>
      </c>
      <c r="E566" s="402" t="s">
        <v>38</v>
      </c>
      <c r="F566" s="402" t="s">
        <v>1</v>
      </c>
      <c r="G566" s="403">
        <v>16.456310112706216</v>
      </c>
      <c r="H566" s="403">
        <v>8.5456522399850421</v>
      </c>
      <c r="I566" s="403">
        <v>5.2731198632570395</v>
      </c>
      <c r="J566" s="403">
        <v>4.3016808554720871</v>
      </c>
      <c r="K566" s="403">
        <v>3.3951316997398968</v>
      </c>
      <c r="L566" s="450">
        <v>3.3110979568558867</v>
      </c>
      <c r="M566" s="450">
        <v>3.2291441538880918</v>
      </c>
      <c r="N566" s="450">
        <v>3.1492188097301539</v>
      </c>
      <c r="O566" s="450">
        <v>3.0712717174972877</v>
      </c>
      <c r="R566" s="570"/>
      <c r="S566" s="570"/>
      <c r="T566" s="570"/>
      <c r="U566" s="570"/>
    </row>
    <row r="567" spans="2:21" x14ac:dyDescent="0.25">
      <c r="B567" s="402" t="s">
        <v>242</v>
      </c>
      <c r="C567" s="402" t="s">
        <v>128</v>
      </c>
      <c r="D567" s="402" t="s">
        <v>19</v>
      </c>
      <c r="E567" s="402" t="s">
        <v>38</v>
      </c>
      <c r="F567" s="402" t="s">
        <v>4</v>
      </c>
      <c r="G567" s="403">
        <v>48.265181930471492</v>
      </c>
      <c r="H567" s="403">
        <v>22.927430741109877</v>
      </c>
      <c r="I567" s="403">
        <v>8.0460012286225879</v>
      </c>
      <c r="J567" s="403">
        <v>7.3449900230415484</v>
      </c>
      <c r="K567" s="403">
        <v>7.0127289177492438</v>
      </c>
      <c r="L567" s="450">
        <v>6.3389515110742964</v>
      </c>
      <c r="M567" s="450">
        <v>5.7299101007668405</v>
      </c>
      <c r="N567" s="450">
        <v>5.1793849038775299</v>
      </c>
      <c r="O567" s="450">
        <v>4.6817537292468678</v>
      </c>
      <c r="R567" s="570"/>
      <c r="S567" s="570"/>
      <c r="T567" s="570"/>
      <c r="U567" s="570"/>
    </row>
    <row r="568" spans="2:21" x14ac:dyDescent="0.25">
      <c r="B568" s="402" t="s">
        <v>242</v>
      </c>
      <c r="C568" s="402" t="s">
        <v>128</v>
      </c>
      <c r="D568" s="402" t="s">
        <v>19</v>
      </c>
      <c r="E568" s="402" t="s">
        <v>38</v>
      </c>
      <c r="F568" s="402" t="s">
        <v>5</v>
      </c>
      <c r="G568" s="403">
        <v>32.34511671204509</v>
      </c>
      <c r="H568" s="403">
        <v>17.335934057212281</v>
      </c>
      <c r="I568" s="403">
        <v>6.2012797249570619</v>
      </c>
      <c r="J568" s="403">
        <v>5.0513175553541991</v>
      </c>
      <c r="K568" s="403">
        <v>4.8197859229746243</v>
      </c>
      <c r="L568" s="450">
        <v>4.3567047319006447</v>
      </c>
      <c r="M568" s="450">
        <v>3.9381160126819603</v>
      </c>
      <c r="N568" s="450">
        <v>3.5597449640743157</v>
      </c>
      <c r="O568" s="450">
        <v>3.2177275043308424</v>
      </c>
      <c r="R568" s="570"/>
      <c r="S568" s="570"/>
      <c r="T568" s="570"/>
      <c r="U568" s="570"/>
    </row>
    <row r="569" spans="2:21" x14ac:dyDescent="0.25">
      <c r="B569" s="402" t="s">
        <v>242</v>
      </c>
      <c r="C569" s="402" t="s">
        <v>128</v>
      </c>
      <c r="D569" s="402" t="s">
        <v>19</v>
      </c>
      <c r="E569" s="402" t="s">
        <v>38</v>
      </c>
      <c r="F569" s="402" t="s">
        <v>6</v>
      </c>
      <c r="G569" s="403">
        <v>26.631468149911726</v>
      </c>
      <c r="H569" s="403">
        <v>14.3452360024393</v>
      </c>
      <c r="I569" s="403">
        <v>5.2006210601331579</v>
      </c>
      <c r="J569" s="403">
        <v>4.2191352484385503</v>
      </c>
      <c r="K569" s="403">
        <v>4.0245942070641432</v>
      </c>
      <c r="L569" s="450">
        <v>3.6379144024460839</v>
      </c>
      <c r="M569" s="450">
        <v>3.2883864853492595</v>
      </c>
      <c r="N569" s="450">
        <v>2.9724409320232534</v>
      </c>
      <c r="O569" s="450">
        <v>2.6868511757153937</v>
      </c>
      <c r="R569" s="570"/>
      <c r="S569" s="570"/>
      <c r="T569" s="570"/>
      <c r="U569" s="570"/>
    </row>
    <row r="570" spans="2:21" x14ac:dyDescent="0.25">
      <c r="B570" s="402" t="s">
        <v>242</v>
      </c>
      <c r="C570" s="402" t="s">
        <v>128</v>
      </c>
      <c r="D570" s="402" t="s">
        <v>19</v>
      </c>
      <c r="E570" s="402" t="s">
        <v>38</v>
      </c>
      <c r="F570" s="402" t="s">
        <v>7</v>
      </c>
      <c r="G570" s="403">
        <v>23.543996565961997</v>
      </c>
      <c r="H570" s="403">
        <v>11.613702032124136</v>
      </c>
      <c r="I570" s="403">
        <v>4.2749151735895206</v>
      </c>
      <c r="J570" s="403">
        <v>3.4520348464609922</v>
      </c>
      <c r="K570" s="403">
        <v>3.2918618643873478</v>
      </c>
      <c r="L570" s="450">
        <v>2.9755823994125445</v>
      </c>
      <c r="M570" s="450">
        <v>2.6896908134210427</v>
      </c>
      <c r="N570" s="450">
        <v>2.4312674632131883</v>
      </c>
      <c r="O570" s="450">
        <v>2.1976732225815798</v>
      </c>
      <c r="R570" s="570"/>
      <c r="S570" s="570"/>
      <c r="T570" s="570"/>
      <c r="U570" s="570"/>
    </row>
    <row r="571" spans="2:21" x14ac:dyDescent="0.25">
      <c r="B571" s="402" t="s">
        <v>242</v>
      </c>
      <c r="C571" s="402" t="s">
        <v>128</v>
      </c>
      <c r="D571" s="402" t="s">
        <v>19</v>
      </c>
      <c r="E571" s="402" t="s">
        <v>38</v>
      </c>
      <c r="F571" s="402" t="s">
        <v>8</v>
      </c>
      <c r="G571" s="403">
        <v>19.303388517860824</v>
      </c>
      <c r="H571" s="403">
        <v>9.0411790343752543</v>
      </c>
      <c r="I571" s="403">
        <v>3.5717741405750685</v>
      </c>
      <c r="J571" s="403">
        <v>2.45131967046136</v>
      </c>
      <c r="K571" s="403">
        <v>2.3364930757747091</v>
      </c>
      <c r="L571" s="450">
        <v>2.1120046827719574</v>
      </c>
      <c r="M571" s="450">
        <v>1.9090849556965586</v>
      </c>
      <c r="N571" s="450">
        <v>1.7256615943121256</v>
      </c>
      <c r="O571" s="450">
        <v>1.5598614033377747</v>
      </c>
      <c r="R571" s="570"/>
      <c r="S571" s="570"/>
      <c r="T571" s="570"/>
      <c r="U571" s="570"/>
    </row>
    <row r="572" spans="2:21" x14ac:dyDescent="0.25">
      <c r="B572" s="402" t="s">
        <v>242</v>
      </c>
      <c r="C572" s="402" t="s">
        <v>128</v>
      </c>
      <c r="D572" s="402" t="s">
        <v>19</v>
      </c>
      <c r="E572" s="402" t="s">
        <v>38</v>
      </c>
      <c r="F572" s="402" t="s">
        <v>1</v>
      </c>
      <c r="G572" s="403">
        <v>16.456310112706216</v>
      </c>
      <c r="H572" s="403">
        <v>8.3564572428368997</v>
      </c>
      <c r="I572" s="403">
        <v>2.8713880242431769</v>
      </c>
      <c r="J572" s="403">
        <v>2.3140093079592732</v>
      </c>
      <c r="K572" s="403">
        <v>2.2084088755560671</v>
      </c>
      <c r="L572" s="450">
        <v>1.9962267104528317</v>
      </c>
      <c r="M572" s="450">
        <v>1.8044308387059662</v>
      </c>
      <c r="N572" s="450">
        <v>1.631062561493589</v>
      </c>
      <c r="O572" s="450">
        <v>1.4743513702159337</v>
      </c>
      <c r="R572" s="570"/>
      <c r="S572" s="570"/>
      <c r="T572" s="570"/>
      <c r="U572" s="570"/>
    </row>
    <row r="573" spans="2:21" x14ac:dyDescent="0.25">
      <c r="B573" s="402" t="s">
        <v>243</v>
      </c>
      <c r="C573" s="402" t="s">
        <v>17</v>
      </c>
      <c r="D573" s="402" t="s">
        <v>3</v>
      </c>
      <c r="E573" s="402" t="s">
        <v>32</v>
      </c>
      <c r="F573" s="402" t="s">
        <v>4</v>
      </c>
      <c r="G573" s="403">
        <v>18.66098360655738</v>
      </c>
      <c r="H573" s="403">
        <v>16.465573770491805</v>
      </c>
      <c r="I573" s="403">
        <v>9.8793442622950813</v>
      </c>
      <c r="J573" s="403">
        <v>3.2931147540983612</v>
      </c>
      <c r="K573" s="403">
        <v>3.2931147540983612</v>
      </c>
      <c r="L573" s="450">
        <v>3.0534303441837176</v>
      </c>
      <c r="M573" s="450">
        <v>2.8311910039510932</v>
      </c>
      <c r="N573" s="450">
        <v>2.6251270202125552</v>
      </c>
      <c r="O573" s="450">
        <v>2.4340610939469807</v>
      </c>
      <c r="R573" s="570"/>
      <c r="S573" s="570"/>
      <c r="T573" s="570"/>
      <c r="U573" s="570"/>
    </row>
    <row r="574" spans="2:21" x14ac:dyDescent="0.25">
      <c r="B574" s="402" t="s">
        <v>243</v>
      </c>
      <c r="C574" s="402" t="s">
        <v>17</v>
      </c>
      <c r="D574" s="402" t="s">
        <v>3</v>
      </c>
      <c r="E574" s="402" t="s">
        <v>32</v>
      </c>
      <c r="F574" s="402" t="s">
        <v>5</v>
      </c>
      <c r="G574" s="403">
        <v>25.25348571428572</v>
      </c>
      <c r="H574" s="403">
        <v>21.427199999999999</v>
      </c>
      <c r="I574" s="403">
        <v>13.009371428571431</v>
      </c>
      <c r="J574" s="403">
        <v>4.5915428571428567</v>
      </c>
      <c r="K574" s="403">
        <v>4.5915428571428567</v>
      </c>
      <c r="L574" s="450">
        <v>4.2573543084618679</v>
      </c>
      <c r="M574" s="450">
        <v>3.9474891712232374</v>
      </c>
      <c r="N574" s="450">
        <v>3.6601771024677903</v>
      </c>
      <c r="O574" s="450">
        <v>3.3937766109889318</v>
      </c>
      <c r="R574" s="570"/>
      <c r="S574" s="570"/>
      <c r="T574" s="570"/>
      <c r="U574" s="570"/>
    </row>
    <row r="575" spans="2:21" x14ac:dyDescent="0.25">
      <c r="B575" s="402" t="s">
        <v>243</v>
      </c>
      <c r="C575" s="402" t="s">
        <v>17</v>
      </c>
      <c r="D575" s="402" t="s">
        <v>3</v>
      </c>
      <c r="E575" s="402" t="s">
        <v>32</v>
      </c>
      <c r="F575" s="402" t="s">
        <v>6</v>
      </c>
      <c r="G575" s="403">
        <v>19.6416</v>
      </c>
      <c r="H575" s="403">
        <v>16.665600000000001</v>
      </c>
      <c r="I575" s="403">
        <v>10.118399999999999</v>
      </c>
      <c r="J575" s="403">
        <v>3.5712000000000006</v>
      </c>
      <c r="K575" s="403">
        <v>3.5712000000000006</v>
      </c>
      <c r="L575" s="450">
        <v>3.3112755732481207</v>
      </c>
      <c r="M575" s="450">
        <v>3.0702693553958524</v>
      </c>
      <c r="N575" s="450">
        <v>2.8468044130305046</v>
      </c>
      <c r="O575" s="450">
        <v>2.6396040307691702</v>
      </c>
      <c r="R575" s="570"/>
      <c r="S575" s="570"/>
      <c r="T575" s="570"/>
      <c r="U575" s="570"/>
    </row>
    <row r="576" spans="2:21" x14ac:dyDescent="0.25">
      <c r="B576" s="402" t="s">
        <v>243</v>
      </c>
      <c r="C576" s="402" t="s">
        <v>17</v>
      </c>
      <c r="D576" s="402" t="s">
        <v>3</v>
      </c>
      <c r="E576" s="402" t="s">
        <v>32</v>
      </c>
      <c r="F576" s="402" t="s">
        <v>7</v>
      </c>
      <c r="G576" s="403">
        <v>14.731200000000001</v>
      </c>
      <c r="H576" s="403">
        <v>12.4992</v>
      </c>
      <c r="I576" s="403">
        <v>7.5888000000000009</v>
      </c>
      <c r="J576" s="403">
        <v>2.6783999999999999</v>
      </c>
      <c r="K576" s="403">
        <v>2.6783999999999999</v>
      </c>
      <c r="L576" s="450">
        <v>2.48345667993609</v>
      </c>
      <c r="M576" s="450">
        <v>2.3027020165468888</v>
      </c>
      <c r="N576" s="450">
        <v>2.135103309772878</v>
      </c>
      <c r="O576" s="450">
        <v>1.9797030230768771</v>
      </c>
      <c r="R576" s="570"/>
      <c r="S576" s="570"/>
      <c r="T576" s="570"/>
      <c r="U576" s="570"/>
    </row>
    <row r="577" spans="2:21" x14ac:dyDescent="0.25">
      <c r="B577" s="402" t="s">
        <v>243</v>
      </c>
      <c r="C577" s="402" t="s">
        <v>17</v>
      </c>
      <c r="D577" s="402" t="s">
        <v>3</v>
      </c>
      <c r="E577" s="402" t="s">
        <v>32</v>
      </c>
      <c r="F577" s="402" t="s">
        <v>8</v>
      </c>
      <c r="G577" s="403">
        <v>8.8387200000000004</v>
      </c>
      <c r="H577" s="403">
        <v>7.4995200000000004</v>
      </c>
      <c r="I577" s="403">
        <v>4.55328</v>
      </c>
      <c r="J577" s="403">
        <v>1.60704</v>
      </c>
      <c r="K577" s="403">
        <v>1.60704</v>
      </c>
      <c r="L577" s="450">
        <v>1.4900740079616541</v>
      </c>
      <c r="M577" s="450">
        <v>1.3816212099281335</v>
      </c>
      <c r="N577" s="450">
        <v>1.2810619858637269</v>
      </c>
      <c r="O577" s="450">
        <v>1.1878218138461265</v>
      </c>
      <c r="R577" s="570"/>
      <c r="S577" s="570"/>
      <c r="T577" s="570"/>
      <c r="U577" s="570"/>
    </row>
    <row r="578" spans="2:21" x14ac:dyDescent="0.25">
      <c r="B578" s="402" t="s">
        <v>243</v>
      </c>
      <c r="C578" s="402" t="s">
        <v>17</v>
      </c>
      <c r="D578" s="402" t="s">
        <v>3</v>
      </c>
      <c r="E578" s="402" t="s">
        <v>32</v>
      </c>
      <c r="F578" s="402" t="s">
        <v>1</v>
      </c>
      <c r="G578" s="403">
        <v>6.4048695652173917</v>
      </c>
      <c r="H578" s="403">
        <v>5.4344347826086956</v>
      </c>
      <c r="I578" s="403">
        <v>3.2994782608695652</v>
      </c>
      <c r="J578" s="403">
        <v>1.1645217391304348</v>
      </c>
      <c r="K578" s="403">
        <v>1.1645217391304348</v>
      </c>
      <c r="L578" s="450">
        <v>1.0797637738852566</v>
      </c>
      <c r="M578" s="450">
        <v>1.0011747898029952</v>
      </c>
      <c r="N578" s="450">
        <v>0.9283057868577731</v>
      </c>
      <c r="O578" s="450">
        <v>0.86074044481603362</v>
      </c>
      <c r="R578" s="570"/>
      <c r="S578" s="570"/>
      <c r="T578" s="570"/>
      <c r="U578" s="570"/>
    </row>
    <row r="579" spans="2:21" x14ac:dyDescent="0.25">
      <c r="B579" s="402" t="s">
        <v>243</v>
      </c>
      <c r="C579" s="402" t="s">
        <v>17</v>
      </c>
      <c r="D579" s="402" t="s">
        <v>11</v>
      </c>
      <c r="E579" s="402" t="s">
        <v>32</v>
      </c>
      <c r="F579" s="402" t="s">
        <v>4</v>
      </c>
      <c r="G579" s="403">
        <v>18.66098360655738</v>
      </c>
      <c r="H579" s="403">
        <v>16.465573770491805</v>
      </c>
      <c r="I579" s="403">
        <v>12.074754098360657</v>
      </c>
      <c r="J579" s="403">
        <v>7.6839344262295093</v>
      </c>
      <c r="K579" s="403">
        <v>3.2931147540983612</v>
      </c>
      <c r="L579" s="450">
        <v>3.211606057821677</v>
      </c>
      <c r="M579" s="450">
        <v>3.1321148034092512</v>
      </c>
      <c r="N579" s="450">
        <v>3.0545910566594392</v>
      </c>
      <c r="O579" s="450">
        <v>2.9789861193043485</v>
      </c>
      <c r="R579" s="570"/>
      <c r="S579" s="570"/>
      <c r="T579" s="570"/>
      <c r="U579" s="570"/>
    </row>
    <row r="580" spans="2:21" x14ac:dyDescent="0.25">
      <c r="B580" s="402" t="s">
        <v>243</v>
      </c>
      <c r="C580" s="402" t="s">
        <v>17</v>
      </c>
      <c r="D580" s="402" t="s">
        <v>11</v>
      </c>
      <c r="E580" s="402" t="s">
        <v>32</v>
      </c>
      <c r="F580" s="402" t="s">
        <v>5</v>
      </c>
      <c r="G580" s="403">
        <v>25.25348571428572</v>
      </c>
      <c r="H580" s="403">
        <v>21.427199999999999</v>
      </c>
      <c r="I580" s="403">
        <v>15.815314285714285</v>
      </c>
      <c r="J580" s="403">
        <v>10.203428571428571</v>
      </c>
      <c r="K580" s="403">
        <v>4.5915428571428567</v>
      </c>
      <c r="L580" s="450">
        <v>4.4778964463342232</v>
      </c>
      <c r="M580" s="450">
        <v>4.3670629258963265</v>
      </c>
      <c r="N580" s="450">
        <v>4.25897267328516</v>
      </c>
      <c r="O580" s="450">
        <v>4.153557789201491</v>
      </c>
      <c r="R580" s="570"/>
      <c r="S580" s="570"/>
      <c r="T580" s="570"/>
      <c r="U580" s="570"/>
    </row>
    <row r="581" spans="2:21" x14ac:dyDescent="0.25">
      <c r="B581" s="402" t="s">
        <v>243</v>
      </c>
      <c r="C581" s="402" t="s">
        <v>17</v>
      </c>
      <c r="D581" s="402" t="s">
        <v>11</v>
      </c>
      <c r="E581" s="402" t="s">
        <v>32</v>
      </c>
      <c r="F581" s="402" t="s">
        <v>6</v>
      </c>
      <c r="G581" s="403">
        <v>19.6416</v>
      </c>
      <c r="H581" s="403">
        <v>16.665600000000001</v>
      </c>
      <c r="I581" s="403">
        <v>12.300800000000001</v>
      </c>
      <c r="J581" s="403">
        <v>7.9359999999999999</v>
      </c>
      <c r="K581" s="403">
        <v>3.5712000000000006</v>
      </c>
      <c r="L581" s="450">
        <v>3.4828083471488407</v>
      </c>
      <c r="M581" s="450">
        <v>3.3966044979193657</v>
      </c>
      <c r="N581" s="450">
        <v>3.3125343014440141</v>
      </c>
      <c r="O581" s="450">
        <v>3.2305449471567158</v>
      </c>
      <c r="R581" s="570"/>
      <c r="S581" s="570"/>
      <c r="T581" s="570"/>
      <c r="U581" s="570"/>
    </row>
    <row r="582" spans="2:21" x14ac:dyDescent="0.25">
      <c r="B582" s="402" t="s">
        <v>243</v>
      </c>
      <c r="C582" s="402" t="s">
        <v>17</v>
      </c>
      <c r="D582" s="402" t="s">
        <v>11</v>
      </c>
      <c r="E582" s="402" t="s">
        <v>32</v>
      </c>
      <c r="F582" s="402" t="s">
        <v>7</v>
      </c>
      <c r="G582" s="403">
        <v>14.731200000000001</v>
      </c>
      <c r="H582" s="403">
        <v>12.4992</v>
      </c>
      <c r="I582" s="403">
        <v>9.2256000000000018</v>
      </c>
      <c r="J582" s="403">
        <v>5.952</v>
      </c>
      <c r="K582" s="403">
        <v>2.6783999999999999</v>
      </c>
      <c r="L582" s="450">
        <v>2.6121062603616303</v>
      </c>
      <c r="M582" s="450">
        <v>2.5474533734395242</v>
      </c>
      <c r="N582" s="450">
        <v>2.4844007260830105</v>
      </c>
      <c r="O582" s="450">
        <v>2.4229087103675364</v>
      </c>
      <c r="R582" s="570"/>
      <c r="S582" s="570"/>
      <c r="T582" s="570"/>
      <c r="U582" s="570"/>
    </row>
    <row r="583" spans="2:21" x14ac:dyDescent="0.25">
      <c r="B583" s="402" t="s">
        <v>243</v>
      </c>
      <c r="C583" s="402" t="s">
        <v>17</v>
      </c>
      <c r="D583" s="402" t="s">
        <v>11</v>
      </c>
      <c r="E583" s="402" t="s">
        <v>32</v>
      </c>
      <c r="F583" s="402" t="s">
        <v>8</v>
      </c>
      <c r="G583" s="403">
        <v>8.8387200000000004</v>
      </c>
      <c r="H583" s="403">
        <v>7.4995200000000004</v>
      </c>
      <c r="I583" s="403">
        <v>5.5353599999999998</v>
      </c>
      <c r="J583" s="403">
        <v>3.5712000000000006</v>
      </c>
      <c r="K583" s="403">
        <v>1.60704</v>
      </c>
      <c r="L583" s="450">
        <v>1.5672637562169782</v>
      </c>
      <c r="M583" s="450">
        <v>1.5284720240637144</v>
      </c>
      <c r="N583" s="450">
        <v>1.4906404356498062</v>
      </c>
      <c r="O583" s="450">
        <v>1.4537452262205219</v>
      </c>
      <c r="R583" s="570"/>
      <c r="S583" s="570"/>
      <c r="T583" s="570"/>
      <c r="U583" s="570"/>
    </row>
    <row r="584" spans="2:21" x14ac:dyDescent="0.25">
      <c r="B584" s="402" t="s">
        <v>243</v>
      </c>
      <c r="C584" s="402" t="s">
        <v>17</v>
      </c>
      <c r="D584" s="402" t="s">
        <v>11</v>
      </c>
      <c r="E584" s="402" t="s">
        <v>32</v>
      </c>
      <c r="F584" s="402" t="s">
        <v>1</v>
      </c>
      <c r="G584" s="403">
        <v>6.4048695652173917</v>
      </c>
      <c r="H584" s="403">
        <v>5.4344347826086956</v>
      </c>
      <c r="I584" s="403">
        <v>4.0111304347826087</v>
      </c>
      <c r="J584" s="403">
        <v>2.5878260869565222</v>
      </c>
      <c r="K584" s="403">
        <v>1.1645217391304348</v>
      </c>
      <c r="L584" s="450">
        <v>1.135698374070274</v>
      </c>
      <c r="M584" s="450">
        <v>1.1075884232345756</v>
      </c>
      <c r="N584" s="450">
        <v>1.0801742287317435</v>
      </c>
      <c r="O584" s="450">
        <v>1.0534385697250159</v>
      </c>
      <c r="R584" s="570"/>
      <c r="S584" s="570"/>
      <c r="T584" s="570"/>
      <c r="U584" s="570"/>
    </row>
    <row r="585" spans="2:21" x14ac:dyDescent="0.25">
      <c r="B585" s="402" t="s">
        <v>243</v>
      </c>
      <c r="C585" s="402" t="s">
        <v>17</v>
      </c>
      <c r="D585" s="402" t="s">
        <v>19</v>
      </c>
      <c r="E585" s="402" t="s">
        <v>32</v>
      </c>
      <c r="F585" s="402" t="s">
        <v>4</v>
      </c>
      <c r="G585" s="403">
        <v>18.66098360655738</v>
      </c>
      <c r="H585" s="403">
        <v>16.465573770491805</v>
      </c>
      <c r="I585" s="403">
        <v>3.2931147540983612</v>
      </c>
      <c r="J585" s="403">
        <v>3.2931147540983612</v>
      </c>
      <c r="K585" s="403">
        <v>3.2931147540983612</v>
      </c>
      <c r="L585" s="450">
        <v>2.976714912478426</v>
      </c>
      <c r="M585" s="450">
        <v>2.6907145155339407</v>
      </c>
      <c r="N585" s="450">
        <v>2.4321928088427653</v>
      </c>
      <c r="O585" s="450">
        <v>2.1985096617403821</v>
      </c>
      <c r="R585" s="570"/>
      <c r="S585" s="570"/>
      <c r="T585" s="570"/>
      <c r="U585" s="570"/>
    </row>
    <row r="586" spans="2:21" x14ac:dyDescent="0.25">
      <c r="B586" s="402" t="s">
        <v>243</v>
      </c>
      <c r="C586" s="402" t="s">
        <v>17</v>
      </c>
      <c r="D586" s="402" t="s">
        <v>19</v>
      </c>
      <c r="E586" s="402" t="s">
        <v>32</v>
      </c>
      <c r="F586" s="402" t="s">
        <v>5</v>
      </c>
      <c r="G586" s="403">
        <v>25.25348571428572</v>
      </c>
      <c r="H586" s="403">
        <v>21.427199999999999</v>
      </c>
      <c r="I586" s="403">
        <v>4.5915428571428567</v>
      </c>
      <c r="J586" s="403">
        <v>4.5915428571428567</v>
      </c>
      <c r="K586" s="403">
        <v>4.5915428571428567</v>
      </c>
      <c r="L586" s="450">
        <v>4.1503910779699185</v>
      </c>
      <c r="M586" s="450">
        <v>3.751624810230179</v>
      </c>
      <c r="N586" s="450">
        <v>3.3911716877579114</v>
      </c>
      <c r="O586" s="450">
        <v>3.0653506140837319</v>
      </c>
      <c r="R586" s="570"/>
      <c r="S586" s="570"/>
      <c r="T586" s="570"/>
      <c r="U586" s="570"/>
    </row>
    <row r="587" spans="2:21" x14ac:dyDescent="0.25">
      <c r="B587" s="402" t="s">
        <v>243</v>
      </c>
      <c r="C587" s="402" t="s">
        <v>17</v>
      </c>
      <c r="D587" s="402" t="s">
        <v>19</v>
      </c>
      <c r="E587" s="402" t="s">
        <v>32</v>
      </c>
      <c r="F587" s="402" t="s">
        <v>6</v>
      </c>
      <c r="G587" s="403">
        <v>19.6416</v>
      </c>
      <c r="H587" s="403">
        <v>16.665600000000001</v>
      </c>
      <c r="I587" s="403">
        <v>3.5712000000000006</v>
      </c>
      <c r="J587" s="403">
        <v>3.5712000000000006</v>
      </c>
      <c r="K587" s="403">
        <v>3.5712000000000006</v>
      </c>
      <c r="L587" s="450">
        <v>3.22808194953216</v>
      </c>
      <c r="M587" s="450">
        <v>2.9179304079568067</v>
      </c>
      <c r="N587" s="450">
        <v>2.6375779793672653</v>
      </c>
      <c r="O587" s="450">
        <v>2.3841615887317924</v>
      </c>
      <c r="R587" s="570"/>
      <c r="S587" s="570"/>
      <c r="T587" s="570"/>
      <c r="U587" s="570"/>
    </row>
    <row r="588" spans="2:21" x14ac:dyDescent="0.25">
      <c r="B588" s="402" t="s">
        <v>243</v>
      </c>
      <c r="C588" s="402" t="s">
        <v>17</v>
      </c>
      <c r="D588" s="402" t="s">
        <v>19</v>
      </c>
      <c r="E588" s="402" t="s">
        <v>32</v>
      </c>
      <c r="F588" s="402" t="s">
        <v>7</v>
      </c>
      <c r="G588" s="403">
        <v>14.731200000000001</v>
      </c>
      <c r="H588" s="403">
        <v>12.4992</v>
      </c>
      <c r="I588" s="403">
        <v>2.6783999999999999</v>
      </c>
      <c r="J588" s="403">
        <v>2.6783999999999999</v>
      </c>
      <c r="K588" s="403">
        <v>2.6783999999999999</v>
      </c>
      <c r="L588" s="450">
        <v>2.4210614621491193</v>
      </c>
      <c r="M588" s="450">
        <v>2.1884478059676047</v>
      </c>
      <c r="N588" s="450">
        <v>1.9781834845254487</v>
      </c>
      <c r="O588" s="450">
        <v>1.7881211915488437</v>
      </c>
      <c r="R588" s="570"/>
      <c r="S588" s="570"/>
      <c r="T588" s="570"/>
      <c r="U588" s="570"/>
    </row>
    <row r="589" spans="2:21" x14ac:dyDescent="0.25">
      <c r="B589" s="402" t="s">
        <v>243</v>
      </c>
      <c r="C589" s="402" t="s">
        <v>17</v>
      </c>
      <c r="D589" s="402" t="s">
        <v>19</v>
      </c>
      <c r="E589" s="402" t="s">
        <v>32</v>
      </c>
      <c r="F589" s="402" t="s">
        <v>8</v>
      </c>
      <c r="G589" s="403">
        <v>8.8387200000000004</v>
      </c>
      <c r="H589" s="403">
        <v>7.4995200000000004</v>
      </c>
      <c r="I589" s="403">
        <v>1.60704</v>
      </c>
      <c r="J589" s="403">
        <v>1.60704</v>
      </c>
      <c r="K589" s="403">
        <v>1.60704</v>
      </c>
      <c r="L589" s="450">
        <v>1.4526368772894718</v>
      </c>
      <c r="M589" s="450">
        <v>1.3130686835805629</v>
      </c>
      <c r="N589" s="450">
        <v>1.1869100907152692</v>
      </c>
      <c r="O589" s="450">
        <v>1.0728727149293062</v>
      </c>
      <c r="R589" s="570"/>
      <c r="S589" s="570"/>
      <c r="T589" s="570"/>
      <c r="U589" s="570"/>
    </row>
    <row r="590" spans="2:21" x14ac:dyDescent="0.25">
      <c r="B590" s="402" t="s">
        <v>243</v>
      </c>
      <c r="C590" s="402" t="s">
        <v>17</v>
      </c>
      <c r="D590" s="402" t="s">
        <v>19</v>
      </c>
      <c r="E590" s="402" t="s">
        <v>32</v>
      </c>
      <c r="F590" s="402" t="s">
        <v>1</v>
      </c>
      <c r="G590" s="403">
        <v>6.4048695652173917</v>
      </c>
      <c r="H590" s="403">
        <v>5.4344347826086956</v>
      </c>
      <c r="I590" s="403">
        <v>1.1645217391304348</v>
      </c>
      <c r="J590" s="403">
        <v>1.1645217391304348</v>
      </c>
      <c r="K590" s="403">
        <v>1.1645217391304348</v>
      </c>
      <c r="L590" s="450">
        <v>1.0526354183257041</v>
      </c>
      <c r="M590" s="450">
        <v>0.9514990460728715</v>
      </c>
      <c r="N590" s="450">
        <v>0.86007977588062978</v>
      </c>
      <c r="O590" s="450">
        <v>0.77744399632558425</v>
      </c>
      <c r="R590" s="570"/>
      <c r="S590" s="570"/>
      <c r="T590" s="570"/>
      <c r="U590" s="570"/>
    </row>
    <row r="591" spans="2:21" x14ac:dyDescent="0.25">
      <c r="B591" s="402" t="s">
        <v>243</v>
      </c>
      <c r="C591" s="402" t="s">
        <v>16</v>
      </c>
      <c r="D591" s="402" t="s">
        <v>3</v>
      </c>
      <c r="E591" s="402" t="s">
        <v>32</v>
      </c>
      <c r="F591" s="402" t="s">
        <v>4</v>
      </c>
      <c r="G591" s="403">
        <v>16.378524590163938</v>
      </c>
      <c r="H591" s="403">
        <v>14.451639344262297</v>
      </c>
      <c r="I591" s="403">
        <v>8.6709836065573782</v>
      </c>
      <c r="J591" s="403">
        <v>2.8903278688524598</v>
      </c>
      <c r="K591" s="403">
        <v>2.8903278688524598</v>
      </c>
      <c r="L591" s="450">
        <v>2.6799596972472686</v>
      </c>
      <c r="M591" s="450">
        <v>2.4849028569624516</v>
      </c>
      <c r="N591" s="450">
        <v>2.3040429357510734</v>
      </c>
      <c r="O591" s="450">
        <v>2.1363466321873368</v>
      </c>
      <c r="R591" s="570"/>
      <c r="S591" s="570"/>
      <c r="T591" s="570"/>
      <c r="U591" s="570"/>
    </row>
    <row r="592" spans="2:21" x14ac:dyDescent="0.25">
      <c r="B592" s="402" t="s">
        <v>243</v>
      </c>
      <c r="C592" s="402" t="s">
        <v>16</v>
      </c>
      <c r="D592" s="402" t="s">
        <v>3</v>
      </c>
      <c r="E592" s="402" t="s">
        <v>32</v>
      </c>
      <c r="F592" s="402" t="s">
        <v>5</v>
      </c>
      <c r="G592" s="403">
        <v>22.164685714285721</v>
      </c>
      <c r="H592" s="403">
        <v>18.8064</v>
      </c>
      <c r="I592" s="403">
        <v>11.41817142857143</v>
      </c>
      <c r="J592" s="403">
        <v>4.0299428571428573</v>
      </c>
      <c r="K592" s="403">
        <v>4.0299428571428573</v>
      </c>
      <c r="L592" s="450">
        <v>3.736629520733334</v>
      </c>
      <c r="M592" s="450">
        <v>3.4646645548505037</v>
      </c>
      <c r="N592" s="450">
        <v>3.2124941504186393</v>
      </c>
      <c r="O592" s="450">
        <v>2.9786775900212001</v>
      </c>
      <c r="R592" s="570"/>
      <c r="S592" s="570"/>
      <c r="T592" s="570"/>
      <c r="U592" s="570"/>
    </row>
    <row r="593" spans="2:21" x14ac:dyDescent="0.25">
      <c r="B593" s="402" t="s">
        <v>243</v>
      </c>
      <c r="C593" s="402" t="s">
        <v>16</v>
      </c>
      <c r="D593" s="402" t="s">
        <v>3</v>
      </c>
      <c r="E593" s="402" t="s">
        <v>32</v>
      </c>
      <c r="F593" s="402" t="s">
        <v>6</v>
      </c>
      <c r="G593" s="403">
        <v>17.2392</v>
      </c>
      <c r="H593" s="403">
        <v>14.627200000000002</v>
      </c>
      <c r="I593" s="403">
        <v>8.8808000000000007</v>
      </c>
      <c r="J593" s="403">
        <v>3.1344000000000007</v>
      </c>
      <c r="K593" s="403">
        <v>3.1344000000000007</v>
      </c>
      <c r="L593" s="450">
        <v>2.9062674050148156</v>
      </c>
      <c r="M593" s="450">
        <v>2.6947390982170587</v>
      </c>
      <c r="N593" s="450">
        <v>2.4986065614367199</v>
      </c>
      <c r="O593" s="450">
        <v>2.3167492366831559</v>
      </c>
      <c r="R593" s="570"/>
      <c r="S593" s="570"/>
      <c r="T593" s="570"/>
      <c r="U593" s="570"/>
    </row>
    <row r="594" spans="2:21" x14ac:dyDescent="0.25">
      <c r="B594" s="402" t="s">
        <v>243</v>
      </c>
      <c r="C594" s="402" t="s">
        <v>16</v>
      </c>
      <c r="D594" s="402" t="s">
        <v>3</v>
      </c>
      <c r="E594" s="402" t="s">
        <v>32</v>
      </c>
      <c r="F594" s="402" t="s">
        <v>7</v>
      </c>
      <c r="G594" s="403">
        <v>12.929400000000001</v>
      </c>
      <c r="H594" s="403">
        <v>10.970400000000001</v>
      </c>
      <c r="I594" s="403">
        <v>6.6606000000000005</v>
      </c>
      <c r="J594" s="403">
        <v>2.3508</v>
      </c>
      <c r="K594" s="403">
        <v>2.3508</v>
      </c>
      <c r="L594" s="450">
        <v>2.1797005537611112</v>
      </c>
      <c r="M594" s="450">
        <v>2.0210543236627934</v>
      </c>
      <c r="N594" s="450">
        <v>1.873954921077539</v>
      </c>
      <c r="O594" s="450">
        <v>1.7375619275123666</v>
      </c>
      <c r="R594" s="570"/>
      <c r="S594" s="570"/>
      <c r="T594" s="570"/>
      <c r="U594" s="570"/>
    </row>
    <row r="595" spans="2:21" x14ac:dyDescent="0.25">
      <c r="B595" s="402" t="s">
        <v>243</v>
      </c>
      <c r="C595" s="402" t="s">
        <v>16</v>
      </c>
      <c r="D595" s="402" t="s">
        <v>3</v>
      </c>
      <c r="E595" s="402" t="s">
        <v>32</v>
      </c>
      <c r="F595" s="402" t="s">
        <v>8</v>
      </c>
      <c r="G595" s="403">
        <v>7.7576400000000012</v>
      </c>
      <c r="H595" s="403">
        <v>6.5822400000000005</v>
      </c>
      <c r="I595" s="403">
        <v>3.9963600000000001</v>
      </c>
      <c r="J595" s="403">
        <v>1.4104800000000002</v>
      </c>
      <c r="K595" s="403">
        <v>1.4104800000000002</v>
      </c>
      <c r="L595" s="450">
        <v>1.3078203322566671</v>
      </c>
      <c r="M595" s="450">
        <v>1.2126325941976763</v>
      </c>
      <c r="N595" s="450">
        <v>1.1243729526465238</v>
      </c>
      <c r="O595" s="450">
        <v>1.0425371565074202</v>
      </c>
      <c r="R595" s="570"/>
      <c r="S595" s="570"/>
      <c r="T595" s="570"/>
      <c r="U595" s="570"/>
    </row>
    <row r="596" spans="2:21" x14ac:dyDescent="0.25">
      <c r="B596" s="402" t="s">
        <v>243</v>
      </c>
      <c r="C596" s="402" t="s">
        <v>16</v>
      </c>
      <c r="D596" s="402" t="s">
        <v>3</v>
      </c>
      <c r="E596" s="402" t="s">
        <v>32</v>
      </c>
      <c r="F596" s="402" t="s">
        <v>1</v>
      </c>
      <c r="G596" s="403">
        <v>5.6214782608695657</v>
      </c>
      <c r="H596" s="403">
        <v>4.7697391304347834</v>
      </c>
      <c r="I596" s="403">
        <v>2.8959130434782612</v>
      </c>
      <c r="J596" s="403">
        <v>1.0220869565217392</v>
      </c>
      <c r="K596" s="403">
        <v>1.0220869565217392</v>
      </c>
      <c r="L596" s="450">
        <v>0.94769589293961365</v>
      </c>
      <c r="M596" s="450">
        <v>0.8787192711577364</v>
      </c>
      <c r="N596" s="450">
        <v>0.81476300916414757</v>
      </c>
      <c r="O596" s="450">
        <v>0.7554617076140725</v>
      </c>
      <c r="R596" s="570"/>
      <c r="S596" s="570"/>
      <c r="T596" s="570"/>
      <c r="U596" s="570"/>
    </row>
    <row r="597" spans="2:21" x14ac:dyDescent="0.25">
      <c r="B597" s="402" t="s">
        <v>243</v>
      </c>
      <c r="C597" s="402" t="s">
        <v>16</v>
      </c>
      <c r="D597" s="402" t="s">
        <v>11</v>
      </c>
      <c r="E597" s="402" t="s">
        <v>32</v>
      </c>
      <c r="F597" s="402" t="s">
        <v>4</v>
      </c>
      <c r="G597" s="403">
        <v>16.378524590163938</v>
      </c>
      <c r="H597" s="403">
        <v>14.451639344262297</v>
      </c>
      <c r="I597" s="403">
        <v>10.597868852459017</v>
      </c>
      <c r="J597" s="403">
        <v>6.7440983606557392</v>
      </c>
      <c r="K597" s="403">
        <v>2.8903278688524598</v>
      </c>
      <c r="L597" s="450">
        <v>2.8187886502117681</v>
      </c>
      <c r="M597" s="450">
        <v>2.7490201164331203</v>
      </c>
      <c r="N597" s="450">
        <v>2.6809784408583526</v>
      </c>
      <c r="O597" s="450">
        <v>2.6146208815937366</v>
      </c>
      <c r="R597" s="570"/>
      <c r="S597" s="570"/>
      <c r="T597" s="570"/>
      <c r="U597" s="570"/>
    </row>
    <row r="598" spans="2:21" x14ac:dyDescent="0.25">
      <c r="B598" s="402" t="s">
        <v>243</v>
      </c>
      <c r="C598" s="402" t="s">
        <v>16</v>
      </c>
      <c r="D598" s="402" t="s">
        <v>11</v>
      </c>
      <c r="E598" s="402" t="s">
        <v>32</v>
      </c>
      <c r="F598" s="402" t="s">
        <v>5</v>
      </c>
      <c r="G598" s="403">
        <v>22.164685714285721</v>
      </c>
      <c r="H598" s="403">
        <v>18.8064</v>
      </c>
      <c r="I598" s="403">
        <v>13.880914285714285</v>
      </c>
      <c r="J598" s="403">
        <v>8.9554285714285715</v>
      </c>
      <c r="K598" s="403">
        <v>4.0299428571428573</v>
      </c>
      <c r="L598" s="450">
        <v>3.9301967465809784</v>
      </c>
      <c r="M598" s="450">
        <v>3.8329194766267491</v>
      </c>
      <c r="N598" s="450">
        <v>3.7380499403967873</v>
      </c>
      <c r="O598" s="450">
        <v>3.6455285434792661</v>
      </c>
      <c r="R598" s="570"/>
      <c r="S598" s="570"/>
      <c r="T598" s="570"/>
      <c r="U598" s="570"/>
    </row>
    <row r="599" spans="2:21" x14ac:dyDescent="0.25">
      <c r="B599" s="402" t="s">
        <v>243</v>
      </c>
      <c r="C599" s="402" t="s">
        <v>16</v>
      </c>
      <c r="D599" s="402" t="s">
        <v>11</v>
      </c>
      <c r="E599" s="402" t="s">
        <v>32</v>
      </c>
      <c r="F599" s="402" t="s">
        <v>6</v>
      </c>
      <c r="G599" s="403">
        <v>17.2392</v>
      </c>
      <c r="H599" s="403">
        <v>14.627200000000002</v>
      </c>
      <c r="I599" s="403">
        <v>10.796266666666668</v>
      </c>
      <c r="J599" s="403">
        <v>6.9653333333333336</v>
      </c>
      <c r="K599" s="403">
        <v>3.1344000000000007</v>
      </c>
      <c r="L599" s="450">
        <v>3.056819691785206</v>
      </c>
      <c r="M599" s="450">
        <v>2.9811595929319168</v>
      </c>
      <c r="N599" s="450">
        <v>2.9073721758641686</v>
      </c>
      <c r="O599" s="450">
        <v>2.8354110893727631</v>
      </c>
      <c r="R599" s="570"/>
      <c r="S599" s="570"/>
      <c r="T599" s="570"/>
      <c r="U599" s="570"/>
    </row>
    <row r="600" spans="2:21" x14ac:dyDescent="0.25">
      <c r="B600" s="402" t="s">
        <v>243</v>
      </c>
      <c r="C600" s="402" t="s">
        <v>16</v>
      </c>
      <c r="D600" s="402" t="s">
        <v>11</v>
      </c>
      <c r="E600" s="402" t="s">
        <v>32</v>
      </c>
      <c r="F600" s="402" t="s">
        <v>7</v>
      </c>
      <c r="G600" s="403">
        <v>12.929400000000001</v>
      </c>
      <c r="H600" s="403">
        <v>10.970400000000001</v>
      </c>
      <c r="I600" s="403">
        <v>8.0972000000000008</v>
      </c>
      <c r="J600" s="403">
        <v>5.2240000000000002</v>
      </c>
      <c r="K600" s="403">
        <v>2.3508</v>
      </c>
      <c r="L600" s="450">
        <v>2.292614768838904</v>
      </c>
      <c r="M600" s="450">
        <v>2.2358696946989371</v>
      </c>
      <c r="N600" s="450">
        <v>2.1805291318981261</v>
      </c>
      <c r="O600" s="450">
        <v>2.1265583170295717</v>
      </c>
      <c r="R600" s="570"/>
      <c r="S600" s="570"/>
      <c r="T600" s="570"/>
      <c r="U600" s="570"/>
    </row>
    <row r="601" spans="2:21" x14ac:dyDescent="0.25">
      <c r="B601" s="402" t="s">
        <v>243</v>
      </c>
      <c r="C601" s="402" t="s">
        <v>16</v>
      </c>
      <c r="D601" s="402" t="s">
        <v>11</v>
      </c>
      <c r="E601" s="402" t="s">
        <v>32</v>
      </c>
      <c r="F601" s="402" t="s">
        <v>8</v>
      </c>
      <c r="G601" s="403">
        <v>7.7576400000000012</v>
      </c>
      <c r="H601" s="403">
        <v>6.5822400000000005</v>
      </c>
      <c r="I601" s="403">
        <v>4.8583200000000009</v>
      </c>
      <c r="J601" s="403">
        <v>3.1344000000000007</v>
      </c>
      <c r="K601" s="403">
        <v>1.4104800000000002</v>
      </c>
      <c r="L601" s="450">
        <v>1.3755688613033425</v>
      </c>
      <c r="M601" s="450">
        <v>1.3415218168193623</v>
      </c>
      <c r="N601" s="450">
        <v>1.3083174791388756</v>
      </c>
      <c r="O601" s="450">
        <v>1.2759349902177433</v>
      </c>
      <c r="R601" s="570"/>
      <c r="S601" s="570"/>
      <c r="T601" s="570"/>
      <c r="U601" s="570"/>
    </row>
    <row r="602" spans="2:21" x14ac:dyDescent="0.25">
      <c r="B602" s="402" t="s">
        <v>243</v>
      </c>
      <c r="C602" s="402" t="s">
        <v>16</v>
      </c>
      <c r="D602" s="402" t="s">
        <v>11</v>
      </c>
      <c r="E602" s="402" t="s">
        <v>32</v>
      </c>
      <c r="F602" s="402" t="s">
        <v>1</v>
      </c>
      <c r="G602" s="403">
        <v>5.6214782608695657</v>
      </c>
      <c r="H602" s="403">
        <v>4.7697391304347834</v>
      </c>
      <c r="I602" s="403">
        <v>3.5205217391304351</v>
      </c>
      <c r="J602" s="403">
        <v>2.2713043478260873</v>
      </c>
      <c r="K602" s="403">
        <v>1.0220869565217392</v>
      </c>
      <c r="L602" s="450">
        <v>0.99678902992995833</v>
      </c>
      <c r="M602" s="450">
        <v>0.97211725856475528</v>
      </c>
      <c r="N602" s="450">
        <v>0.94805614430353302</v>
      </c>
      <c r="O602" s="450">
        <v>0.92459057262155298</v>
      </c>
      <c r="R602" s="570"/>
      <c r="S602" s="570"/>
      <c r="T602" s="570"/>
      <c r="U602" s="570"/>
    </row>
    <row r="603" spans="2:21" x14ac:dyDescent="0.25">
      <c r="B603" s="402" t="s">
        <v>243</v>
      </c>
      <c r="C603" s="402" t="s">
        <v>16</v>
      </c>
      <c r="D603" s="402" t="s">
        <v>19</v>
      </c>
      <c r="E603" s="402" t="s">
        <v>32</v>
      </c>
      <c r="F603" s="402" t="s">
        <v>4</v>
      </c>
      <c r="G603" s="403">
        <v>16.378524590163938</v>
      </c>
      <c r="H603" s="403">
        <v>14.451639344262297</v>
      </c>
      <c r="I603" s="403">
        <v>2.8903278688524598</v>
      </c>
      <c r="J603" s="403">
        <v>2.8903278688524598</v>
      </c>
      <c r="K603" s="403">
        <v>2.8903278688524598</v>
      </c>
      <c r="L603" s="450">
        <v>2.6126274702263608</v>
      </c>
      <c r="M603" s="450">
        <v>2.3616083046285796</v>
      </c>
      <c r="N603" s="450">
        <v>2.1347068604493624</v>
      </c>
      <c r="O603" s="450">
        <v>1.9296059262318139</v>
      </c>
      <c r="R603" s="570"/>
      <c r="S603" s="570"/>
      <c r="T603" s="570"/>
      <c r="U603" s="570"/>
    </row>
    <row r="604" spans="2:21" x14ac:dyDescent="0.25">
      <c r="B604" s="402" t="s">
        <v>243</v>
      </c>
      <c r="C604" s="402" t="s">
        <v>16</v>
      </c>
      <c r="D604" s="402" t="s">
        <v>19</v>
      </c>
      <c r="E604" s="402" t="s">
        <v>32</v>
      </c>
      <c r="F604" s="402" t="s">
        <v>5</v>
      </c>
      <c r="G604" s="403">
        <v>22.164685714285721</v>
      </c>
      <c r="H604" s="403">
        <v>18.8064</v>
      </c>
      <c r="I604" s="403">
        <v>4.0299428571428573</v>
      </c>
      <c r="J604" s="403">
        <v>4.0299428571428573</v>
      </c>
      <c r="K604" s="403">
        <v>4.0299428571428573</v>
      </c>
      <c r="L604" s="450">
        <v>3.6427491584870393</v>
      </c>
      <c r="M604" s="450">
        <v>3.2927567218821334</v>
      </c>
      <c r="N604" s="450">
        <v>2.9763912797122534</v>
      </c>
      <c r="O604" s="450">
        <v>2.6904219771460713</v>
      </c>
      <c r="R604" s="570"/>
      <c r="S604" s="570"/>
      <c r="T604" s="570"/>
      <c r="U604" s="570"/>
    </row>
    <row r="605" spans="2:21" x14ac:dyDescent="0.25">
      <c r="B605" s="402" t="s">
        <v>243</v>
      </c>
      <c r="C605" s="402" t="s">
        <v>16</v>
      </c>
      <c r="D605" s="402" t="s">
        <v>19</v>
      </c>
      <c r="E605" s="402" t="s">
        <v>32</v>
      </c>
      <c r="F605" s="402" t="s">
        <v>6</v>
      </c>
      <c r="G605" s="403">
        <v>17.2392</v>
      </c>
      <c r="H605" s="403">
        <v>14.627200000000002</v>
      </c>
      <c r="I605" s="403">
        <v>3.1344000000000007</v>
      </c>
      <c r="J605" s="403">
        <v>3.1344000000000007</v>
      </c>
      <c r="K605" s="403">
        <v>3.1344000000000007</v>
      </c>
      <c r="L605" s="450">
        <v>2.8332493454899201</v>
      </c>
      <c r="M605" s="450">
        <v>2.5610330059083264</v>
      </c>
      <c r="N605" s="450">
        <v>2.3149709953317532</v>
      </c>
      <c r="O605" s="450">
        <v>2.0925504266691672</v>
      </c>
      <c r="R605" s="570"/>
      <c r="S605" s="570"/>
      <c r="T605" s="570"/>
      <c r="U605" s="570"/>
    </row>
    <row r="606" spans="2:21" x14ac:dyDescent="0.25">
      <c r="B606" s="402" t="s">
        <v>243</v>
      </c>
      <c r="C606" s="402" t="s">
        <v>16</v>
      </c>
      <c r="D606" s="402" t="s">
        <v>19</v>
      </c>
      <c r="E606" s="402" t="s">
        <v>32</v>
      </c>
      <c r="F606" s="402" t="s">
        <v>7</v>
      </c>
      <c r="G606" s="403">
        <v>12.929400000000001</v>
      </c>
      <c r="H606" s="403">
        <v>10.970400000000001</v>
      </c>
      <c r="I606" s="403">
        <v>2.3508</v>
      </c>
      <c r="J606" s="403">
        <v>2.3508</v>
      </c>
      <c r="K606" s="403">
        <v>2.3508</v>
      </c>
      <c r="L606" s="450">
        <v>2.1249370091174398</v>
      </c>
      <c r="M606" s="450">
        <v>1.9207747544312446</v>
      </c>
      <c r="N606" s="450">
        <v>1.7362282464988146</v>
      </c>
      <c r="O606" s="450">
        <v>1.5694128200018751</v>
      </c>
      <c r="R606" s="570"/>
      <c r="S606" s="570"/>
      <c r="T606" s="570"/>
      <c r="U606" s="570"/>
    </row>
    <row r="607" spans="2:21" x14ac:dyDescent="0.25">
      <c r="B607" s="402" t="s">
        <v>243</v>
      </c>
      <c r="C607" s="402" t="s">
        <v>16</v>
      </c>
      <c r="D607" s="402" t="s">
        <v>19</v>
      </c>
      <c r="E607" s="402" t="s">
        <v>32</v>
      </c>
      <c r="F607" s="402" t="s">
        <v>8</v>
      </c>
      <c r="G607" s="403">
        <v>7.7576400000000012</v>
      </c>
      <c r="H607" s="403">
        <v>6.5822400000000005</v>
      </c>
      <c r="I607" s="403">
        <v>1.4104800000000002</v>
      </c>
      <c r="J607" s="403">
        <v>1.4104800000000002</v>
      </c>
      <c r="K607" s="403">
        <v>1.4104800000000002</v>
      </c>
      <c r="L607" s="450">
        <v>1.2749622054704639</v>
      </c>
      <c r="M607" s="450">
        <v>1.1524648526587469</v>
      </c>
      <c r="N607" s="450">
        <v>1.0417369478992888</v>
      </c>
      <c r="O607" s="450">
        <v>0.94164769200112519</v>
      </c>
      <c r="R607" s="570"/>
      <c r="S607" s="570"/>
      <c r="T607" s="570"/>
      <c r="U607" s="570"/>
    </row>
    <row r="608" spans="2:21" x14ac:dyDescent="0.25">
      <c r="B608" s="402" t="s">
        <v>243</v>
      </c>
      <c r="C608" s="402" t="s">
        <v>16</v>
      </c>
      <c r="D608" s="402" t="s">
        <v>19</v>
      </c>
      <c r="E608" s="402" t="s">
        <v>32</v>
      </c>
      <c r="F608" s="402" t="s">
        <v>1</v>
      </c>
      <c r="G608" s="403">
        <v>5.6214782608695657</v>
      </c>
      <c r="H608" s="403">
        <v>4.7697391304347834</v>
      </c>
      <c r="I608" s="403">
        <v>1.0220869565217392</v>
      </c>
      <c r="J608" s="403">
        <v>1.0220869565217392</v>
      </c>
      <c r="K608" s="403">
        <v>1.0220869565217392</v>
      </c>
      <c r="L608" s="450">
        <v>0.92388565613801721</v>
      </c>
      <c r="M608" s="450">
        <v>0.8351194584483671</v>
      </c>
      <c r="N608" s="450">
        <v>0.75488184630383237</v>
      </c>
      <c r="O608" s="450">
        <v>0.68235340000081524</v>
      </c>
      <c r="R608" s="570"/>
      <c r="S608" s="570"/>
      <c r="T608" s="570"/>
      <c r="U608" s="570"/>
    </row>
    <row r="609" spans="2:21" x14ac:dyDescent="0.25">
      <c r="B609" s="402" t="s">
        <v>243</v>
      </c>
      <c r="C609" s="402" t="s">
        <v>128</v>
      </c>
      <c r="D609" s="402" t="s">
        <v>3</v>
      </c>
      <c r="E609" s="402" t="s">
        <v>32</v>
      </c>
      <c r="F609" s="402" t="s">
        <v>4</v>
      </c>
      <c r="G609" s="403">
        <v>25.081967213114758</v>
      </c>
      <c r="H609" s="403">
        <v>22.131147540983608</v>
      </c>
      <c r="I609" s="403">
        <v>13.278688524590164</v>
      </c>
      <c r="J609" s="403">
        <v>4.4262295081967222</v>
      </c>
      <c r="K609" s="403">
        <v>4.4262295081967222</v>
      </c>
      <c r="L609" s="450">
        <v>4.1040730432576851</v>
      </c>
      <c r="M609" s="450">
        <v>3.8053642526224372</v>
      </c>
      <c r="N609" s="450">
        <v>3.528396532543757</v>
      </c>
      <c r="O609" s="450">
        <v>3.2715874918642212</v>
      </c>
      <c r="R609" s="570"/>
      <c r="S609" s="570"/>
      <c r="T609" s="570"/>
      <c r="U609" s="570"/>
    </row>
    <row r="610" spans="2:21" x14ac:dyDescent="0.25">
      <c r="B610" s="402" t="s">
        <v>243</v>
      </c>
      <c r="C610" s="402" t="s">
        <v>128</v>
      </c>
      <c r="D610" s="402" t="s">
        <v>3</v>
      </c>
      <c r="E610" s="402" t="s">
        <v>32</v>
      </c>
      <c r="F610" s="402" t="s">
        <v>5</v>
      </c>
      <c r="G610" s="403">
        <v>33.94285714285715</v>
      </c>
      <c r="H610" s="403">
        <v>28.8</v>
      </c>
      <c r="I610" s="403">
        <v>17.485714285714288</v>
      </c>
      <c r="J610" s="403">
        <v>6.1714285714285708</v>
      </c>
      <c r="K610" s="403">
        <v>6.1714285714285708</v>
      </c>
      <c r="L610" s="450">
        <v>5.7222504145992854</v>
      </c>
      <c r="M610" s="450">
        <v>5.3057650150849973</v>
      </c>
      <c r="N610" s="450">
        <v>4.9195928796610087</v>
      </c>
      <c r="O610" s="450">
        <v>4.5615277029421133</v>
      </c>
      <c r="R610" s="570"/>
      <c r="S610" s="570"/>
      <c r="T610" s="570"/>
      <c r="U610" s="570"/>
    </row>
    <row r="611" spans="2:21" x14ac:dyDescent="0.25">
      <c r="B611" s="402" t="s">
        <v>243</v>
      </c>
      <c r="C611" s="402" t="s">
        <v>128</v>
      </c>
      <c r="D611" s="402" t="s">
        <v>3</v>
      </c>
      <c r="E611" s="402" t="s">
        <v>32</v>
      </c>
      <c r="F611" s="402" t="s">
        <v>6</v>
      </c>
      <c r="G611" s="403">
        <v>26.400000000000002</v>
      </c>
      <c r="H611" s="403">
        <v>22.400000000000002</v>
      </c>
      <c r="I611" s="403">
        <v>13.6</v>
      </c>
      <c r="J611" s="403">
        <v>4.8000000000000007</v>
      </c>
      <c r="K611" s="403">
        <v>4.8000000000000007</v>
      </c>
      <c r="L611" s="450">
        <v>4.4506392113550008</v>
      </c>
      <c r="M611" s="450">
        <v>4.1267061228438875</v>
      </c>
      <c r="N611" s="450">
        <v>3.8263500175141187</v>
      </c>
      <c r="O611" s="450">
        <v>3.547854880066089</v>
      </c>
      <c r="R611" s="570"/>
      <c r="S611" s="570"/>
      <c r="T611" s="570"/>
      <c r="U611" s="570"/>
    </row>
    <row r="612" spans="2:21" x14ac:dyDescent="0.25">
      <c r="B612" s="402" t="s">
        <v>243</v>
      </c>
      <c r="C612" s="402" t="s">
        <v>128</v>
      </c>
      <c r="D612" s="402" t="s">
        <v>3</v>
      </c>
      <c r="E612" s="402" t="s">
        <v>32</v>
      </c>
      <c r="F612" s="402" t="s">
        <v>7</v>
      </c>
      <c r="G612" s="403">
        <v>19.8</v>
      </c>
      <c r="H612" s="403">
        <v>16.8</v>
      </c>
      <c r="I612" s="403">
        <v>10.200000000000001</v>
      </c>
      <c r="J612" s="403">
        <v>3.6</v>
      </c>
      <c r="K612" s="403">
        <v>3.6</v>
      </c>
      <c r="L612" s="450">
        <v>3.33797940851625</v>
      </c>
      <c r="M612" s="450">
        <v>3.095029592132915</v>
      </c>
      <c r="N612" s="450">
        <v>2.8697625131355884</v>
      </c>
      <c r="O612" s="450">
        <v>2.6608911600495659</v>
      </c>
      <c r="R612" s="570"/>
      <c r="S612" s="570"/>
      <c r="T612" s="570"/>
      <c r="U612" s="570"/>
    </row>
    <row r="613" spans="2:21" x14ac:dyDescent="0.25">
      <c r="B613" s="402" t="s">
        <v>243</v>
      </c>
      <c r="C613" s="402" t="s">
        <v>128</v>
      </c>
      <c r="D613" s="402" t="s">
        <v>3</v>
      </c>
      <c r="E613" s="402" t="s">
        <v>32</v>
      </c>
      <c r="F613" s="402" t="s">
        <v>8</v>
      </c>
      <c r="G613" s="403">
        <v>11.88</v>
      </c>
      <c r="H613" s="403">
        <v>10.08</v>
      </c>
      <c r="I613" s="403">
        <v>6.12</v>
      </c>
      <c r="J613" s="403">
        <v>2.16</v>
      </c>
      <c r="K613" s="403">
        <v>2.16</v>
      </c>
      <c r="L613" s="450">
        <v>2.0027876451097502</v>
      </c>
      <c r="M613" s="450">
        <v>1.8570177552797493</v>
      </c>
      <c r="N613" s="450">
        <v>1.7218575078813534</v>
      </c>
      <c r="O613" s="450">
        <v>1.5965346960297397</v>
      </c>
      <c r="R613" s="570"/>
      <c r="S613" s="570"/>
      <c r="T613" s="570"/>
      <c r="U613" s="570"/>
    </row>
    <row r="614" spans="2:21" x14ac:dyDescent="0.25">
      <c r="B614" s="402" t="s">
        <v>243</v>
      </c>
      <c r="C614" s="402" t="s">
        <v>128</v>
      </c>
      <c r="D614" s="402" t="s">
        <v>3</v>
      </c>
      <c r="E614" s="402" t="s">
        <v>32</v>
      </c>
      <c r="F614" s="402" t="s">
        <v>1</v>
      </c>
      <c r="G614" s="403">
        <v>8.608695652173914</v>
      </c>
      <c r="H614" s="403">
        <v>7.304347826086957</v>
      </c>
      <c r="I614" s="403">
        <v>4.4347826086956523</v>
      </c>
      <c r="J614" s="403">
        <v>1.5652173913043479</v>
      </c>
      <c r="K614" s="403">
        <v>1.5652173913043479</v>
      </c>
      <c r="L614" s="450">
        <v>1.4512953950070653</v>
      </c>
      <c r="M614" s="450">
        <v>1.3456650400577892</v>
      </c>
      <c r="N614" s="450">
        <v>1.247722831798082</v>
      </c>
      <c r="O614" s="450">
        <v>1.1569092000215506</v>
      </c>
      <c r="R614" s="570"/>
      <c r="S614" s="570"/>
      <c r="T614" s="570"/>
      <c r="U614" s="570"/>
    </row>
    <row r="615" spans="2:21" x14ac:dyDescent="0.25">
      <c r="B615" s="402" t="s">
        <v>243</v>
      </c>
      <c r="C615" s="402" t="s">
        <v>128</v>
      </c>
      <c r="D615" s="402" t="s">
        <v>11</v>
      </c>
      <c r="E615" s="402" t="s">
        <v>32</v>
      </c>
      <c r="F615" s="402" t="s">
        <v>4</v>
      </c>
      <c r="G615" s="403">
        <v>25.081967213114758</v>
      </c>
      <c r="H615" s="403">
        <v>22.131147540983608</v>
      </c>
      <c r="I615" s="403">
        <v>16.229508196721312</v>
      </c>
      <c r="J615" s="403">
        <v>10.327868852459018</v>
      </c>
      <c r="K615" s="403">
        <v>4.4262295081967222</v>
      </c>
      <c r="L615" s="450">
        <v>4.3166748089001041</v>
      </c>
      <c r="M615" s="450">
        <v>4.2098317250124353</v>
      </c>
      <c r="N615" s="450">
        <v>4.1056331406712898</v>
      </c>
      <c r="O615" s="450">
        <v>4.0040136012155232</v>
      </c>
      <c r="R615" s="570"/>
      <c r="S615" s="570"/>
      <c r="T615" s="570"/>
      <c r="U615" s="570"/>
    </row>
    <row r="616" spans="2:21" x14ac:dyDescent="0.25">
      <c r="B616" s="402" t="s">
        <v>243</v>
      </c>
      <c r="C616" s="402" t="s">
        <v>128</v>
      </c>
      <c r="D616" s="402" t="s">
        <v>11</v>
      </c>
      <c r="E616" s="402" t="s">
        <v>32</v>
      </c>
      <c r="F616" s="402" t="s">
        <v>5</v>
      </c>
      <c r="G616" s="403">
        <v>33.94285714285715</v>
      </c>
      <c r="H616" s="403">
        <v>28.8</v>
      </c>
      <c r="I616" s="403">
        <v>21.257142857142856</v>
      </c>
      <c r="J616" s="403">
        <v>13.714285714285714</v>
      </c>
      <c r="K616" s="403">
        <v>6.1714285714285708</v>
      </c>
      <c r="L616" s="450">
        <v>6.0186780192664289</v>
      </c>
      <c r="M616" s="450">
        <v>5.8697082337316218</v>
      </c>
      <c r="N616" s="450">
        <v>5.724425636135968</v>
      </c>
      <c r="O616" s="450">
        <v>5.582738963980499</v>
      </c>
      <c r="R616" s="570"/>
      <c r="S616" s="570"/>
      <c r="T616" s="570"/>
      <c r="U616" s="570"/>
    </row>
    <row r="617" spans="2:21" x14ac:dyDescent="0.25">
      <c r="B617" s="402" t="s">
        <v>243</v>
      </c>
      <c r="C617" s="402" t="s">
        <v>128</v>
      </c>
      <c r="D617" s="402" t="s">
        <v>11</v>
      </c>
      <c r="E617" s="402" t="s">
        <v>32</v>
      </c>
      <c r="F617" s="402" t="s">
        <v>6</v>
      </c>
      <c r="G617" s="403">
        <v>26.400000000000002</v>
      </c>
      <c r="H617" s="403">
        <v>22.400000000000002</v>
      </c>
      <c r="I617" s="403">
        <v>16.533333333333335</v>
      </c>
      <c r="J617" s="403">
        <v>10.666666666666666</v>
      </c>
      <c r="K617" s="403">
        <v>4.8000000000000007</v>
      </c>
      <c r="L617" s="450">
        <v>4.6811940149850013</v>
      </c>
      <c r="M617" s="450">
        <v>4.5653286262357069</v>
      </c>
      <c r="N617" s="450">
        <v>4.4523310503279765</v>
      </c>
      <c r="O617" s="450">
        <v>4.3421303053181664</v>
      </c>
      <c r="R617" s="570"/>
      <c r="S617" s="570"/>
      <c r="T617" s="570"/>
      <c r="U617" s="570"/>
    </row>
    <row r="618" spans="2:21" x14ac:dyDescent="0.25">
      <c r="B618" s="402" t="s">
        <v>243</v>
      </c>
      <c r="C618" s="402" t="s">
        <v>128</v>
      </c>
      <c r="D618" s="402" t="s">
        <v>11</v>
      </c>
      <c r="E618" s="402" t="s">
        <v>32</v>
      </c>
      <c r="F618" s="402" t="s">
        <v>7</v>
      </c>
      <c r="G618" s="403">
        <v>19.8</v>
      </c>
      <c r="H618" s="403">
        <v>16.8</v>
      </c>
      <c r="I618" s="403">
        <v>12.400000000000002</v>
      </c>
      <c r="J618" s="403">
        <v>8</v>
      </c>
      <c r="K618" s="403">
        <v>3.6</v>
      </c>
      <c r="L618" s="450">
        <v>3.5108955112387505</v>
      </c>
      <c r="M618" s="450">
        <v>3.4239964696767795</v>
      </c>
      <c r="N618" s="450">
        <v>3.3392482877459813</v>
      </c>
      <c r="O618" s="450">
        <v>3.2565977289886248</v>
      </c>
      <c r="R618" s="570"/>
      <c r="S618" s="570"/>
      <c r="T618" s="570"/>
      <c r="U618" s="570"/>
    </row>
    <row r="619" spans="2:21" x14ac:dyDescent="0.25">
      <c r="B619" s="402" t="s">
        <v>243</v>
      </c>
      <c r="C619" s="402" t="s">
        <v>128</v>
      </c>
      <c r="D619" s="402" t="s">
        <v>11</v>
      </c>
      <c r="E619" s="402" t="s">
        <v>32</v>
      </c>
      <c r="F619" s="402" t="s">
        <v>8</v>
      </c>
      <c r="G619" s="403">
        <v>11.88</v>
      </c>
      <c r="H619" s="403">
        <v>10.08</v>
      </c>
      <c r="I619" s="403">
        <v>7.44</v>
      </c>
      <c r="J619" s="403">
        <v>4.8000000000000007</v>
      </c>
      <c r="K619" s="403">
        <v>2.16</v>
      </c>
      <c r="L619" s="450">
        <v>2.1065373067432502</v>
      </c>
      <c r="M619" s="450">
        <v>2.0543978818060675</v>
      </c>
      <c r="N619" s="450">
        <v>2.0035489726475886</v>
      </c>
      <c r="O619" s="450">
        <v>1.9539586373931748</v>
      </c>
      <c r="R619" s="570"/>
      <c r="S619" s="570"/>
      <c r="T619" s="570"/>
      <c r="U619" s="570"/>
    </row>
    <row r="620" spans="2:21" x14ac:dyDescent="0.25">
      <c r="B620" s="402" t="s">
        <v>243</v>
      </c>
      <c r="C620" s="402" t="s">
        <v>128</v>
      </c>
      <c r="D620" s="402" t="s">
        <v>11</v>
      </c>
      <c r="E620" s="402" t="s">
        <v>32</v>
      </c>
      <c r="F620" s="402" t="s">
        <v>1</v>
      </c>
      <c r="G620" s="403">
        <v>8.608695652173914</v>
      </c>
      <c r="H620" s="403">
        <v>7.304347826086957</v>
      </c>
      <c r="I620" s="403">
        <v>5.3913043478260869</v>
      </c>
      <c r="J620" s="403">
        <v>3.4782608695652177</v>
      </c>
      <c r="K620" s="403">
        <v>1.5652173913043479</v>
      </c>
      <c r="L620" s="450">
        <v>1.5264763092342393</v>
      </c>
      <c r="M620" s="450">
        <v>1.4886941172507737</v>
      </c>
      <c r="N620" s="450">
        <v>1.4518470816286877</v>
      </c>
      <c r="O620" s="450">
        <v>1.4159120560820107</v>
      </c>
      <c r="R620" s="570"/>
      <c r="S620" s="570"/>
      <c r="T620" s="570"/>
      <c r="U620" s="570"/>
    </row>
    <row r="621" spans="2:21" x14ac:dyDescent="0.25">
      <c r="B621" s="402" t="s">
        <v>243</v>
      </c>
      <c r="C621" s="402" t="s">
        <v>128</v>
      </c>
      <c r="D621" s="402" t="s">
        <v>19</v>
      </c>
      <c r="E621" s="402" t="s">
        <v>32</v>
      </c>
      <c r="F621" s="402" t="s">
        <v>4</v>
      </c>
      <c r="G621" s="403">
        <v>25.081967213114758</v>
      </c>
      <c r="H621" s="403">
        <v>22.131147540983608</v>
      </c>
      <c r="I621" s="403">
        <v>4.4262295081967222</v>
      </c>
      <c r="J621" s="403">
        <v>4.4262295081967222</v>
      </c>
      <c r="K621" s="403">
        <v>4.4262295081967222</v>
      </c>
      <c r="L621" s="450">
        <v>4.0009609038688527</v>
      </c>
      <c r="M621" s="450">
        <v>3.6165517681907806</v>
      </c>
      <c r="N621" s="450">
        <v>3.2690763559714586</v>
      </c>
      <c r="O621" s="450">
        <v>2.9549861044897612</v>
      </c>
      <c r="R621" s="570"/>
      <c r="S621" s="570"/>
      <c r="T621" s="570"/>
      <c r="U621" s="570"/>
    </row>
    <row r="622" spans="2:21" x14ac:dyDescent="0.25">
      <c r="B622" s="402" t="s">
        <v>243</v>
      </c>
      <c r="C622" s="402" t="s">
        <v>128</v>
      </c>
      <c r="D622" s="402" t="s">
        <v>19</v>
      </c>
      <c r="E622" s="402" t="s">
        <v>32</v>
      </c>
      <c r="F622" s="402" t="s">
        <v>5</v>
      </c>
      <c r="G622" s="403">
        <v>33.94285714285715</v>
      </c>
      <c r="H622" s="403">
        <v>28.8</v>
      </c>
      <c r="I622" s="403">
        <v>6.1714285714285708</v>
      </c>
      <c r="J622" s="403">
        <v>6.1714285714285708</v>
      </c>
      <c r="K622" s="403">
        <v>6.1714285714285708</v>
      </c>
      <c r="L622" s="450">
        <v>5.5784826316799982</v>
      </c>
      <c r="M622" s="450">
        <v>5.042506465363144</v>
      </c>
      <c r="N622" s="450">
        <v>4.5580264620402033</v>
      </c>
      <c r="O622" s="450">
        <v>4.1200949114028651</v>
      </c>
      <c r="R622" s="570"/>
      <c r="S622" s="570"/>
      <c r="T622" s="570"/>
      <c r="U622" s="570"/>
    </row>
    <row r="623" spans="2:21" x14ac:dyDescent="0.25">
      <c r="B623" s="402" t="s">
        <v>243</v>
      </c>
      <c r="C623" s="402" t="s">
        <v>128</v>
      </c>
      <c r="D623" s="402" t="s">
        <v>19</v>
      </c>
      <c r="E623" s="402" t="s">
        <v>32</v>
      </c>
      <c r="F623" s="402" t="s">
        <v>6</v>
      </c>
      <c r="G623" s="403">
        <v>26.400000000000002</v>
      </c>
      <c r="H623" s="403">
        <v>22.400000000000002</v>
      </c>
      <c r="I623" s="403">
        <v>4.8000000000000007</v>
      </c>
      <c r="J623" s="403">
        <v>4.8000000000000007</v>
      </c>
      <c r="K623" s="403">
        <v>4.8000000000000007</v>
      </c>
      <c r="L623" s="450">
        <v>4.3388198246399998</v>
      </c>
      <c r="M623" s="450">
        <v>3.921949473060224</v>
      </c>
      <c r="N623" s="450">
        <v>3.5451316926979373</v>
      </c>
      <c r="O623" s="450">
        <v>3.2045182644244519</v>
      </c>
      <c r="R623" s="570"/>
      <c r="S623" s="570"/>
      <c r="T623" s="570"/>
      <c r="U623" s="570"/>
    </row>
    <row r="624" spans="2:21" x14ac:dyDescent="0.25">
      <c r="B624" s="402" t="s">
        <v>243</v>
      </c>
      <c r="C624" s="402" t="s">
        <v>128</v>
      </c>
      <c r="D624" s="402" t="s">
        <v>19</v>
      </c>
      <c r="E624" s="402" t="s">
        <v>32</v>
      </c>
      <c r="F624" s="402" t="s">
        <v>7</v>
      </c>
      <c r="G624" s="403">
        <v>19.8</v>
      </c>
      <c r="H624" s="403">
        <v>16.8</v>
      </c>
      <c r="I624" s="403">
        <v>3.6</v>
      </c>
      <c r="J624" s="403">
        <v>3.6</v>
      </c>
      <c r="K624" s="403">
        <v>3.6</v>
      </c>
      <c r="L624" s="450">
        <v>3.2541148684799994</v>
      </c>
      <c r="M624" s="450">
        <v>2.9414621047951677</v>
      </c>
      <c r="N624" s="450">
        <v>2.6588487695234524</v>
      </c>
      <c r="O624" s="450">
        <v>2.4033886983183383</v>
      </c>
      <c r="R624" s="570"/>
      <c r="S624" s="570"/>
      <c r="T624" s="570"/>
      <c r="U624" s="570"/>
    </row>
    <row r="625" spans="2:21" x14ac:dyDescent="0.25">
      <c r="B625" s="402" t="s">
        <v>243</v>
      </c>
      <c r="C625" s="402" t="s">
        <v>128</v>
      </c>
      <c r="D625" s="402" t="s">
        <v>19</v>
      </c>
      <c r="E625" s="402" t="s">
        <v>32</v>
      </c>
      <c r="F625" s="402" t="s">
        <v>8</v>
      </c>
      <c r="G625" s="403">
        <v>11.88</v>
      </c>
      <c r="H625" s="403">
        <v>10.08</v>
      </c>
      <c r="I625" s="403">
        <v>2.16</v>
      </c>
      <c r="J625" s="403">
        <v>2.16</v>
      </c>
      <c r="K625" s="403">
        <v>2.16</v>
      </c>
      <c r="L625" s="450">
        <v>1.9524689210879997</v>
      </c>
      <c r="M625" s="450">
        <v>1.7648772628771008</v>
      </c>
      <c r="N625" s="450">
        <v>1.5953092617140716</v>
      </c>
      <c r="O625" s="450">
        <v>1.4420332189910032</v>
      </c>
      <c r="R625" s="570"/>
      <c r="S625" s="570"/>
      <c r="T625" s="570"/>
      <c r="U625" s="570"/>
    </row>
    <row r="626" spans="2:21" x14ac:dyDescent="0.25">
      <c r="B626" s="402" t="s">
        <v>243</v>
      </c>
      <c r="C626" s="402" t="s">
        <v>128</v>
      </c>
      <c r="D626" s="402" t="s">
        <v>19</v>
      </c>
      <c r="E626" s="402" t="s">
        <v>32</v>
      </c>
      <c r="F626" s="402" t="s">
        <v>1</v>
      </c>
      <c r="G626" s="403">
        <v>8.608695652173914</v>
      </c>
      <c r="H626" s="403">
        <v>7.304347826086957</v>
      </c>
      <c r="I626" s="403">
        <v>1.5652173913043479</v>
      </c>
      <c r="J626" s="403">
        <v>1.5652173913043479</v>
      </c>
      <c r="K626" s="403">
        <v>1.5652173913043479</v>
      </c>
      <c r="L626" s="450">
        <v>1.4148325515130433</v>
      </c>
      <c r="M626" s="450">
        <v>1.278896567302247</v>
      </c>
      <c r="N626" s="450">
        <v>1.1560212041406317</v>
      </c>
      <c r="O626" s="450">
        <v>1.0449516079644952</v>
      </c>
      <c r="R626" s="570"/>
      <c r="S626" s="570"/>
      <c r="T626" s="570"/>
      <c r="U626" s="570"/>
    </row>
    <row r="627" spans="2:21" x14ac:dyDescent="0.25">
      <c r="B627" s="402" t="s">
        <v>243</v>
      </c>
      <c r="C627" s="402" t="s">
        <v>17</v>
      </c>
      <c r="D627" s="402" t="s">
        <v>3</v>
      </c>
      <c r="E627" s="402" t="s">
        <v>33</v>
      </c>
      <c r="F627" s="402" t="s">
        <v>4</v>
      </c>
      <c r="G627" s="403">
        <v>18.66098360655738</v>
      </c>
      <c r="H627" s="403">
        <v>16.465573770491805</v>
      </c>
      <c r="I627" s="403">
        <v>9.8793442622950813</v>
      </c>
      <c r="J627" s="403">
        <v>3.2931147540983612</v>
      </c>
      <c r="K627" s="403">
        <v>3.2931147540983612</v>
      </c>
      <c r="L627" s="450">
        <v>3.0534303441837176</v>
      </c>
      <c r="M627" s="450">
        <v>2.8311910039510932</v>
      </c>
      <c r="N627" s="450">
        <v>2.6251270202125552</v>
      </c>
      <c r="O627" s="450">
        <v>2.4340610939469807</v>
      </c>
      <c r="R627" s="570"/>
      <c r="S627" s="570"/>
      <c r="T627" s="570"/>
      <c r="U627" s="570"/>
    </row>
    <row r="628" spans="2:21" x14ac:dyDescent="0.25">
      <c r="B628" s="402" t="s">
        <v>243</v>
      </c>
      <c r="C628" s="402" t="s">
        <v>17</v>
      </c>
      <c r="D628" s="402" t="s">
        <v>3</v>
      </c>
      <c r="E628" s="402" t="s">
        <v>33</v>
      </c>
      <c r="F628" s="402" t="s">
        <v>5</v>
      </c>
      <c r="G628" s="403">
        <v>25.25348571428572</v>
      </c>
      <c r="H628" s="403">
        <v>21.427199999999999</v>
      </c>
      <c r="I628" s="403">
        <v>13.009371428571431</v>
      </c>
      <c r="J628" s="403">
        <v>4.5915428571428567</v>
      </c>
      <c r="K628" s="403">
        <v>4.5915428571428567</v>
      </c>
      <c r="L628" s="450">
        <v>4.2573543084618679</v>
      </c>
      <c r="M628" s="450">
        <v>3.9474891712232374</v>
      </c>
      <c r="N628" s="450">
        <v>3.6601771024677903</v>
      </c>
      <c r="O628" s="450">
        <v>3.3937766109889318</v>
      </c>
      <c r="R628" s="570"/>
      <c r="S628" s="570"/>
      <c r="T628" s="570"/>
      <c r="U628" s="570"/>
    </row>
    <row r="629" spans="2:21" x14ac:dyDescent="0.25">
      <c r="B629" s="402" t="s">
        <v>243</v>
      </c>
      <c r="C629" s="402" t="s">
        <v>17</v>
      </c>
      <c r="D629" s="402" t="s">
        <v>3</v>
      </c>
      <c r="E629" s="402" t="s">
        <v>33</v>
      </c>
      <c r="F629" s="402" t="s">
        <v>6</v>
      </c>
      <c r="G629" s="403">
        <v>19.6416</v>
      </c>
      <c r="H629" s="403">
        <v>16.665600000000001</v>
      </c>
      <c r="I629" s="403">
        <v>10.118399999999999</v>
      </c>
      <c r="J629" s="403">
        <v>3.5712000000000006</v>
      </c>
      <c r="K629" s="403">
        <v>3.5712000000000006</v>
      </c>
      <c r="L629" s="450">
        <v>3.3112755732481207</v>
      </c>
      <c r="M629" s="450">
        <v>3.0702693553958524</v>
      </c>
      <c r="N629" s="450">
        <v>2.8468044130305046</v>
      </c>
      <c r="O629" s="450">
        <v>2.6396040307691702</v>
      </c>
      <c r="R629" s="570"/>
      <c r="S629" s="570"/>
      <c r="T629" s="570"/>
      <c r="U629" s="570"/>
    </row>
    <row r="630" spans="2:21" x14ac:dyDescent="0.25">
      <c r="B630" s="402" t="s">
        <v>243</v>
      </c>
      <c r="C630" s="402" t="s">
        <v>17</v>
      </c>
      <c r="D630" s="402" t="s">
        <v>3</v>
      </c>
      <c r="E630" s="402" t="s">
        <v>33</v>
      </c>
      <c r="F630" s="402" t="s">
        <v>7</v>
      </c>
      <c r="G630" s="403">
        <v>14.731200000000001</v>
      </c>
      <c r="H630" s="403">
        <v>12.4992</v>
      </c>
      <c r="I630" s="403">
        <v>7.5888000000000009</v>
      </c>
      <c r="J630" s="403">
        <v>2.6783999999999999</v>
      </c>
      <c r="K630" s="403">
        <v>2.6783999999999999</v>
      </c>
      <c r="L630" s="450">
        <v>2.48345667993609</v>
      </c>
      <c r="M630" s="450">
        <v>2.3027020165468888</v>
      </c>
      <c r="N630" s="450">
        <v>2.135103309772878</v>
      </c>
      <c r="O630" s="450">
        <v>1.9797030230768771</v>
      </c>
      <c r="R630" s="570"/>
      <c r="S630" s="570"/>
      <c r="T630" s="570"/>
      <c r="U630" s="570"/>
    </row>
    <row r="631" spans="2:21" x14ac:dyDescent="0.25">
      <c r="B631" s="402" t="s">
        <v>243</v>
      </c>
      <c r="C631" s="402" t="s">
        <v>17</v>
      </c>
      <c r="D631" s="402" t="s">
        <v>3</v>
      </c>
      <c r="E631" s="402" t="s">
        <v>33</v>
      </c>
      <c r="F631" s="402" t="s">
        <v>8</v>
      </c>
      <c r="G631" s="403">
        <v>8.8387200000000004</v>
      </c>
      <c r="H631" s="403">
        <v>7.4995200000000004</v>
      </c>
      <c r="I631" s="403">
        <v>4.55328</v>
      </c>
      <c r="J631" s="403">
        <v>1.60704</v>
      </c>
      <c r="K631" s="403">
        <v>1.60704</v>
      </c>
      <c r="L631" s="450">
        <v>1.4900740079616541</v>
      </c>
      <c r="M631" s="450">
        <v>1.3816212099281335</v>
      </c>
      <c r="N631" s="450">
        <v>1.2810619858637269</v>
      </c>
      <c r="O631" s="450">
        <v>1.1878218138461265</v>
      </c>
      <c r="R631" s="570"/>
      <c r="S631" s="570"/>
      <c r="T631" s="570"/>
      <c r="U631" s="570"/>
    </row>
    <row r="632" spans="2:21" x14ac:dyDescent="0.25">
      <c r="B632" s="402" t="s">
        <v>243</v>
      </c>
      <c r="C632" s="402" t="s">
        <v>17</v>
      </c>
      <c r="D632" s="402" t="s">
        <v>3</v>
      </c>
      <c r="E632" s="402" t="s">
        <v>33</v>
      </c>
      <c r="F632" s="402" t="s">
        <v>1</v>
      </c>
      <c r="G632" s="403">
        <v>6.4048695652173917</v>
      </c>
      <c r="H632" s="403">
        <v>5.4344347826086956</v>
      </c>
      <c r="I632" s="403">
        <v>3.2994782608695652</v>
      </c>
      <c r="J632" s="403">
        <v>1.1645217391304348</v>
      </c>
      <c r="K632" s="403">
        <v>1.1645217391304348</v>
      </c>
      <c r="L632" s="450">
        <v>1.0797637738852566</v>
      </c>
      <c r="M632" s="450">
        <v>1.0011747898029952</v>
      </c>
      <c r="N632" s="450">
        <v>0.9283057868577731</v>
      </c>
      <c r="O632" s="450">
        <v>0.86074044481603362</v>
      </c>
      <c r="R632" s="570"/>
      <c r="S632" s="570"/>
      <c r="T632" s="570"/>
      <c r="U632" s="570"/>
    </row>
    <row r="633" spans="2:21" x14ac:dyDescent="0.25">
      <c r="B633" s="402" t="s">
        <v>243</v>
      </c>
      <c r="C633" s="402" t="s">
        <v>17</v>
      </c>
      <c r="D633" s="402" t="s">
        <v>11</v>
      </c>
      <c r="E633" s="402" t="s">
        <v>33</v>
      </c>
      <c r="F633" s="402" t="s">
        <v>4</v>
      </c>
      <c r="G633" s="403">
        <v>18.66098360655738</v>
      </c>
      <c r="H633" s="403">
        <v>16.465573770491805</v>
      </c>
      <c r="I633" s="403">
        <v>12.074754098360657</v>
      </c>
      <c r="J633" s="403">
        <v>7.6839344262295093</v>
      </c>
      <c r="K633" s="403">
        <v>3.2931147540983612</v>
      </c>
      <c r="L633" s="450">
        <v>3.211606057821677</v>
      </c>
      <c r="M633" s="450">
        <v>3.1321148034092512</v>
      </c>
      <c r="N633" s="450">
        <v>3.0545910566594392</v>
      </c>
      <c r="O633" s="450">
        <v>2.9789861193043485</v>
      </c>
      <c r="R633" s="570"/>
      <c r="S633" s="570"/>
      <c r="T633" s="570"/>
      <c r="U633" s="570"/>
    </row>
    <row r="634" spans="2:21" x14ac:dyDescent="0.25">
      <c r="B634" s="402" t="s">
        <v>243</v>
      </c>
      <c r="C634" s="402" t="s">
        <v>17</v>
      </c>
      <c r="D634" s="402" t="s">
        <v>11</v>
      </c>
      <c r="E634" s="402" t="s">
        <v>33</v>
      </c>
      <c r="F634" s="402" t="s">
        <v>5</v>
      </c>
      <c r="G634" s="403">
        <v>25.25348571428572</v>
      </c>
      <c r="H634" s="403">
        <v>21.427199999999999</v>
      </c>
      <c r="I634" s="403">
        <v>15.815314285714285</v>
      </c>
      <c r="J634" s="403">
        <v>10.203428571428571</v>
      </c>
      <c r="K634" s="403">
        <v>4.5915428571428567</v>
      </c>
      <c r="L634" s="450">
        <v>4.4778964463342232</v>
      </c>
      <c r="M634" s="450">
        <v>4.3670629258963265</v>
      </c>
      <c r="N634" s="450">
        <v>4.25897267328516</v>
      </c>
      <c r="O634" s="450">
        <v>4.153557789201491</v>
      </c>
      <c r="R634" s="570"/>
      <c r="S634" s="570"/>
      <c r="T634" s="570"/>
      <c r="U634" s="570"/>
    </row>
    <row r="635" spans="2:21" x14ac:dyDescent="0.25">
      <c r="B635" s="402" t="s">
        <v>243</v>
      </c>
      <c r="C635" s="402" t="s">
        <v>17</v>
      </c>
      <c r="D635" s="402" t="s">
        <v>11</v>
      </c>
      <c r="E635" s="402" t="s">
        <v>33</v>
      </c>
      <c r="F635" s="402" t="s">
        <v>6</v>
      </c>
      <c r="G635" s="403">
        <v>19.6416</v>
      </c>
      <c r="H635" s="403">
        <v>16.665600000000001</v>
      </c>
      <c r="I635" s="403">
        <v>12.300800000000001</v>
      </c>
      <c r="J635" s="403">
        <v>7.9359999999999999</v>
      </c>
      <c r="K635" s="403">
        <v>3.5712000000000006</v>
      </c>
      <c r="L635" s="450">
        <v>3.4828083471488407</v>
      </c>
      <c r="M635" s="450">
        <v>3.3966044979193657</v>
      </c>
      <c r="N635" s="450">
        <v>3.3125343014440141</v>
      </c>
      <c r="O635" s="450">
        <v>3.2305449471567158</v>
      </c>
      <c r="R635" s="570"/>
      <c r="S635" s="570"/>
      <c r="T635" s="570"/>
      <c r="U635" s="570"/>
    </row>
    <row r="636" spans="2:21" x14ac:dyDescent="0.25">
      <c r="B636" s="402" t="s">
        <v>243</v>
      </c>
      <c r="C636" s="402" t="s">
        <v>17</v>
      </c>
      <c r="D636" s="402" t="s">
        <v>11</v>
      </c>
      <c r="E636" s="402" t="s">
        <v>33</v>
      </c>
      <c r="F636" s="402" t="s">
        <v>7</v>
      </c>
      <c r="G636" s="403">
        <v>14.731200000000001</v>
      </c>
      <c r="H636" s="403">
        <v>12.4992</v>
      </c>
      <c r="I636" s="403">
        <v>9.2256000000000018</v>
      </c>
      <c r="J636" s="403">
        <v>5.952</v>
      </c>
      <c r="K636" s="403">
        <v>2.6783999999999999</v>
      </c>
      <c r="L636" s="450">
        <v>2.6121062603616303</v>
      </c>
      <c r="M636" s="450">
        <v>2.5474533734395242</v>
      </c>
      <c r="N636" s="450">
        <v>2.4844007260830105</v>
      </c>
      <c r="O636" s="450">
        <v>2.4229087103675364</v>
      </c>
      <c r="R636" s="570"/>
      <c r="S636" s="570"/>
      <c r="T636" s="570"/>
      <c r="U636" s="570"/>
    </row>
    <row r="637" spans="2:21" x14ac:dyDescent="0.25">
      <c r="B637" s="402" t="s">
        <v>243</v>
      </c>
      <c r="C637" s="402" t="s">
        <v>17</v>
      </c>
      <c r="D637" s="402" t="s">
        <v>11</v>
      </c>
      <c r="E637" s="402" t="s">
        <v>33</v>
      </c>
      <c r="F637" s="402" t="s">
        <v>8</v>
      </c>
      <c r="G637" s="403">
        <v>8.8387200000000004</v>
      </c>
      <c r="H637" s="403">
        <v>7.4995200000000004</v>
      </c>
      <c r="I637" s="403">
        <v>5.5353599999999998</v>
      </c>
      <c r="J637" s="403">
        <v>3.5712000000000006</v>
      </c>
      <c r="K637" s="403">
        <v>1.60704</v>
      </c>
      <c r="L637" s="450">
        <v>1.5672637562169782</v>
      </c>
      <c r="M637" s="450">
        <v>1.5284720240637144</v>
      </c>
      <c r="N637" s="450">
        <v>1.4906404356498062</v>
      </c>
      <c r="O637" s="450">
        <v>1.4537452262205219</v>
      </c>
      <c r="R637" s="570"/>
      <c r="S637" s="570"/>
      <c r="T637" s="570"/>
      <c r="U637" s="570"/>
    </row>
    <row r="638" spans="2:21" x14ac:dyDescent="0.25">
      <c r="B638" s="402" t="s">
        <v>243</v>
      </c>
      <c r="C638" s="402" t="s">
        <v>17</v>
      </c>
      <c r="D638" s="402" t="s">
        <v>11</v>
      </c>
      <c r="E638" s="402" t="s">
        <v>33</v>
      </c>
      <c r="F638" s="402" t="s">
        <v>1</v>
      </c>
      <c r="G638" s="403">
        <v>6.4048695652173917</v>
      </c>
      <c r="H638" s="403">
        <v>5.4344347826086956</v>
      </c>
      <c r="I638" s="403">
        <v>4.0111304347826087</v>
      </c>
      <c r="J638" s="403">
        <v>2.5878260869565222</v>
      </c>
      <c r="K638" s="403">
        <v>1.1645217391304348</v>
      </c>
      <c r="L638" s="450">
        <v>1.135698374070274</v>
      </c>
      <c r="M638" s="450">
        <v>1.1075884232345756</v>
      </c>
      <c r="N638" s="450">
        <v>1.0801742287317435</v>
      </c>
      <c r="O638" s="450">
        <v>1.0534385697250159</v>
      </c>
      <c r="R638" s="570"/>
      <c r="S638" s="570"/>
      <c r="T638" s="570"/>
      <c r="U638" s="570"/>
    </row>
    <row r="639" spans="2:21" x14ac:dyDescent="0.25">
      <c r="B639" s="402" t="s">
        <v>243</v>
      </c>
      <c r="C639" s="402" t="s">
        <v>17</v>
      </c>
      <c r="D639" s="402" t="s">
        <v>19</v>
      </c>
      <c r="E639" s="402" t="s">
        <v>33</v>
      </c>
      <c r="F639" s="402" t="s">
        <v>4</v>
      </c>
      <c r="G639" s="403">
        <v>18.66098360655738</v>
      </c>
      <c r="H639" s="403">
        <v>16.465573770491805</v>
      </c>
      <c r="I639" s="403">
        <v>3.2931147540983612</v>
      </c>
      <c r="J639" s="403">
        <v>3.2931147540983612</v>
      </c>
      <c r="K639" s="403">
        <v>3.2931147540983612</v>
      </c>
      <c r="L639" s="450">
        <v>2.976714912478426</v>
      </c>
      <c r="M639" s="450">
        <v>2.6907145155339407</v>
      </c>
      <c r="N639" s="450">
        <v>2.4321928088427653</v>
      </c>
      <c r="O639" s="450">
        <v>2.1985096617403821</v>
      </c>
      <c r="R639" s="570"/>
      <c r="S639" s="570"/>
      <c r="T639" s="570"/>
      <c r="U639" s="570"/>
    </row>
    <row r="640" spans="2:21" x14ac:dyDescent="0.25">
      <c r="B640" s="402" t="s">
        <v>243</v>
      </c>
      <c r="C640" s="402" t="s">
        <v>17</v>
      </c>
      <c r="D640" s="402" t="s">
        <v>19</v>
      </c>
      <c r="E640" s="402" t="s">
        <v>33</v>
      </c>
      <c r="F640" s="402" t="s">
        <v>5</v>
      </c>
      <c r="G640" s="403">
        <v>25.25348571428572</v>
      </c>
      <c r="H640" s="403">
        <v>21.427199999999999</v>
      </c>
      <c r="I640" s="403">
        <v>4.5915428571428567</v>
      </c>
      <c r="J640" s="403">
        <v>4.5915428571428567</v>
      </c>
      <c r="K640" s="403">
        <v>4.5915428571428567</v>
      </c>
      <c r="L640" s="450">
        <v>4.1503910779699185</v>
      </c>
      <c r="M640" s="450">
        <v>3.751624810230179</v>
      </c>
      <c r="N640" s="450">
        <v>3.3911716877579114</v>
      </c>
      <c r="O640" s="450">
        <v>3.0653506140837319</v>
      </c>
      <c r="R640" s="570"/>
      <c r="S640" s="570"/>
      <c r="T640" s="570"/>
      <c r="U640" s="570"/>
    </row>
    <row r="641" spans="2:21" x14ac:dyDescent="0.25">
      <c r="B641" s="402" t="s">
        <v>243</v>
      </c>
      <c r="C641" s="402" t="s">
        <v>17</v>
      </c>
      <c r="D641" s="402" t="s">
        <v>19</v>
      </c>
      <c r="E641" s="402" t="s">
        <v>33</v>
      </c>
      <c r="F641" s="402" t="s">
        <v>6</v>
      </c>
      <c r="G641" s="403">
        <v>19.6416</v>
      </c>
      <c r="H641" s="403">
        <v>16.665600000000001</v>
      </c>
      <c r="I641" s="403">
        <v>3.5712000000000006</v>
      </c>
      <c r="J641" s="403">
        <v>3.5712000000000006</v>
      </c>
      <c r="K641" s="403">
        <v>3.5712000000000006</v>
      </c>
      <c r="L641" s="450">
        <v>3.22808194953216</v>
      </c>
      <c r="M641" s="450">
        <v>2.9179304079568067</v>
      </c>
      <c r="N641" s="450">
        <v>2.6375779793672653</v>
      </c>
      <c r="O641" s="450">
        <v>2.3841615887317924</v>
      </c>
      <c r="R641" s="570"/>
      <c r="S641" s="570"/>
      <c r="T641" s="570"/>
      <c r="U641" s="570"/>
    </row>
    <row r="642" spans="2:21" x14ac:dyDescent="0.25">
      <c r="B642" s="402" t="s">
        <v>243</v>
      </c>
      <c r="C642" s="402" t="s">
        <v>17</v>
      </c>
      <c r="D642" s="402" t="s">
        <v>19</v>
      </c>
      <c r="E642" s="402" t="s">
        <v>33</v>
      </c>
      <c r="F642" s="402" t="s">
        <v>7</v>
      </c>
      <c r="G642" s="403">
        <v>14.731200000000001</v>
      </c>
      <c r="H642" s="403">
        <v>12.4992</v>
      </c>
      <c r="I642" s="403">
        <v>2.6783999999999999</v>
      </c>
      <c r="J642" s="403">
        <v>2.6783999999999999</v>
      </c>
      <c r="K642" s="403">
        <v>2.6783999999999999</v>
      </c>
      <c r="L642" s="450">
        <v>2.4210614621491193</v>
      </c>
      <c r="M642" s="450">
        <v>2.1884478059676047</v>
      </c>
      <c r="N642" s="450">
        <v>1.9781834845254487</v>
      </c>
      <c r="O642" s="450">
        <v>1.7881211915488437</v>
      </c>
      <c r="R642" s="570"/>
      <c r="S642" s="570"/>
      <c r="T642" s="570"/>
      <c r="U642" s="570"/>
    </row>
    <row r="643" spans="2:21" x14ac:dyDescent="0.25">
      <c r="B643" s="402" t="s">
        <v>243</v>
      </c>
      <c r="C643" s="402" t="s">
        <v>17</v>
      </c>
      <c r="D643" s="402" t="s">
        <v>19</v>
      </c>
      <c r="E643" s="402" t="s">
        <v>33</v>
      </c>
      <c r="F643" s="402" t="s">
        <v>8</v>
      </c>
      <c r="G643" s="403">
        <v>8.8387200000000004</v>
      </c>
      <c r="H643" s="403">
        <v>7.4995200000000004</v>
      </c>
      <c r="I643" s="403">
        <v>1.60704</v>
      </c>
      <c r="J643" s="403">
        <v>1.60704</v>
      </c>
      <c r="K643" s="403">
        <v>1.60704</v>
      </c>
      <c r="L643" s="450">
        <v>1.4526368772894718</v>
      </c>
      <c r="M643" s="450">
        <v>1.3130686835805629</v>
      </c>
      <c r="N643" s="450">
        <v>1.1869100907152692</v>
      </c>
      <c r="O643" s="450">
        <v>1.0728727149293062</v>
      </c>
      <c r="R643" s="570"/>
      <c r="S643" s="570"/>
      <c r="T643" s="570"/>
      <c r="U643" s="570"/>
    </row>
    <row r="644" spans="2:21" x14ac:dyDescent="0.25">
      <c r="B644" s="402" t="s">
        <v>243</v>
      </c>
      <c r="C644" s="402" t="s">
        <v>17</v>
      </c>
      <c r="D644" s="402" t="s">
        <v>19</v>
      </c>
      <c r="E644" s="402" t="s">
        <v>33</v>
      </c>
      <c r="F644" s="402" t="s">
        <v>1</v>
      </c>
      <c r="G644" s="403">
        <v>6.4048695652173917</v>
      </c>
      <c r="H644" s="403">
        <v>5.4344347826086956</v>
      </c>
      <c r="I644" s="403">
        <v>1.1645217391304348</v>
      </c>
      <c r="J644" s="403">
        <v>1.1645217391304348</v>
      </c>
      <c r="K644" s="403">
        <v>1.1645217391304348</v>
      </c>
      <c r="L644" s="450">
        <v>1.0526354183257041</v>
      </c>
      <c r="M644" s="450">
        <v>0.9514990460728715</v>
      </c>
      <c r="N644" s="450">
        <v>0.86007977588062978</v>
      </c>
      <c r="O644" s="450">
        <v>0.77744399632558425</v>
      </c>
      <c r="R644" s="570"/>
      <c r="S644" s="570"/>
      <c r="T644" s="570"/>
      <c r="U644" s="570"/>
    </row>
    <row r="645" spans="2:21" x14ac:dyDescent="0.25">
      <c r="B645" s="402" t="s">
        <v>243</v>
      </c>
      <c r="C645" s="402" t="s">
        <v>16</v>
      </c>
      <c r="D645" s="402" t="s">
        <v>3</v>
      </c>
      <c r="E645" s="402" t="s">
        <v>33</v>
      </c>
      <c r="F645" s="402" t="s">
        <v>4</v>
      </c>
      <c r="G645" s="403">
        <v>16.378524590163938</v>
      </c>
      <c r="H645" s="403">
        <v>14.451639344262297</v>
      </c>
      <c r="I645" s="403">
        <v>8.6709836065573782</v>
      </c>
      <c r="J645" s="403">
        <v>2.8903278688524598</v>
      </c>
      <c r="K645" s="403">
        <v>2.8903278688524598</v>
      </c>
      <c r="L645" s="450">
        <v>2.6799596972472686</v>
      </c>
      <c r="M645" s="450">
        <v>2.4849028569624516</v>
      </c>
      <c r="N645" s="450">
        <v>2.3040429357510734</v>
      </c>
      <c r="O645" s="450">
        <v>2.1363466321873368</v>
      </c>
      <c r="R645" s="570"/>
      <c r="S645" s="570"/>
      <c r="T645" s="570"/>
      <c r="U645" s="570"/>
    </row>
    <row r="646" spans="2:21" x14ac:dyDescent="0.25">
      <c r="B646" s="402" t="s">
        <v>243</v>
      </c>
      <c r="C646" s="402" t="s">
        <v>16</v>
      </c>
      <c r="D646" s="402" t="s">
        <v>3</v>
      </c>
      <c r="E646" s="402" t="s">
        <v>33</v>
      </c>
      <c r="F646" s="402" t="s">
        <v>5</v>
      </c>
      <c r="G646" s="403">
        <v>22.164685714285721</v>
      </c>
      <c r="H646" s="403">
        <v>18.8064</v>
      </c>
      <c r="I646" s="403">
        <v>11.41817142857143</v>
      </c>
      <c r="J646" s="403">
        <v>4.0299428571428573</v>
      </c>
      <c r="K646" s="403">
        <v>4.0299428571428573</v>
      </c>
      <c r="L646" s="450">
        <v>3.736629520733334</v>
      </c>
      <c r="M646" s="450">
        <v>3.4646645548505037</v>
      </c>
      <c r="N646" s="450">
        <v>3.2124941504186393</v>
      </c>
      <c r="O646" s="450">
        <v>2.9786775900212001</v>
      </c>
      <c r="R646" s="570"/>
      <c r="S646" s="570"/>
      <c r="T646" s="570"/>
      <c r="U646" s="570"/>
    </row>
    <row r="647" spans="2:21" x14ac:dyDescent="0.25">
      <c r="B647" s="402" t="s">
        <v>243</v>
      </c>
      <c r="C647" s="402" t="s">
        <v>16</v>
      </c>
      <c r="D647" s="402" t="s">
        <v>3</v>
      </c>
      <c r="E647" s="402" t="s">
        <v>33</v>
      </c>
      <c r="F647" s="402" t="s">
        <v>6</v>
      </c>
      <c r="G647" s="403">
        <v>17.2392</v>
      </c>
      <c r="H647" s="403">
        <v>14.627200000000002</v>
      </c>
      <c r="I647" s="403">
        <v>8.8808000000000007</v>
      </c>
      <c r="J647" s="403">
        <v>3.1344000000000007</v>
      </c>
      <c r="K647" s="403">
        <v>3.1344000000000007</v>
      </c>
      <c r="L647" s="450">
        <v>2.9062674050148156</v>
      </c>
      <c r="M647" s="450">
        <v>2.6947390982170587</v>
      </c>
      <c r="N647" s="450">
        <v>2.4986065614367199</v>
      </c>
      <c r="O647" s="450">
        <v>2.3167492366831559</v>
      </c>
      <c r="R647" s="570"/>
      <c r="S647" s="570"/>
      <c r="T647" s="570"/>
      <c r="U647" s="570"/>
    </row>
    <row r="648" spans="2:21" x14ac:dyDescent="0.25">
      <c r="B648" s="402" t="s">
        <v>243</v>
      </c>
      <c r="C648" s="402" t="s">
        <v>16</v>
      </c>
      <c r="D648" s="402" t="s">
        <v>3</v>
      </c>
      <c r="E648" s="402" t="s">
        <v>33</v>
      </c>
      <c r="F648" s="402" t="s">
        <v>7</v>
      </c>
      <c r="G648" s="403">
        <v>12.929400000000001</v>
      </c>
      <c r="H648" s="403">
        <v>10.970400000000001</v>
      </c>
      <c r="I648" s="403">
        <v>6.6606000000000005</v>
      </c>
      <c r="J648" s="403">
        <v>2.3508</v>
      </c>
      <c r="K648" s="403">
        <v>2.3508</v>
      </c>
      <c r="L648" s="450">
        <v>2.1797005537611112</v>
      </c>
      <c r="M648" s="450">
        <v>2.0210543236627934</v>
      </c>
      <c r="N648" s="450">
        <v>1.873954921077539</v>
      </c>
      <c r="O648" s="450">
        <v>1.7375619275123666</v>
      </c>
      <c r="R648" s="570"/>
      <c r="S648" s="570"/>
      <c r="T648" s="570"/>
      <c r="U648" s="570"/>
    </row>
    <row r="649" spans="2:21" x14ac:dyDescent="0.25">
      <c r="B649" s="402" t="s">
        <v>243</v>
      </c>
      <c r="C649" s="402" t="s">
        <v>16</v>
      </c>
      <c r="D649" s="402" t="s">
        <v>3</v>
      </c>
      <c r="E649" s="402" t="s">
        <v>33</v>
      </c>
      <c r="F649" s="402" t="s">
        <v>8</v>
      </c>
      <c r="G649" s="403">
        <v>7.7576400000000012</v>
      </c>
      <c r="H649" s="403">
        <v>6.5822400000000005</v>
      </c>
      <c r="I649" s="403">
        <v>3.9963600000000001</v>
      </c>
      <c r="J649" s="403">
        <v>1.4104800000000002</v>
      </c>
      <c r="K649" s="403">
        <v>1.4104800000000002</v>
      </c>
      <c r="L649" s="450">
        <v>1.3078203322566671</v>
      </c>
      <c r="M649" s="450">
        <v>1.2126325941976763</v>
      </c>
      <c r="N649" s="450">
        <v>1.1243729526465238</v>
      </c>
      <c r="O649" s="450">
        <v>1.0425371565074202</v>
      </c>
      <c r="R649" s="570"/>
      <c r="S649" s="570"/>
      <c r="T649" s="570"/>
      <c r="U649" s="570"/>
    </row>
    <row r="650" spans="2:21" x14ac:dyDescent="0.25">
      <c r="B650" s="402" t="s">
        <v>243</v>
      </c>
      <c r="C650" s="402" t="s">
        <v>16</v>
      </c>
      <c r="D650" s="402" t="s">
        <v>3</v>
      </c>
      <c r="E650" s="402" t="s">
        <v>33</v>
      </c>
      <c r="F650" s="402" t="s">
        <v>1</v>
      </c>
      <c r="G650" s="403">
        <v>5.6214782608695657</v>
      </c>
      <c r="H650" s="403">
        <v>4.7697391304347834</v>
      </c>
      <c r="I650" s="403">
        <v>2.8959130434782612</v>
      </c>
      <c r="J650" s="403">
        <v>1.0220869565217392</v>
      </c>
      <c r="K650" s="403">
        <v>1.0220869565217392</v>
      </c>
      <c r="L650" s="450">
        <v>0.94769589293961365</v>
      </c>
      <c r="M650" s="450">
        <v>0.8787192711577364</v>
      </c>
      <c r="N650" s="450">
        <v>0.81476300916414757</v>
      </c>
      <c r="O650" s="450">
        <v>0.7554617076140725</v>
      </c>
      <c r="R650" s="570"/>
      <c r="S650" s="570"/>
      <c r="T650" s="570"/>
      <c r="U650" s="570"/>
    </row>
    <row r="651" spans="2:21" x14ac:dyDescent="0.25">
      <c r="B651" s="402" t="s">
        <v>243</v>
      </c>
      <c r="C651" s="402" t="s">
        <v>16</v>
      </c>
      <c r="D651" s="402" t="s">
        <v>11</v>
      </c>
      <c r="E651" s="402" t="s">
        <v>33</v>
      </c>
      <c r="F651" s="402" t="s">
        <v>4</v>
      </c>
      <c r="G651" s="403">
        <v>16.378524590163938</v>
      </c>
      <c r="H651" s="403">
        <v>14.451639344262297</v>
      </c>
      <c r="I651" s="403">
        <v>10.597868852459017</v>
      </c>
      <c r="J651" s="403">
        <v>6.7440983606557392</v>
      </c>
      <c r="K651" s="403">
        <v>2.8903278688524598</v>
      </c>
      <c r="L651" s="450">
        <v>2.8187886502117681</v>
      </c>
      <c r="M651" s="450">
        <v>2.7490201164331203</v>
      </c>
      <c r="N651" s="450">
        <v>2.6809784408583526</v>
      </c>
      <c r="O651" s="450">
        <v>2.6146208815937366</v>
      </c>
      <c r="R651" s="570"/>
      <c r="S651" s="570"/>
      <c r="T651" s="570"/>
      <c r="U651" s="570"/>
    </row>
    <row r="652" spans="2:21" x14ac:dyDescent="0.25">
      <c r="B652" s="402" t="s">
        <v>243</v>
      </c>
      <c r="C652" s="402" t="s">
        <v>16</v>
      </c>
      <c r="D652" s="402" t="s">
        <v>11</v>
      </c>
      <c r="E652" s="402" t="s">
        <v>33</v>
      </c>
      <c r="F652" s="402" t="s">
        <v>5</v>
      </c>
      <c r="G652" s="403">
        <v>22.164685714285721</v>
      </c>
      <c r="H652" s="403">
        <v>18.8064</v>
      </c>
      <c r="I652" s="403">
        <v>13.880914285714285</v>
      </c>
      <c r="J652" s="403">
        <v>8.9554285714285715</v>
      </c>
      <c r="K652" s="403">
        <v>4.0299428571428573</v>
      </c>
      <c r="L652" s="450">
        <v>3.9301967465809784</v>
      </c>
      <c r="M652" s="450">
        <v>3.8329194766267491</v>
      </c>
      <c r="N652" s="450">
        <v>3.7380499403967873</v>
      </c>
      <c r="O652" s="450">
        <v>3.6455285434792661</v>
      </c>
      <c r="R652" s="570"/>
      <c r="S652" s="570"/>
      <c r="T652" s="570"/>
      <c r="U652" s="570"/>
    </row>
    <row r="653" spans="2:21" x14ac:dyDescent="0.25">
      <c r="B653" s="402" t="s">
        <v>243</v>
      </c>
      <c r="C653" s="402" t="s">
        <v>16</v>
      </c>
      <c r="D653" s="402" t="s">
        <v>11</v>
      </c>
      <c r="E653" s="402" t="s">
        <v>33</v>
      </c>
      <c r="F653" s="402" t="s">
        <v>6</v>
      </c>
      <c r="G653" s="403">
        <v>17.2392</v>
      </c>
      <c r="H653" s="403">
        <v>14.627200000000002</v>
      </c>
      <c r="I653" s="403">
        <v>10.796266666666668</v>
      </c>
      <c r="J653" s="403">
        <v>6.9653333333333336</v>
      </c>
      <c r="K653" s="403">
        <v>3.1344000000000007</v>
      </c>
      <c r="L653" s="450">
        <v>3.056819691785206</v>
      </c>
      <c r="M653" s="450">
        <v>2.9811595929319168</v>
      </c>
      <c r="N653" s="450">
        <v>2.9073721758641686</v>
      </c>
      <c r="O653" s="450">
        <v>2.8354110893727631</v>
      </c>
      <c r="R653" s="570"/>
      <c r="S653" s="570"/>
      <c r="T653" s="570"/>
      <c r="U653" s="570"/>
    </row>
    <row r="654" spans="2:21" x14ac:dyDescent="0.25">
      <c r="B654" s="402" t="s">
        <v>243</v>
      </c>
      <c r="C654" s="402" t="s">
        <v>16</v>
      </c>
      <c r="D654" s="402" t="s">
        <v>11</v>
      </c>
      <c r="E654" s="402" t="s">
        <v>33</v>
      </c>
      <c r="F654" s="402" t="s">
        <v>7</v>
      </c>
      <c r="G654" s="403">
        <v>12.929400000000001</v>
      </c>
      <c r="H654" s="403">
        <v>10.970400000000001</v>
      </c>
      <c r="I654" s="403">
        <v>8.0972000000000008</v>
      </c>
      <c r="J654" s="403">
        <v>5.2240000000000002</v>
      </c>
      <c r="K654" s="403">
        <v>2.3508</v>
      </c>
      <c r="L654" s="450">
        <v>2.292614768838904</v>
      </c>
      <c r="M654" s="450">
        <v>2.2358696946989371</v>
      </c>
      <c r="N654" s="450">
        <v>2.1805291318981261</v>
      </c>
      <c r="O654" s="450">
        <v>2.1265583170295717</v>
      </c>
      <c r="R654" s="570"/>
      <c r="S654" s="570"/>
      <c r="T654" s="570"/>
      <c r="U654" s="570"/>
    </row>
    <row r="655" spans="2:21" x14ac:dyDescent="0.25">
      <c r="B655" s="402" t="s">
        <v>243</v>
      </c>
      <c r="C655" s="402" t="s">
        <v>16</v>
      </c>
      <c r="D655" s="402" t="s">
        <v>11</v>
      </c>
      <c r="E655" s="402" t="s">
        <v>33</v>
      </c>
      <c r="F655" s="402" t="s">
        <v>8</v>
      </c>
      <c r="G655" s="403">
        <v>7.7576400000000012</v>
      </c>
      <c r="H655" s="403">
        <v>6.5822400000000005</v>
      </c>
      <c r="I655" s="403">
        <v>4.8583200000000009</v>
      </c>
      <c r="J655" s="403">
        <v>3.1344000000000007</v>
      </c>
      <c r="K655" s="403">
        <v>1.4104800000000002</v>
      </c>
      <c r="L655" s="450">
        <v>1.3755688613033425</v>
      </c>
      <c r="M655" s="450">
        <v>1.3415218168193623</v>
      </c>
      <c r="N655" s="450">
        <v>1.3083174791388756</v>
      </c>
      <c r="O655" s="450">
        <v>1.2759349902177433</v>
      </c>
      <c r="R655" s="570"/>
      <c r="S655" s="570"/>
      <c r="T655" s="570"/>
      <c r="U655" s="570"/>
    </row>
    <row r="656" spans="2:21" x14ac:dyDescent="0.25">
      <c r="B656" s="402" t="s">
        <v>243</v>
      </c>
      <c r="C656" s="402" t="s">
        <v>16</v>
      </c>
      <c r="D656" s="402" t="s">
        <v>11</v>
      </c>
      <c r="E656" s="402" t="s">
        <v>33</v>
      </c>
      <c r="F656" s="402" t="s">
        <v>1</v>
      </c>
      <c r="G656" s="403">
        <v>5.6214782608695657</v>
      </c>
      <c r="H656" s="403">
        <v>4.7697391304347834</v>
      </c>
      <c r="I656" s="403">
        <v>3.5205217391304351</v>
      </c>
      <c r="J656" s="403">
        <v>2.2713043478260873</v>
      </c>
      <c r="K656" s="403">
        <v>1.0220869565217392</v>
      </c>
      <c r="L656" s="450">
        <v>0.99678902992995833</v>
      </c>
      <c r="M656" s="450">
        <v>0.97211725856475528</v>
      </c>
      <c r="N656" s="450">
        <v>0.94805614430353302</v>
      </c>
      <c r="O656" s="450">
        <v>0.92459057262155298</v>
      </c>
      <c r="R656" s="570"/>
      <c r="S656" s="570"/>
      <c r="T656" s="570"/>
      <c r="U656" s="570"/>
    </row>
    <row r="657" spans="2:21" x14ac:dyDescent="0.25">
      <c r="B657" s="402" t="s">
        <v>243</v>
      </c>
      <c r="C657" s="402" t="s">
        <v>16</v>
      </c>
      <c r="D657" s="402" t="s">
        <v>19</v>
      </c>
      <c r="E657" s="402" t="s">
        <v>33</v>
      </c>
      <c r="F657" s="402" t="s">
        <v>4</v>
      </c>
      <c r="G657" s="403">
        <v>16.378524590163938</v>
      </c>
      <c r="H657" s="403">
        <v>14.451639344262297</v>
      </c>
      <c r="I657" s="403">
        <v>2.8903278688524598</v>
      </c>
      <c r="J657" s="403">
        <v>2.8903278688524598</v>
      </c>
      <c r="K657" s="403">
        <v>2.8903278688524598</v>
      </c>
      <c r="L657" s="450">
        <v>2.6126274702263608</v>
      </c>
      <c r="M657" s="450">
        <v>2.3616083046285796</v>
      </c>
      <c r="N657" s="450">
        <v>2.1347068604493624</v>
      </c>
      <c r="O657" s="450">
        <v>1.9296059262318139</v>
      </c>
      <c r="R657" s="570"/>
      <c r="S657" s="570"/>
      <c r="T657" s="570"/>
      <c r="U657" s="570"/>
    </row>
    <row r="658" spans="2:21" x14ac:dyDescent="0.25">
      <c r="B658" s="402" t="s">
        <v>243</v>
      </c>
      <c r="C658" s="402" t="s">
        <v>16</v>
      </c>
      <c r="D658" s="402" t="s">
        <v>19</v>
      </c>
      <c r="E658" s="402" t="s">
        <v>33</v>
      </c>
      <c r="F658" s="402" t="s">
        <v>5</v>
      </c>
      <c r="G658" s="403">
        <v>22.164685714285721</v>
      </c>
      <c r="H658" s="403">
        <v>18.8064</v>
      </c>
      <c r="I658" s="403">
        <v>4.0299428571428573</v>
      </c>
      <c r="J658" s="403">
        <v>4.0299428571428573</v>
      </c>
      <c r="K658" s="403">
        <v>4.0299428571428573</v>
      </c>
      <c r="L658" s="450">
        <v>3.6427491584870393</v>
      </c>
      <c r="M658" s="450">
        <v>3.2927567218821334</v>
      </c>
      <c r="N658" s="450">
        <v>2.9763912797122534</v>
      </c>
      <c r="O658" s="450">
        <v>2.6904219771460713</v>
      </c>
      <c r="R658" s="570"/>
      <c r="S658" s="570"/>
      <c r="T658" s="570"/>
      <c r="U658" s="570"/>
    </row>
    <row r="659" spans="2:21" x14ac:dyDescent="0.25">
      <c r="B659" s="402" t="s">
        <v>243</v>
      </c>
      <c r="C659" s="402" t="s">
        <v>16</v>
      </c>
      <c r="D659" s="402" t="s">
        <v>19</v>
      </c>
      <c r="E659" s="402" t="s">
        <v>33</v>
      </c>
      <c r="F659" s="402" t="s">
        <v>6</v>
      </c>
      <c r="G659" s="403">
        <v>17.2392</v>
      </c>
      <c r="H659" s="403">
        <v>14.627200000000002</v>
      </c>
      <c r="I659" s="403">
        <v>3.1344000000000007</v>
      </c>
      <c r="J659" s="403">
        <v>3.1344000000000007</v>
      </c>
      <c r="K659" s="403">
        <v>3.1344000000000007</v>
      </c>
      <c r="L659" s="450">
        <v>2.8332493454899201</v>
      </c>
      <c r="M659" s="450">
        <v>2.5610330059083264</v>
      </c>
      <c r="N659" s="450">
        <v>2.3149709953317532</v>
      </c>
      <c r="O659" s="450">
        <v>2.0925504266691672</v>
      </c>
      <c r="R659" s="570"/>
      <c r="S659" s="570"/>
      <c r="T659" s="570"/>
      <c r="U659" s="570"/>
    </row>
    <row r="660" spans="2:21" x14ac:dyDescent="0.25">
      <c r="B660" s="402" t="s">
        <v>243</v>
      </c>
      <c r="C660" s="402" t="s">
        <v>16</v>
      </c>
      <c r="D660" s="402" t="s">
        <v>19</v>
      </c>
      <c r="E660" s="402" t="s">
        <v>33</v>
      </c>
      <c r="F660" s="402" t="s">
        <v>7</v>
      </c>
      <c r="G660" s="403">
        <v>12.929400000000001</v>
      </c>
      <c r="H660" s="403">
        <v>10.970400000000001</v>
      </c>
      <c r="I660" s="403">
        <v>2.3508</v>
      </c>
      <c r="J660" s="403">
        <v>2.3508</v>
      </c>
      <c r="K660" s="403">
        <v>2.3508</v>
      </c>
      <c r="L660" s="450">
        <v>2.1249370091174398</v>
      </c>
      <c r="M660" s="450">
        <v>1.9207747544312446</v>
      </c>
      <c r="N660" s="450">
        <v>1.7362282464988146</v>
      </c>
      <c r="O660" s="450">
        <v>1.5694128200018751</v>
      </c>
      <c r="R660" s="570"/>
      <c r="S660" s="570"/>
      <c r="T660" s="570"/>
      <c r="U660" s="570"/>
    </row>
    <row r="661" spans="2:21" x14ac:dyDescent="0.25">
      <c r="B661" s="402" t="s">
        <v>243</v>
      </c>
      <c r="C661" s="402" t="s">
        <v>16</v>
      </c>
      <c r="D661" s="402" t="s">
        <v>19</v>
      </c>
      <c r="E661" s="402" t="s">
        <v>33</v>
      </c>
      <c r="F661" s="402" t="s">
        <v>8</v>
      </c>
      <c r="G661" s="403">
        <v>7.7576400000000012</v>
      </c>
      <c r="H661" s="403">
        <v>6.5822400000000005</v>
      </c>
      <c r="I661" s="403">
        <v>1.4104800000000002</v>
      </c>
      <c r="J661" s="403">
        <v>1.4104800000000002</v>
      </c>
      <c r="K661" s="403">
        <v>1.4104800000000002</v>
      </c>
      <c r="L661" s="450">
        <v>1.2749622054704639</v>
      </c>
      <c r="M661" s="450">
        <v>1.1524648526587469</v>
      </c>
      <c r="N661" s="450">
        <v>1.0417369478992888</v>
      </c>
      <c r="O661" s="450">
        <v>0.94164769200112519</v>
      </c>
      <c r="R661" s="570"/>
      <c r="S661" s="570"/>
      <c r="T661" s="570"/>
      <c r="U661" s="570"/>
    </row>
    <row r="662" spans="2:21" x14ac:dyDescent="0.25">
      <c r="B662" s="402" t="s">
        <v>243</v>
      </c>
      <c r="C662" s="402" t="s">
        <v>16</v>
      </c>
      <c r="D662" s="402" t="s">
        <v>19</v>
      </c>
      <c r="E662" s="402" t="s">
        <v>33</v>
      </c>
      <c r="F662" s="402" t="s">
        <v>1</v>
      </c>
      <c r="G662" s="403">
        <v>5.6214782608695657</v>
      </c>
      <c r="H662" s="403">
        <v>4.7697391304347834</v>
      </c>
      <c r="I662" s="403">
        <v>1.0220869565217392</v>
      </c>
      <c r="J662" s="403">
        <v>1.0220869565217392</v>
      </c>
      <c r="K662" s="403">
        <v>1.0220869565217392</v>
      </c>
      <c r="L662" s="450">
        <v>0.92388565613801721</v>
      </c>
      <c r="M662" s="450">
        <v>0.8351194584483671</v>
      </c>
      <c r="N662" s="450">
        <v>0.75488184630383237</v>
      </c>
      <c r="O662" s="450">
        <v>0.68235340000081524</v>
      </c>
      <c r="R662" s="570"/>
      <c r="S662" s="570"/>
      <c r="T662" s="570"/>
      <c r="U662" s="570"/>
    </row>
    <row r="663" spans="2:21" x14ac:dyDescent="0.25">
      <c r="B663" s="402" t="s">
        <v>243</v>
      </c>
      <c r="C663" s="402" t="s">
        <v>128</v>
      </c>
      <c r="D663" s="402" t="s">
        <v>3</v>
      </c>
      <c r="E663" s="402" t="s">
        <v>33</v>
      </c>
      <c r="F663" s="402" t="s">
        <v>4</v>
      </c>
      <c r="G663" s="403">
        <v>25.081967213114758</v>
      </c>
      <c r="H663" s="403">
        <v>22.131147540983608</v>
      </c>
      <c r="I663" s="403">
        <v>13.278688524590164</v>
      </c>
      <c r="J663" s="403">
        <v>4.4262295081967222</v>
      </c>
      <c r="K663" s="403">
        <v>4.4262295081967222</v>
      </c>
      <c r="L663" s="450">
        <v>4.1040730432576851</v>
      </c>
      <c r="M663" s="450">
        <v>3.8053642526224372</v>
      </c>
      <c r="N663" s="450">
        <v>3.528396532543757</v>
      </c>
      <c r="O663" s="450">
        <v>3.2715874918642212</v>
      </c>
      <c r="R663" s="570"/>
      <c r="S663" s="570"/>
      <c r="T663" s="570"/>
      <c r="U663" s="570"/>
    </row>
    <row r="664" spans="2:21" x14ac:dyDescent="0.25">
      <c r="B664" s="402" t="s">
        <v>243</v>
      </c>
      <c r="C664" s="402" t="s">
        <v>128</v>
      </c>
      <c r="D664" s="402" t="s">
        <v>3</v>
      </c>
      <c r="E664" s="402" t="s">
        <v>33</v>
      </c>
      <c r="F664" s="402" t="s">
        <v>5</v>
      </c>
      <c r="G664" s="403">
        <v>33.94285714285715</v>
      </c>
      <c r="H664" s="403">
        <v>28.8</v>
      </c>
      <c r="I664" s="403">
        <v>17.485714285714288</v>
      </c>
      <c r="J664" s="403">
        <v>6.1714285714285708</v>
      </c>
      <c r="K664" s="403">
        <v>6.1714285714285708</v>
      </c>
      <c r="L664" s="450">
        <v>5.7222504145992854</v>
      </c>
      <c r="M664" s="450">
        <v>5.3057650150849973</v>
      </c>
      <c r="N664" s="450">
        <v>4.9195928796610087</v>
      </c>
      <c r="O664" s="450">
        <v>4.5615277029421133</v>
      </c>
      <c r="R664" s="570"/>
      <c r="S664" s="570"/>
      <c r="T664" s="570"/>
      <c r="U664" s="570"/>
    </row>
    <row r="665" spans="2:21" x14ac:dyDescent="0.25">
      <c r="B665" s="402" t="s">
        <v>243</v>
      </c>
      <c r="C665" s="402" t="s">
        <v>128</v>
      </c>
      <c r="D665" s="402" t="s">
        <v>3</v>
      </c>
      <c r="E665" s="402" t="s">
        <v>33</v>
      </c>
      <c r="F665" s="402" t="s">
        <v>6</v>
      </c>
      <c r="G665" s="403">
        <v>26.400000000000002</v>
      </c>
      <c r="H665" s="403">
        <v>22.400000000000002</v>
      </c>
      <c r="I665" s="403">
        <v>13.6</v>
      </c>
      <c r="J665" s="403">
        <v>4.8000000000000007</v>
      </c>
      <c r="K665" s="403">
        <v>4.8000000000000007</v>
      </c>
      <c r="L665" s="450">
        <v>4.4506392113550008</v>
      </c>
      <c r="M665" s="450">
        <v>4.1267061228438875</v>
      </c>
      <c r="N665" s="450">
        <v>3.8263500175141187</v>
      </c>
      <c r="O665" s="450">
        <v>3.547854880066089</v>
      </c>
      <c r="R665" s="570"/>
      <c r="S665" s="570"/>
      <c r="T665" s="570"/>
      <c r="U665" s="570"/>
    </row>
    <row r="666" spans="2:21" x14ac:dyDescent="0.25">
      <c r="B666" s="402" t="s">
        <v>243</v>
      </c>
      <c r="C666" s="402" t="s">
        <v>128</v>
      </c>
      <c r="D666" s="402" t="s">
        <v>3</v>
      </c>
      <c r="E666" s="402" t="s">
        <v>33</v>
      </c>
      <c r="F666" s="402" t="s">
        <v>7</v>
      </c>
      <c r="G666" s="403">
        <v>19.8</v>
      </c>
      <c r="H666" s="403">
        <v>16.8</v>
      </c>
      <c r="I666" s="403">
        <v>10.200000000000001</v>
      </c>
      <c r="J666" s="403">
        <v>3.6</v>
      </c>
      <c r="K666" s="403">
        <v>3.6</v>
      </c>
      <c r="L666" s="450">
        <v>3.33797940851625</v>
      </c>
      <c r="M666" s="450">
        <v>3.095029592132915</v>
      </c>
      <c r="N666" s="450">
        <v>2.8697625131355884</v>
      </c>
      <c r="O666" s="450">
        <v>2.6608911600495659</v>
      </c>
      <c r="R666" s="570"/>
      <c r="S666" s="570"/>
      <c r="T666" s="570"/>
      <c r="U666" s="570"/>
    </row>
    <row r="667" spans="2:21" x14ac:dyDescent="0.25">
      <c r="B667" s="402" t="s">
        <v>243</v>
      </c>
      <c r="C667" s="402" t="s">
        <v>128</v>
      </c>
      <c r="D667" s="402" t="s">
        <v>3</v>
      </c>
      <c r="E667" s="402" t="s">
        <v>33</v>
      </c>
      <c r="F667" s="402" t="s">
        <v>8</v>
      </c>
      <c r="G667" s="403">
        <v>11.88</v>
      </c>
      <c r="H667" s="403">
        <v>10.08</v>
      </c>
      <c r="I667" s="403">
        <v>6.12</v>
      </c>
      <c r="J667" s="403">
        <v>2.16</v>
      </c>
      <c r="K667" s="403">
        <v>2.16</v>
      </c>
      <c r="L667" s="450">
        <v>2.0027876451097502</v>
      </c>
      <c r="M667" s="450">
        <v>1.8570177552797493</v>
      </c>
      <c r="N667" s="450">
        <v>1.7218575078813534</v>
      </c>
      <c r="O667" s="450">
        <v>1.5965346960297397</v>
      </c>
      <c r="R667" s="570"/>
      <c r="S667" s="570"/>
      <c r="T667" s="570"/>
      <c r="U667" s="570"/>
    </row>
    <row r="668" spans="2:21" x14ac:dyDescent="0.25">
      <c r="B668" s="402" t="s">
        <v>243</v>
      </c>
      <c r="C668" s="402" t="s">
        <v>128</v>
      </c>
      <c r="D668" s="402" t="s">
        <v>3</v>
      </c>
      <c r="E668" s="402" t="s">
        <v>33</v>
      </c>
      <c r="F668" s="402" t="s">
        <v>1</v>
      </c>
      <c r="G668" s="403">
        <v>8.608695652173914</v>
      </c>
      <c r="H668" s="403">
        <v>7.304347826086957</v>
      </c>
      <c r="I668" s="403">
        <v>4.4347826086956523</v>
      </c>
      <c r="J668" s="403">
        <v>1.5652173913043479</v>
      </c>
      <c r="K668" s="403">
        <v>1.5652173913043479</v>
      </c>
      <c r="L668" s="450">
        <v>1.4512953950070653</v>
      </c>
      <c r="M668" s="450">
        <v>1.3456650400577892</v>
      </c>
      <c r="N668" s="450">
        <v>1.247722831798082</v>
      </c>
      <c r="O668" s="450">
        <v>1.1569092000215506</v>
      </c>
      <c r="R668" s="570"/>
      <c r="S668" s="570"/>
      <c r="T668" s="570"/>
      <c r="U668" s="570"/>
    </row>
    <row r="669" spans="2:21" x14ac:dyDescent="0.25">
      <c r="B669" s="402" t="s">
        <v>243</v>
      </c>
      <c r="C669" s="402" t="s">
        <v>128</v>
      </c>
      <c r="D669" s="402" t="s">
        <v>11</v>
      </c>
      <c r="E669" s="402" t="s">
        <v>33</v>
      </c>
      <c r="F669" s="402" t="s">
        <v>4</v>
      </c>
      <c r="G669" s="403">
        <v>25.081967213114758</v>
      </c>
      <c r="H669" s="403">
        <v>22.131147540983608</v>
      </c>
      <c r="I669" s="403">
        <v>16.229508196721312</v>
      </c>
      <c r="J669" s="403">
        <v>10.327868852459018</v>
      </c>
      <c r="K669" s="403">
        <v>4.4262295081967222</v>
      </c>
      <c r="L669" s="450">
        <v>4.3166748089001041</v>
      </c>
      <c r="M669" s="450">
        <v>4.2098317250124353</v>
      </c>
      <c r="N669" s="450">
        <v>4.1056331406712898</v>
      </c>
      <c r="O669" s="450">
        <v>4.0040136012155232</v>
      </c>
      <c r="R669" s="570"/>
      <c r="S669" s="570"/>
      <c r="T669" s="570"/>
      <c r="U669" s="570"/>
    </row>
    <row r="670" spans="2:21" x14ac:dyDescent="0.25">
      <c r="B670" s="402" t="s">
        <v>243</v>
      </c>
      <c r="C670" s="402" t="s">
        <v>128</v>
      </c>
      <c r="D670" s="402" t="s">
        <v>11</v>
      </c>
      <c r="E670" s="402" t="s">
        <v>33</v>
      </c>
      <c r="F670" s="402" t="s">
        <v>5</v>
      </c>
      <c r="G670" s="403">
        <v>33.94285714285715</v>
      </c>
      <c r="H670" s="403">
        <v>28.8</v>
      </c>
      <c r="I670" s="403">
        <v>21.257142857142856</v>
      </c>
      <c r="J670" s="403">
        <v>13.714285714285714</v>
      </c>
      <c r="K670" s="403">
        <v>6.1714285714285708</v>
      </c>
      <c r="L670" s="450">
        <v>6.0186780192664289</v>
      </c>
      <c r="M670" s="450">
        <v>5.8697082337316218</v>
      </c>
      <c r="N670" s="450">
        <v>5.724425636135968</v>
      </c>
      <c r="O670" s="450">
        <v>5.582738963980499</v>
      </c>
      <c r="R670" s="570"/>
      <c r="S670" s="570"/>
      <c r="T670" s="570"/>
      <c r="U670" s="570"/>
    </row>
    <row r="671" spans="2:21" x14ac:dyDescent="0.25">
      <c r="B671" s="402" t="s">
        <v>243</v>
      </c>
      <c r="C671" s="402" t="s">
        <v>128</v>
      </c>
      <c r="D671" s="402" t="s">
        <v>11</v>
      </c>
      <c r="E671" s="402" t="s">
        <v>33</v>
      </c>
      <c r="F671" s="402" t="s">
        <v>6</v>
      </c>
      <c r="G671" s="403">
        <v>26.400000000000002</v>
      </c>
      <c r="H671" s="403">
        <v>22.400000000000002</v>
      </c>
      <c r="I671" s="403">
        <v>16.533333333333335</v>
      </c>
      <c r="J671" s="403">
        <v>10.666666666666666</v>
      </c>
      <c r="K671" s="403">
        <v>4.8000000000000007</v>
      </c>
      <c r="L671" s="450">
        <v>4.6811940149850013</v>
      </c>
      <c r="M671" s="450">
        <v>4.5653286262357069</v>
      </c>
      <c r="N671" s="450">
        <v>4.4523310503279765</v>
      </c>
      <c r="O671" s="450">
        <v>4.3421303053181664</v>
      </c>
      <c r="R671" s="570"/>
      <c r="S671" s="570"/>
      <c r="T671" s="570"/>
      <c r="U671" s="570"/>
    </row>
    <row r="672" spans="2:21" x14ac:dyDescent="0.25">
      <c r="B672" s="402" t="s">
        <v>243</v>
      </c>
      <c r="C672" s="402" t="s">
        <v>128</v>
      </c>
      <c r="D672" s="402" t="s">
        <v>11</v>
      </c>
      <c r="E672" s="402" t="s">
        <v>33</v>
      </c>
      <c r="F672" s="402" t="s">
        <v>7</v>
      </c>
      <c r="G672" s="403">
        <v>19.8</v>
      </c>
      <c r="H672" s="403">
        <v>16.8</v>
      </c>
      <c r="I672" s="403">
        <v>12.400000000000002</v>
      </c>
      <c r="J672" s="403">
        <v>8</v>
      </c>
      <c r="K672" s="403">
        <v>3.6</v>
      </c>
      <c r="L672" s="450">
        <v>3.5108955112387505</v>
      </c>
      <c r="M672" s="450">
        <v>3.4239964696767795</v>
      </c>
      <c r="N672" s="450">
        <v>3.3392482877459813</v>
      </c>
      <c r="O672" s="450">
        <v>3.2565977289886248</v>
      </c>
      <c r="R672" s="570"/>
      <c r="S672" s="570"/>
      <c r="T672" s="570"/>
      <c r="U672" s="570"/>
    </row>
    <row r="673" spans="2:21" x14ac:dyDescent="0.25">
      <c r="B673" s="402" t="s">
        <v>243</v>
      </c>
      <c r="C673" s="402" t="s">
        <v>128</v>
      </c>
      <c r="D673" s="402" t="s">
        <v>11</v>
      </c>
      <c r="E673" s="402" t="s">
        <v>33</v>
      </c>
      <c r="F673" s="402" t="s">
        <v>8</v>
      </c>
      <c r="G673" s="403">
        <v>11.88</v>
      </c>
      <c r="H673" s="403">
        <v>10.08</v>
      </c>
      <c r="I673" s="403">
        <v>7.44</v>
      </c>
      <c r="J673" s="403">
        <v>4.8000000000000007</v>
      </c>
      <c r="K673" s="403">
        <v>2.16</v>
      </c>
      <c r="L673" s="450">
        <v>2.1065373067432502</v>
      </c>
      <c r="M673" s="450">
        <v>2.0543978818060675</v>
      </c>
      <c r="N673" s="450">
        <v>2.0035489726475886</v>
      </c>
      <c r="O673" s="450">
        <v>1.9539586373931748</v>
      </c>
      <c r="R673" s="570"/>
      <c r="S673" s="570"/>
      <c r="T673" s="570"/>
      <c r="U673" s="570"/>
    </row>
    <row r="674" spans="2:21" x14ac:dyDescent="0.25">
      <c r="B674" s="402" t="s">
        <v>243</v>
      </c>
      <c r="C674" s="402" t="s">
        <v>128</v>
      </c>
      <c r="D674" s="402" t="s">
        <v>11</v>
      </c>
      <c r="E674" s="402" t="s">
        <v>33</v>
      </c>
      <c r="F674" s="402" t="s">
        <v>1</v>
      </c>
      <c r="G674" s="403">
        <v>8.608695652173914</v>
      </c>
      <c r="H674" s="403">
        <v>7.304347826086957</v>
      </c>
      <c r="I674" s="403">
        <v>5.3913043478260869</v>
      </c>
      <c r="J674" s="403">
        <v>3.4782608695652177</v>
      </c>
      <c r="K674" s="403">
        <v>1.5652173913043479</v>
      </c>
      <c r="L674" s="450">
        <v>1.5264763092342393</v>
      </c>
      <c r="M674" s="450">
        <v>1.4886941172507737</v>
      </c>
      <c r="N674" s="450">
        <v>1.4518470816286877</v>
      </c>
      <c r="O674" s="450">
        <v>1.4159120560820107</v>
      </c>
      <c r="R674" s="570"/>
      <c r="S674" s="570"/>
      <c r="T674" s="570"/>
      <c r="U674" s="570"/>
    </row>
    <row r="675" spans="2:21" x14ac:dyDescent="0.25">
      <c r="B675" s="402" t="s">
        <v>243</v>
      </c>
      <c r="C675" s="402" t="s">
        <v>128</v>
      </c>
      <c r="D675" s="402" t="s">
        <v>19</v>
      </c>
      <c r="E675" s="402" t="s">
        <v>33</v>
      </c>
      <c r="F675" s="402" t="s">
        <v>4</v>
      </c>
      <c r="G675" s="403">
        <v>25.081967213114758</v>
      </c>
      <c r="H675" s="403">
        <v>22.131147540983608</v>
      </c>
      <c r="I675" s="403">
        <v>4.4262295081967222</v>
      </c>
      <c r="J675" s="403">
        <v>4.4262295081967222</v>
      </c>
      <c r="K675" s="403">
        <v>4.4262295081967222</v>
      </c>
      <c r="L675" s="450">
        <v>4.0009609038688527</v>
      </c>
      <c r="M675" s="450">
        <v>3.6165517681907806</v>
      </c>
      <c r="N675" s="450">
        <v>3.2690763559714586</v>
      </c>
      <c r="O675" s="450">
        <v>2.9549861044897612</v>
      </c>
      <c r="R675" s="570"/>
      <c r="S675" s="570"/>
      <c r="T675" s="570"/>
      <c r="U675" s="570"/>
    </row>
    <row r="676" spans="2:21" x14ac:dyDescent="0.25">
      <c r="B676" s="402" t="s">
        <v>243</v>
      </c>
      <c r="C676" s="402" t="s">
        <v>128</v>
      </c>
      <c r="D676" s="402" t="s">
        <v>19</v>
      </c>
      <c r="E676" s="402" t="s">
        <v>33</v>
      </c>
      <c r="F676" s="402" t="s">
        <v>5</v>
      </c>
      <c r="G676" s="403">
        <v>33.94285714285715</v>
      </c>
      <c r="H676" s="403">
        <v>28.8</v>
      </c>
      <c r="I676" s="403">
        <v>6.1714285714285708</v>
      </c>
      <c r="J676" s="403">
        <v>6.1714285714285708</v>
      </c>
      <c r="K676" s="403">
        <v>6.1714285714285708</v>
      </c>
      <c r="L676" s="450">
        <v>5.5784826316799982</v>
      </c>
      <c r="M676" s="450">
        <v>5.042506465363144</v>
      </c>
      <c r="N676" s="450">
        <v>4.5580264620402033</v>
      </c>
      <c r="O676" s="450">
        <v>4.1200949114028651</v>
      </c>
      <c r="R676" s="570"/>
      <c r="S676" s="570"/>
      <c r="T676" s="570"/>
      <c r="U676" s="570"/>
    </row>
    <row r="677" spans="2:21" x14ac:dyDescent="0.25">
      <c r="B677" s="402" t="s">
        <v>243</v>
      </c>
      <c r="C677" s="402" t="s">
        <v>128</v>
      </c>
      <c r="D677" s="402" t="s">
        <v>19</v>
      </c>
      <c r="E677" s="402" t="s">
        <v>33</v>
      </c>
      <c r="F677" s="402" t="s">
        <v>6</v>
      </c>
      <c r="G677" s="403">
        <v>26.400000000000002</v>
      </c>
      <c r="H677" s="403">
        <v>22.400000000000002</v>
      </c>
      <c r="I677" s="403">
        <v>4.8000000000000007</v>
      </c>
      <c r="J677" s="403">
        <v>4.8000000000000007</v>
      </c>
      <c r="K677" s="403">
        <v>4.8000000000000007</v>
      </c>
      <c r="L677" s="450">
        <v>4.3388198246399998</v>
      </c>
      <c r="M677" s="450">
        <v>3.921949473060224</v>
      </c>
      <c r="N677" s="450">
        <v>3.5451316926979373</v>
      </c>
      <c r="O677" s="450">
        <v>3.2045182644244519</v>
      </c>
      <c r="R677" s="570"/>
      <c r="S677" s="570"/>
      <c r="T677" s="570"/>
      <c r="U677" s="570"/>
    </row>
    <row r="678" spans="2:21" x14ac:dyDescent="0.25">
      <c r="B678" s="402" t="s">
        <v>243</v>
      </c>
      <c r="C678" s="402" t="s">
        <v>128</v>
      </c>
      <c r="D678" s="402" t="s">
        <v>19</v>
      </c>
      <c r="E678" s="402" t="s">
        <v>33</v>
      </c>
      <c r="F678" s="402" t="s">
        <v>7</v>
      </c>
      <c r="G678" s="403">
        <v>19.8</v>
      </c>
      <c r="H678" s="403">
        <v>16.8</v>
      </c>
      <c r="I678" s="403">
        <v>3.6</v>
      </c>
      <c r="J678" s="403">
        <v>3.6</v>
      </c>
      <c r="K678" s="403">
        <v>3.6</v>
      </c>
      <c r="L678" s="450">
        <v>3.2541148684799994</v>
      </c>
      <c r="M678" s="450">
        <v>2.9414621047951677</v>
      </c>
      <c r="N678" s="450">
        <v>2.6588487695234524</v>
      </c>
      <c r="O678" s="450">
        <v>2.4033886983183383</v>
      </c>
      <c r="R678" s="570"/>
      <c r="S678" s="570"/>
      <c r="T678" s="570"/>
      <c r="U678" s="570"/>
    </row>
    <row r="679" spans="2:21" x14ac:dyDescent="0.25">
      <c r="B679" s="402" t="s">
        <v>243</v>
      </c>
      <c r="C679" s="402" t="s">
        <v>128</v>
      </c>
      <c r="D679" s="402" t="s">
        <v>19</v>
      </c>
      <c r="E679" s="402" t="s">
        <v>33</v>
      </c>
      <c r="F679" s="402" t="s">
        <v>8</v>
      </c>
      <c r="G679" s="403">
        <v>11.88</v>
      </c>
      <c r="H679" s="403">
        <v>10.08</v>
      </c>
      <c r="I679" s="403">
        <v>2.16</v>
      </c>
      <c r="J679" s="403">
        <v>2.16</v>
      </c>
      <c r="K679" s="403">
        <v>2.16</v>
      </c>
      <c r="L679" s="450">
        <v>1.9524689210879997</v>
      </c>
      <c r="M679" s="450">
        <v>1.7648772628771008</v>
      </c>
      <c r="N679" s="450">
        <v>1.5953092617140716</v>
      </c>
      <c r="O679" s="450">
        <v>1.4420332189910032</v>
      </c>
      <c r="R679" s="570"/>
      <c r="S679" s="570"/>
      <c r="T679" s="570"/>
      <c r="U679" s="570"/>
    </row>
    <row r="680" spans="2:21" x14ac:dyDescent="0.25">
      <c r="B680" s="402" t="s">
        <v>243</v>
      </c>
      <c r="C680" s="402" t="s">
        <v>128</v>
      </c>
      <c r="D680" s="402" t="s">
        <v>19</v>
      </c>
      <c r="E680" s="402" t="s">
        <v>33</v>
      </c>
      <c r="F680" s="402" t="s">
        <v>1</v>
      </c>
      <c r="G680" s="403">
        <v>8.608695652173914</v>
      </c>
      <c r="H680" s="403">
        <v>7.304347826086957</v>
      </c>
      <c r="I680" s="403">
        <v>1.5652173913043479</v>
      </c>
      <c r="J680" s="403">
        <v>1.5652173913043479</v>
      </c>
      <c r="K680" s="403">
        <v>1.5652173913043479</v>
      </c>
      <c r="L680" s="450">
        <v>1.4148325515130433</v>
      </c>
      <c r="M680" s="450">
        <v>1.278896567302247</v>
      </c>
      <c r="N680" s="450">
        <v>1.1560212041406317</v>
      </c>
      <c r="O680" s="450">
        <v>1.0449516079644952</v>
      </c>
      <c r="R680" s="570"/>
      <c r="S680" s="570"/>
      <c r="T680" s="570"/>
      <c r="U680" s="570"/>
    </row>
    <row r="681" spans="2:21" x14ac:dyDescent="0.25">
      <c r="B681" s="402" t="s">
        <v>243</v>
      </c>
      <c r="C681" s="402" t="s">
        <v>17</v>
      </c>
      <c r="D681" s="402" t="s">
        <v>3</v>
      </c>
      <c r="E681" s="402" t="s">
        <v>38</v>
      </c>
      <c r="F681" s="402" t="s">
        <v>4</v>
      </c>
      <c r="G681" s="403">
        <v>18.66098360655738</v>
      </c>
      <c r="H681" s="403">
        <v>16.465573770491805</v>
      </c>
      <c r="I681" s="403">
        <v>9.8793442622950813</v>
      </c>
      <c r="J681" s="403">
        <v>3.2931147540983612</v>
      </c>
      <c r="K681" s="403">
        <v>3.2931147540983612</v>
      </c>
      <c r="L681" s="450">
        <v>3.0534303441837176</v>
      </c>
      <c r="M681" s="450">
        <v>2.8311910039510932</v>
      </c>
      <c r="N681" s="450">
        <v>2.6251270202125552</v>
      </c>
      <c r="O681" s="450">
        <v>2.4340610939469807</v>
      </c>
      <c r="R681" s="570"/>
      <c r="S681" s="570"/>
      <c r="T681" s="570"/>
      <c r="U681" s="570"/>
    </row>
    <row r="682" spans="2:21" x14ac:dyDescent="0.25">
      <c r="B682" s="402" t="s">
        <v>243</v>
      </c>
      <c r="C682" s="402" t="s">
        <v>17</v>
      </c>
      <c r="D682" s="402" t="s">
        <v>3</v>
      </c>
      <c r="E682" s="402" t="s">
        <v>38</v>
      </c>
      <c r="F682" s="402" t="s">
        <v>5</v>
      </c>
      <c r="G682" s="403">
        <v>25.25348571428572</v>
      </c>
      <c r="H682" s="403">
        <v>21.427199999999999</v>
      </c>
      <c r="I682" s="403">
        <v>13.009371428571431</v>
      </c>
      <c r="J682" s="403">
        <v>4.5915428571428567</v>
      </c>
      <c r="K682" s="403">
        <v>4.5915428571428567</v>
      </c>
      <c r="L682" s="450">
        <v>4.2573543084618679</v>
      </c>
      <c r="M682" s="450">
        <v>3.9474891712232374</v>
      </c>
      <c r="N682" s="450">
        <v>3.6601771024677903</v>
      </c>
      <c r="O682" s="450">
        <v>3.3937766109889318</v>
      </c>
      <c r="R682" s="570"/>
      <c r="S682" s="570"/>
      <c r="T682" s="570"/>
      <c r="U682" s="570"/>
    </row>
    <row r="683" spans="2:21" x14ac:dyDescent="0.25">
      <c r="B683" s="402" t="s">
        <v>243</v>
      </c>
      <c r="C683" s="402" t="s">
        <v>17</v>
      </c>
      <c r="D683" s="402" t="s">
        <v>3</v>
      </c>
      <c r="E683" s="402" t="s">
        <v>38</v>
      </c>
      <c r="F683" s="402" t="s">
        <v>6</v>
      </c>
      <c r="G683" s="403">
        <v>19.6416</v>
      </c>
      <c r="H683" s="403">
        <v>16.665600000000001</v>
      </c>
      <c r="I683" s="403">
        <v>10.118399999999999</v>
      </c>
      <c r="J683" s="403">
        <v>3.5712000000000006</v>
      </c>
      <c r="K683" s="403">
        <v>3.5712000000000006</v>
      </c>
      <c r="L683" s="450">
        <v>3.3112755732481207</v>
      </c>
      <c r="M683" s="450">
        <v>3.0702693553958524</v>
      </c>
      <c r="N683" s="450">
        <v>2.8468044130305046</v>
      </c>
      <c r="O683" s="450">
        <v>2.6396040307691702</v>
      </c>
      <c r="R683" s="570"/>
      <c r="S683" s="570"/>
      <c r="T683" s="570"/>
      <c r="U683" s="570"/>
    </row>
    <row r="684" spans="2:21" x14ac:dyDescent="0.25">
      <c r="B684" s="402" t="s">
        <v>243</v>
      </c>
      <c r="C684" s="402" t="s">
        <v>17</v>
      </c>
      <c r="D684" s="402" t="s">
        <v>3</v>
      </c>
      <c r="E684" s="402" t="s">
        <v>38</v>
      </c>
      <c r="F684" s="402" t="s">
        <v>7</v>
      </c>
      <c r="G684" s="403">
        <v>14.731200000000001</v>
      </c>
      <c r="H684" s="403">
        <v>12.4992</v>
      </c>
      <c r="I684" s="403">
        <v>7.5888000000000009</v>
      </c>
      <c r="J684" s="403">
        <v>2.6783999999999999</v>
      </c>
      <c r="K684" s="403">
        <v>2.6783999999999999</v>
      </c>
      <c r="L684" s="450">
        <v>2.48345667993609</v>
      </c>
      <c r="M684" s="450">
        <v>2.3027020165468888</v>
      </c>
      <c r="N684" s="450">
        <v>2.135103309772878</v>
      </c>
      <c r="O684" s="450">
        <v>1.9797030230768771</v>
      </c>
      <c r="R684" s="570"/>
      <c r="S684" s="570"/>
      <c r="T684" s="570"/>
      <c r="U684" s="570"/>
    </row>
    <row r="685" spans="2:21" x14ac:dyDescent="0.25">
      <c r="B685" s="402" t="s">
        <v>243</v>
      </c>
      <c r="C685" s="402" t="s">
        <v>17</v>
      </c>
      <c r="D685" s="402" t="s">
        <v>3</v>
      </c>
      <c r="E685" s="402" t="s">
        <v>38</v>
      </c>
      <c r="F685" s="402" t="s">
        <v>8</v>
      </c>
      <c r="G685" s="403">
        <v>8.8387200000000004</v>
      </c>
      <c r="H685" s="403">
        <v>7.4995200000000004</v>
      </c>
      <c r="I685" s="403">
        <v>4.55328</v>
      </c>
      <c r="J685" s="403">
        <v>1.60704</v>
      </c>
      <c r="K685" s="403">
        <v>1.60704</v>
      </c>
      <c r="L685" s="450">
        <v>1.4900740079616541</v>
      </c>
      <c r="M685" s="450">
        <v>1.3816212099281335</v>
      </c>
      <c r="N685" s="450">
        <v>1.2810619858637269</v>
      </c>
      <c r="O685" s="450">
        <v>1.1878218138461265</v>
      </c>
      <c r="R685" s="570"/>
      <c r="S685" s="570"/>
      <c r="T685" s="570"/>
      <c r="U685" s="570"/>
    </row>
    <row r="686" spans="2:21" x14ac:dyDescent="0.25">
      <c r="B686" s="402" t="s">
        <v>243</v>
      </c>
      <c r="C686" s="402" t="s">
        <v>17</v>
      </c>
      <c r="D686" s="402" t="s">
        <v>3</v>
      </c>
      <c r="E686" s="402" t="s">
        <v>38</v>
      </c>
      <c r="F686" s="402" t="s">
        <v>1</v>
      </c>
      <c r="G686" s="403">
        <v>6.4048695652173917</v>
      </c>
      <c r="H686" s="403">
        <v>5.4344347826086956</v>
      </c>
      <c r="I686" s="403">
        <v>3.2994782608695652</v>
      </c>
      <c r="J686" s="403">
        <v>1.1645217391304348</v>
      </c>
      <c r="K686" s="403">
        <v>1.1645217391304348</v>
      </c>
      <c r="L686" s="450">
        <v>1.0797637738852566</v>
      </c>
      <c r="M686" s="450">
        <v>1.0011747898029952</v>
      </c>
      <c r="N686" s="450">
        <v>0.9283057868577731</v>
      </c>
      <c r="O686" s="450">
        <v>0.86074044481603362</v>
      </c>
      <c r="R686" s="570"/>
      <c r="S686" s="570"/>
      <c r="T686" s="570"/>
      <c r="U686" s="570"/>
    </row>
    <row r="687" spans="2:21" x14ac:dyDescent="0.25">
      <c r="B687" s="402" t="s">
        <v>243</v>
      </c>
      <c r="C687" s="402" t="s">
        <v>17</v>
      </c>
      <c r="D687" s="402" t="s">
        <v>11</v>
      </c>
      <c r="E687" s="402" t="s">
        <v>38</v>
      </c>
      <c r="F687" s="402" t="s">
        <v>4</v>
      </c>
      <c r="G687" s="403">
        <v>18.66098360655738</v>
      </c>
      <c r="H687" s="403">
        <v>16.465573770491805</v>
      </c>
      <c r="I687" s="403">
        <v>12.074754098360657</v>
      </c>
      <c r="J687" s="403">
        <v>7.6839344262295093</v>
      </c>
      <c r="K687" s="403">
        <v>3.2931147540983612</v>
      </c>
      <c r="L687" s="450">
        <v>3.211606057821677</v>
      </c>
      <c r="M687" s="450">
        <v>3.1321148034092512</v>
      </c>
      <c r="N687" s="450">
        <v>3.0545910566594392</v>
      </c>
      <c r="O687" s="450">
        <v>2.9789861193043485</v>
      </c>
      <c r="R687" s="570"/>
      <c r="S687" s="570"/>
      <c r="T687" s="570"/>
      <c r="U687" s="570"/>
    </row>
    <row r="688" spans="2:21" x14ac:dyDescent="0.25">
      <c r="B688" s="402" t="s">
        <v>243</v>
      </c>
      <c r="C688" s="402" t="s">
        <v>17</v>
      </c>
      <c r="D688" s="402" t="s">
        <v>11</v>
      </c>
      <c r="E688" s="402" t="s">
        <v>38</v>
      </c>
      <c r="F688" s="402" t="s">
        <v>5</v>
      </c>
      <c r="G688" s="403">
        <v>25.25348571428572</v>
      </c>
      <c r="H688" s="403">
        <v>21.427199999999999</v>
      </c>
      <c r="I688" s="403">
        <v>15.815314285714285</v>
      </c>
      <c r="J688" s="403">
        <v>10.203428571428571</v>
      </c>
      <c r="K688" s="403">
        <v>4.5915428571428567</v>
      </c>
      <c r="L688" s="450">
        <v>4.4778964463342232</v>
      </c>
      <c r="M688" s="450">
        <v>4.3670629258963265</v>
      </c>
      <c r="N688" s="450">
        <v>4.25897267328516</v>
      </c>
      <c r="O688" s="450">
        <v>4.153557789201491</v>
      </c>
      <c r="R688" s="570"/>
      <c r="S688" s="570"/>
      <c r="T688" s="570"/>
      <c r="U688" s="570"/>
    </row>
    <row r="689" spans="2:21" x14ac:dyDescent="0.25">
      <c r="B689" s="402" t="s">
        <v>243</v>
      </c>
      <c r="C689" s="402" t="s">
        <v>17</v>
      </c>
      <c r="D689" s="402" t="s">
        <v>11</v>
      </c>
      <c r="E689" s="402" t="s">
        <v>38</v>
      </c>
      <c r="F689" s="402" t="s">
        <v>6</v>
      </c>
      <c r="G689" s="403">
        <v>19.6416</v>
      </c>
      <c r="H689" s="403">
        <v>16.665600000000001</v>
      </c>
      <c r="I689" s="403">
        <v>12.300800000000001</v>
      </c>
      <c r="J689" s="403">
        <v>7.9359999999999999</v>
      </c>
      <c r="K689" s="403">
        <v>3.5712000000000006</v>
      </c>
      <c r="L689" s="450">
        <v>3.4828083471488407</v>
      </c>
      <c r="M689" s="450">
        <v>3.3966044979193657</v>
      </c>
      <c r="N689" s="450">
        <v>3.3125343014440141</v>
      </c>
      <c r="O689" s="450">
        <v>3.2305449471567158</v>
      </c>
      <c r="R689" s="570"/>
      <c r="S689" s="570"/>
      <c r="T689" s="570"/>
      <c r="U689" s="570"/>
    </row>
    <row r="690" spans="2:21" x14ac:dyDescent="0.25">
      <c r="B690" s="402" t="s">
        <v>243</v>
      </c>
      <c r="C690" s="402" t="s">
        <v>17</v>
      </c>
      <c r="D690" s="402" t="s">
        <v>11</v>
      </c>
      <c r="E690" s="402" t="s">
        <v>38</v>
      </c>
      <c r="F690" s="402" t="s">
        <v>7</v>
      </c>
      <c r="G690" s="403">
        <v>14.731200000000001</v>
      </c>
      <c r="H690" s="403">
        <v>12.4992</v>
      </c>
      <c r="I690" s="403">
        <v>9.2256000000000018</v>
      </c>
      <c r="J690" s="403">
        <v>5.952</v>
      </c>
      <c r="K690" s="403">
        <v>2.6783999999999999</v>
      </c>
      <c r="L690" s="450">
        <v>2.6121062603616303</v>
      </c>
      <c r="M690" s="450">
        <v>2.5474533734395242</v>
      </c>
      <c r="N690" s="450">
        <v>2.4844007260830105</v>
      </c>
      <c r="O690" s="450">
        <v>2.4229087103675364</v>
      </c>
      <c r="R690" s="570"/>
      <c r="S690" s="570"/>
      <c r="T690" s="570"/>
      <c r="U690" s="570"/>
    </row>
    <row r="691" spans="2:21" x14ac:dyDescent="0.25">
      <c r="B691" s="402" t="s">
        <v>243</v>
      </c>
      <c r="C691" s="402" t="s">
        <v>17</v>
      </c>
      <c r="D691" s="402" t="s">
        <v>11</v>
      </c>
      <c r="E691" s="402" t="s">
        <v>38</v>
      </c>
      <c r="F691" s="402" t="s">
        <v>8</v>
      </c>
      <c r="G691" s="403">
        <v>8.8387200000000004</v>
      </c>
      <c r="H691" s="403">
        <v>7.4995200000000004</v>
      </c>
      <c r="I691" s="403">
        <v>5.5353599999999998</v>
      </c>
      <c r="J691" s="403">
        <v>3.5712000000000006</v>
      </c>
      <c r="K691" s="403">
        <v>1.60704</v>
      </c>
      <c r="L691" s="450">
        <v>1.5672637562169782</v>
      </c>
      <c r="M691" s="450">
        <v>1.5284720240637144</v>
      </c>
      <c r="N691" s="450">
        <v>1.4906404356498062</v>
      </c>
      <c r="O691" s="450">
        <v>1.4537452262205219</v>
      </c>
      <c r="R691" s="570"/>
      <c r="S691" s="570"/>
      <c r="T691" s="570"/>
      <c r="U691" s="570"/>
    </row>
    <row r="692" spans="2:21" x14ac:dyDescent="0.25">
      <c r="B692" s="402" t="s">
        <v>243</v>
      </c>
      <c r="C692" s="402" t="s">
        <v>17</v>
      </c>
      <c r="D692" s="402" t="s">
        <v>11</v>
      </c>
      <c r="E692" s="402" t="s">
        <v>38</v>
      </c>
      <c r="F692" s="402" t="s">
        <v>1</v>
      </c>
      <c r="G692" s="403">
        <v>6.4048695652173917</v>
      </c>
      <c r="H692" s="403">
        <v>5.4344347826086956</v>
      </c>
      <c r="I692" s="403">
        <v>4.0111304347826087</v>
      </c>
      <c r="J692" s="403">
        <v>2.5878260869565222</v>
      </c>
      <c r="K692" s="403">
        <v>1.1645217391304348</v>
      </c>
      <c r="L692" s="450">
        <v>1.135698374070274</v>
      </c>
      <c r="M692" s="450">
        <v>1.1075884232345756</v>
      </c>
      <c r="N692" s="450">
        <v>1.0801742287317435</v>
      </c>
      <c r="O692" s="450">
        <v>1.0534385697250159</v>
      </c>
      <c r="R692" s="570"/>
      <c r="S692" s="570"/>
      <c r="T692" s="570"/>
      <c r="U692" s="570"/>
    </row>
    <row r="693" spans="2:21" x14ac:dyDescent="0.25">
      <c r="B693" s="402" t="s">
        <v>243</v>
      </c>
      <c r="C693" s="402" t="s">
        <v>17</v>
      </c>
      <c r="D693" s="402" t="s">
        <v>19</v>
      </c>
      <c r="E693" s="402" t="s">
        <v>38</v>
      </c>
      <c r="F693" s="402" t="s">
        <v>4</v>
      </c>
      <c r="G693" s="403">
        <v>18.66098360655738</v>
      </c>
      <c r="H693" s="403">
        <v>16.465573770491805</v>
      </c>
      <c r="I693" s="403">
        <v>3.2931147540983612</v>
      </c>
      <c r="J693" s="403">
        <v>3.2931147540983612</v>
      </c>
      <c r="K693" s="403">
        <v>3.2931147540983612</v>
      </c>
      <c r="L693" s="450">
        <v>2.976714912478426</v>
      </c>
      <c r="M693" s="450">
        <v>2.6907145155339407</v>
      </c>
      <c r="N693" s="450">
        <v>2.4321928088427653</v>
      </c>
      <c r="O693" s="450">
        <v>2.1985096617403821</v>
      </c>
      <c r="R693" s="570"/>
      <c r="S693" s="570"/>
      <c r="T693" s="570"/>
      <c r="U693" s="570"/>
    </row>
    <row r="694" spans="2:21" x14ac:dyDescent="0.25">
      <c r="B694" s="402" t="s">
        <v>243</v>
      </c>
      <c r="C694" s="402" t="s">
        <v>17</v>
      </c>
      <c r="D694" s="402" t="s">
        <v>19</v>
      </c>
      <c r="E694" s="402" t="s">
        <v>38</v>
      </c>
      <c r="F694" s="402" t="s">
        <v>5</v>
      </c>
      <c r="G694" s="403">
        <v>25.25348571428572</v>
      </c>
      <c r="H694" s="403">
        <v>21.427199999999999</v>
      </c>
      <c r="I694" s="403">
        <v>4.5915428571428567</v>
      </c>
      <c r="J694" s="403">
        <v>4.5915428571428567</v>
      </c>
      <c r="K694" s="403">
        <v>4.5915428571428567</v>
      </c>
      <c r="L694" s="450">
        <v>4.1503910779699185</v>
      </c>
      <c r="M694" s="450">
        <v>3.751624810230179</v>
      </c>
      <c r="N694" s="450">
        <v>3.3911716877579114</v>
      </c>
      <c r="O694" s="450">
        <v>3.0653506140837319</v>
      </c>
      <c r="R694" s="570"/>
      <c r="S694" s="570"/>
      <c r="T694" s="570"/>
      <c r="U694" s="570"/>
    </row>
    <row r="695" spans="2:21" x14ac:dyDescent="0.25">
      <c r="B695" s="402" t="s">
        <v>243</v>
      </c>
      <c r="C695" s="402" t="s">
        <v>17</v>
      </c>
      <c r="D695" s="402" t="s">
        <v>19</v>
      </c>
      <c r="E695" s="402" t="s">
        <v>38</v>
      </c>
      <c r="F695" s="402" t="s">
        <v>6</v>
      </c>
      <c r="G695" s="403">
        <v>19.6416</v>
      </c>
      <c r="H695" s="403">
        <v>16.665600000000001</v>
      </c>
      <c r="I695" s="403">
        <v>3.5712000000000006</v>
      </c>
      <c r="J695" s="403">
        <v>3.5712000000000006</v>
      </c>
      <c r="K695" s="403">
        <v>3.5712000000000006</v>
      </c>
      <c r="L695" s="450">
        <v>3.22808194953216</v>
      </c>
      <c r="M695" s="450">
        <v>2.9179304079568067</v>
      </c>
      <c r="N695" s="450">
        <v>2.6375779793672653</v>
      </c>
      <c r="O695" s="450">
        <v>2.3841615887317924</v>
      </c>
      <c r="R695" s="570"/>
      <c r="S695" s="570"/>
      <c r="T695" s="570"/>
      <c r="U695" s="570"/>
    </row>
    <row r="696" spans="2:21" x14ac:dyDescent="0.25">
      <c r="B696" s="402" t="s">
        <v>243</v>
      </c>
      <c r="C696" s="402" t="s">
        <v>17</v>
      </c>
      <c r="D696" s="402" t="s">
        <v>19</v>
      </c>
      <c r="E696" s="402" t="s">
        <v>38</v>
      </c>
      <c r="F696" s="402" t="s">
        <v>7</v>
      </c>
      <c r="G696" s="403">
        <v>14.731200000000001</v>
      </c>
      <c r="H696" s="403">
        <v>12.4992</v>
      </c>
      <c r="I696" s="403">
        <v>2.6783999999999999</v>
      </c>
      <c r="J696" s="403">
        <v>2.6783999999999999</v>
      </c>
      <c r="K696" s="403">
        <v>2.6783999999999999</v>
      </c>
      <c r="L696" s="450">
        <v>2.4210614621491193</v>
      </c>
      <c r="M696" s="450">
        <v>2.1884478059676047</v>
      </c>
      <c r="N696" s="450">
        <v>1.9781834845254487</v>
      </c>
      <c r="O696" s="450">
        <v>1.7881211915488437</v>
      </c>
      <c r="R696" s="570"/>
      <c r="S696" s="570"/>
      <c r="T696" s="570"/>
      <c r="U696" s="570"/>
    </row>
    <row r="697" spans="2:21" x14ac:dyDescent="0.25">
      <c r="B697" s="402" t="s">
        <v>243</v>
      </c>
      <c r="C697" s="402" t="s">
        <v>17</v>
      </c>
      <c r="D697" s="402" t="s">
        <v>19</v>
      </c>
      <c r="E697" s="402" t="s">
        <v>38</v>
      </c>
      <c r="F697" s="402" t="s">
        <v>8</v>
      </c>
      <c r="G697" s="403">
        <v>8.8387200000000004</v>
      </c>
      <c r="H697" s="403">
        <v>7.4995200000000004</v>
      </c>
      <c r="I697" s="403">
        <v>1.60704</v>
      </c>
      <c r="J697" s="403">
        <v>1.60704</v>
      </c>
      <c r="K697" s="403">
        <v>1.60704</v>
      </c>
      <c r="L697" s="450">
        <v>1.4526368772894718</v>
      </c>
      <c r="M697" s="450">
        <v>1.3130686835805629</v>
      </c>
      <c r="N697" s="450">
        <v>1.1869100907152692</v>
      </c>
      <c r="O697" s="450">
        <v>1.0728727149293062</v>
      </c>
      <c r="R697" s="570"/>
      <c r="S697" s="570"/>
      <c r="T697" s="570"/>
      <c r="U697" s="570"/>
    </row>
    <row r="698" spans="2:21" x14ac:dyDescent="0.25">
      <c r="B698" s="402" t="s">
        <v>243</v>
      </c>
      <c r="C698" s="402" t="s">
        <v>17</v>
      </c>
      <c r="D698" s="402" t="s">
        <v>19</v>
      </c>
      <c r="E698" s="402" t="s">
        <v>38</v>
      </c>
      <c r="F698" s="402" t="s">
        <v>1</v>
      </c>
      <c r="G698" s="403">
        <v>6.4048695652173917</v>
      </c>
      <c r="H698" s="403">
        <v>5.4344347826086956</v>
      </c>
      <c r="I698" s="403">
        <v>1.1645217391304348</v>
      </c>
      <c r="J698" s="403">
        <v>1.1645217391304348</v>
      </c>
      <c r="K698" s="403">
        <v>1.1645217391304348</v>
      </c>
      <c r="L698" s="450">
        <v>1.0526354183257041</v>
      </c>
      <c r="M698" s="450">
        <v>0.9514990460728715</v>
      </c>
      <c r="N698" s="450">
        <v>0.86007977588062978</v>
      </c>
      <c r="O698" s="450">
        <v>0.77744399632558425</v>
      </c>
      <c r="R698" s="570"/>
      <c r="S698" s="570"/>
      <c r="T698" s="570"/>
      <c r="U698" s="570"/>
    </row>
    <row r="699" spans="2:21" x14ac:dyDescent="0.25">
      <c r="B699" s="402" t="s">
        <v>243</v>
      </c>
      <c r="C699" s="402" t="s">
        <v>16</v>
      </c>
      <c r="D699" s="402" t="s">
        <v>3</v>
      </c>
      <c r="E699" s="402" t="s">
        <v>38</v>
      </c>
      <c r="F699" s="402" t="s">
        <v>4</v>
      </c>
      <c r="G699" s="403">
        <v>16.378524590163938</v>
      </c>
      <c r="H699" s="403">
        <v>14.451639344262297</v>
      </c>
      <c r="I699" s="403">
        <v>8.6709836065573782</v>
      </c>
      <c r="J699" s="403">
        <v>2.8903278688524598</v>
      </c>
      <c r="K699" s="403">
        <v>2.8903278688524598</v>
      </c>
      <c r="L699" s="450">
        <v>2.6799596972472686</v>
      </c>
      <c r="M699" s="450">
        <v>2.4849028569624516</v>
      </c>
      <c r="N699" s="450">
        <v>2.3040429357510734</v>
      </c>
      <c r="O699" s="450">
        <v>2.1363466321873368</v>
      </c>
      <c r="R699" s="570"/>
      <c r="S699" s="570"/>
      <c r="T699" s="570"/>
      <c r="U699" s="570"/>
    </row>
    <row r="700" spans="2:21" x14ac:dyDescent="0.25">
      <c r="B700" s="402" t="s">
        <v>243</v>
      </c>
      <c r="C700" s="402" t="s">
        <v>16</v>
      </c>
      <c r="D700" s="402" t="s">
        <v>3</v>
      </c>
      <c r="E700" s="402" t="s">
        <v>38</v>
      </c>
      <c r="F700" s="402" t="s">
        <v>5</v>
      </c>
      <c r="G700" s="403">
        <v>22.164685714285721</v>
      </c>
      <c r="H700" s="403">
        <v>18.8064</v>
      </c>
      <c r="I700" s="403">
        <v>11.41817142857143</v>
      </c>
      <c r="J700" s="403">
        <v>4.0299428571428573</v>
      </c>
      <c r="K700" s="403">
        <v>4.0299428571428573</v>
      </c>
      <c r="L700" s="450">
        <v>3.736629520733334</v>
      </c>
      <c r="M700" s="450">
        <v>3.4646645548505037</v>
      </c>
      <c r="N700" s="450">
        <v>3.2124941504186393</v>
      </c>
      <c r="O700" s="450">
        <v>2.9786775900212001</v>
      </c>
      <c r="R700" s="570"/>
      <c r="S700" s="570"/>
      <c r="T700" s="570"/>
      <c r="U700" s="570"/>
    </row>
    <row r="701" spans="2:21" x14ac:dyDescent="0.25">
      <c r="B701" s="402" t="s">
        <v>243</v>
      </c>
      <c r="C701" s="402" t="s">
        <v>16</v>
      </c>
      <c r="D701" s="402" t="s">
        <v>3</v>
      </c>
      <c r="E701" s="402" t="s">
        <v>38</v>
      </c>
      <c r="F701" s="402" t="s">
        <v>6</v>
      </c>
      <c r="G701" s="403">
        <v>17.2392</v>
      </c>
      <c r="H701" s="403">
        <v>14.627200000000002</v>
      </c>
      <c r="I701" s="403">
        <v>8.8808000000000007</v>
      </c>
      <c r="J701" s="403">
        <v>3.1344000000000007</v>
      </c>
      <c r="K701" s="403">
        <v>3.1344000000000007</v>
      </c>
      <c r="L701" s="450">
        <v>2.9062674050148156</v>
      </c>
      <c r="M701" s="450">
        <v>2.6947390982170587</v>
      </c>
      <c r="N701" s="450">
        <v>2.4986065614367199</v>
      </c>
      <c r="O701" s="450">
        <v>2.3167492366831559</v>
      </c>
      <c r="R701" s="570"/>
      <c r="S701" s="570"/>
      <c r="T701" s="570"/>
      <c r="U701" s="570"/>
    </row>
    <row r="702" spans="2:21" x14ac:dyDescent="0.25">
      <c r="B702" s="402" t="s">
        <v>243</v>
      </c>
      <c r="C702" s="402" t="s">
        <v>16</v>
      </c>
      <c r="D702" s="402" t="s">
        <v>3</v>
      </c>
      <c r="E702" s="402" t="s">
        <v>38</v>
      </c>
      <c r="F702" s="402" t="s">
        <v>7</v>
      </c>
      <c r="G702" s="403">
        <v>12.929400000000001</v>
      </c>
      <c r="H702" s="403">
        <v>10.970400000000001</v>
      </c>
      <c r="I702" s="403">
        <v>6.6606000000000005</v>
      </c>
      <c r="J702" s="403">
        <v>2.3508</v>
      </c>
      <c r="K702" s="403">
        <v>2.3508</v>
      </c>
      <c r="L702" s="450">
        <v>2.1797005537611112</v>
      </c>
      <c r="M702" s="450">
        <v>2.0210543236627934</v>
      </c>
      <c r="N702" s="450">
        <v>1.873954921077539</v>
      </c>
      <c r="O702" s="450">
        <v>1.7375619275123666</v>
      </c>
      <c r="R702" s="570"/>
      <c r="S702" s="570"/>
      <c r="T702" s="570"/>
      <c r="U702" s="570"/>
    </row>
    <row r="703" spans="2:21" x14ac:dyDescent="0.25">
      <c r="B703" s="402" t="s">
        <v>243</v>
      </c>
      <c r="C703" s="402" t="s">
        <v>16</v>
      </c>
      <c r="D703" s="402" t="s">
        <v>3</v>
      </c>
      <c r="E703" s="402" t="s">
        <v>38</v>
      </c>
      <c r="F703" s="402" t="s">
        <v>8</v>
      </c>
      <c r="G703" s="403">
        <v>7.7576400000000012</v>
      </c>
      <c r="H703" s="403">
        <v>6.5822400000000005</v>
      </c>
      <c r="I703" s="403">
        <v>3.9963600000000001</v>
      </c>
      <c r="J703" s="403">
        <v>1.4104800000000002</v>
      </c>
      <c r="K703" s="403">
        <v>1.4104800000000002</v>
      </c>
      <c r="L703" s="450">
        <v>1.3078203322566671</v>
      </c>
      <c r="M703" s="450">
        <v>1.2126325941976763</v>
      </c>
      <c r="N703" s="450">
        <v>1.1243729526465238</v>
      </c>
      <c r="O703" s="450">
        <v>1.0425371565074202</v>
      </c>
      <c r="R703" s="570"/>
      <c r="S703" s="570"/>
      <c r="T703" s="570"/>
      <c r="U703" s="570"/>
    </row>
    <row r="704" spans="2:21" x14ac:dyDescent="0.25">
      <c r="B704" s="402" t="s">
        <v>243</v>
      </c>
      <c r="C704" s="402" t="s">
        <v>16</v>
      </c>
      <c r="D704" s="402" t="s">
        <v>3</v>
      </c>
      <c r="E704" s="402" t="s">
        <v>38</v>
      </c>
      <c r="F704" s="402" t="s">
        <v>1</v>
      </c>
      <c r="G704" s="403">
        <v>5.6214782608695657</v>
      </c>
      <c r="H704" s="403">
        <v>4.7697391304347834</v>
      </c>
      <c r="I704" s="403">
        <v>2.8959130434782612</v>
      </c>
      <c r="J704" s="403">
        <v>1.0220869565217392</v>
      </c>
      <c r="K704" s="403">
        <v>1.0220869565217392</v>
      </c>
      <c r="L704" s="450">
        <v>0.94769589293961365</v>
      </c>
      <c r="M704" s="450">
        <v>0.8787192711577364</v>
      </c>
      <c r="N704" s="450">
        <v>0.81476300916414757</v>
      </c>
      <c r="O704" s="450">
        <v>0.7554617076140725</v>
      </c>
      <c r="R704" s="570"/>
      <c r="S704" s="570"/>
      <c r="T704" s="570"/>
      <c r="U704" s="570"/>
    </row>
    <row r="705" spans="2:21" x14ac:dyDescent="0.25">
      <c r="B705" s="402" t="s">
        <v>243</v>
      </c>
      <c r="C705" s="402" t="s">
        <v>16</v>
      </c>
      <c r="D705" s="402" t="s">
        <v>11</v>
      </c>
      <c r="E705" s="402" t="s">
        <v>38</v>
      </c>
      <c r="F705" s="402" t="s">
        <v>4</v>
      </c>
      <c r="G705" s="403">
        <v>16.378524590163938</v>
      </c>
      <c r="H705" s="403">
        <v>14.451639344262297</v>
      </c>
      <c r="I705" s="403">
        <v>10.597868852459017</v>
      </c>
      <c r="J705" s="403">
        <v>6.7440983606557392</v>
      </c>
      <c r="K705" s="403">
        <v>2.8903278688524598</v>
      </c>
      <c r="L705" s="450">
        <v>2.8187886502117681</v>
      </c>
      <c r="M705" s="450">
        <v>2.7490201164331203</v>
      </c>
      <c r="N705" s="450">
        <v>2.6809784408583526</v>
      </c>
      <c r="O705" s="450">
        <v>2.6146208815937366</v>
      </c>
      <c r="R705" s="570"/>
      <c r="S705" s="570"/>
      <c r="T705" s="570"/>
      <c r="U705" s="570"/>
    </row>
    <row r="706" spans="2:21" x14ac:dyDescent="0.25">
      <c r="B706" s="402" t="s">
        <v>243</v>
      </c>
      <c r="C706" s="402" t="s">
        <v>16</v>
      </c>
      <c r="D706" s="402" t="s">
        <v>11</v>
      </c>
      <c r="E706" s="402" t="s">
        <v>38</v>
      </c>
      <c r="F706" s="402" t="s">
        <v>5</v>
      </c>
      <c r="G706" s="403">
        <v>22.164685714285721</v>
      </c>
      <c r="H706" s="403">
        <v>18.8064</v>
      </c>
      <c r="I706" s="403">
        <v>13.880914285714285</v>
      </c>
      <c r="J706" s="403">
        <v>8.9554285714285715</v>
      </c>
      <c r="K706" s="403">
        <v>4.0299428571428573</v>
      </c>
      <c r="L706" s="450">
        <v>3.9301967465809784</v>
      </c>
      <c r="M706" s="450">
        <v>3.8329194766267491</v>
      </c>
      <c r="N706" s="450">
        <v>3.7380499403967873</v>
      </c>
      <c r="O706" s="450">
        <v>3.6455285434792661</v>
      </c>
      <c r="R706" s="570"/>
      <c r="S706" s="570"/>
      <c r="T706" s="570"/>
      <c r="U706" s="570"/>
    </row>
    <row r="707" spans="2:21" x14ac:dyDescent="0.25">
      <c r="B707" s="402" t="s">
        <v>243</v>
      </c>
      <c r="C707" s="402" t="s">
        <v>16</v>
      </c>
      <c r="D707" s="402" t="s">
        <v>11</v>
      </c>
      <c r="E707" s="402" t="s">
        <v>38</v>
      </c>
      <c r="F707" s="402" t="s">
        <v>6</v>
      </c>
      <c r="G707" s="403">
        <v>17.2392</v>
      </c>
      <c r="H707" s="403">
        <v>14.627200000000002</v>
      </c>
      <c r="I707" s="403">
        <v>10.796266666666668</v>
      </c>
      <c r="J707" s="403">
        <v>6.9653333333333336</v>
      </c>
      <c r="K707" s="403">
        <v>3.1344000000000007</v>
      </c>
      <c r="L707" s="450">
        <v>3.056819691785206</v>
      </c>
      <c r="M707" s="450">
        <v>2.9811595929319168</v>
      </c>
      <c r="N707" s="450">
        <v>2.9073721758641686</v>
      </c>
      <c r="O707" s="450">
        <v>2.8354110893727631</v>
      </c>
      <c r="R707" s="570"/>
      <c r="S707" s="570"/>
      <c r="T707" s="570"/>
      <c r="U707" s="570"/>
    </row>
    <row r="708" spans="2:21" x14ac:dyDescent="0.25">
      <c r="B708" s="402" t="s">
        <v>243</v>
      </c>
      <c r="C708" s="402" t="s">
        <v>16</v>
      </c>
      <c r="D708" s="402" t="s">
        <v>11</v>
      </c>
      <c r="E708" s="402" t="s">
        <v>38</v>
      </c>
      <c r="F708" s="402" t="s">
        <v>7</v>
      </c>
      <c r="G708" s="403">
        <v>12.929400000000001</v>
      </c>
      <c r="H708" s="403">
        <v>10.970400000000001</v>
      </c>
      <c r="I708" s="403">
        <v>8.0972000000000008</v>
      </c>
      <c r="J708" s="403">
        <v>5.2240000000000002</v>
      </c>
      <c r="K708" s="403">
        <v>2.3508</v>
      </c>
      <c r="L708" s="450">
        <v>2.292614768838904</v>
      </c>
      <c r="M708" s="450">
        <v>2.2358696946989371</v>
      </c>
      <c r="N708" s="450">
        <v>2.1805291318981261</v>
      </c>
      <c r="O708" s="450">
        <v>2.1265583170295717</v>
      </c>
      <c r="R708" s="570"/>
      <c r="S708" s="570"/>
      <c r="T708" s="570"/>
      <c r="U708" s="570"/>
    </row>
    <row r="709" spans="2:21" x14ac:dyDescent="0.25">
      <c r="B709" s="402" t="s">
        <v>243</v>
      </c>
      <c r="C709" s="402" t="s">
        <v>16</v>
      </c>
      <c r="D709" s="402" t="s">
        <v>11</v>
      </c>
      <c r="E709" s="402" t="s">
        <v>38</v>
      </c>
      <c r="F709" s="402" t="s">
        <v>8</v>
      </c>
      <c r="G709" s="403">
        <v>7.7576400000000012</v>
      </c>
      <c r="H709" s="403">
        <v>6.5822400000000005</v>
      </c>
      <c r="I709" s="403">
        <v>4.8583200000000009</v>
      </c>
      <c r="J709" s="403">
        <v>3.1344000000000007</v>
      </c>
      <c r="K709" s="403">
        <v>1.4104800000000002</v>
      </c>
      <c r="L709" s="450">
        <v>1.3755688613033425</v>
      </c>
      <c r="M709" s="450">
        <v>1.3415218168193623</v>
      </c>
      <c r="N709" s="450">
        <v>1.3083174791388756</v>
      </c>
      <c r="O709" s="450">
        <v>1.2759349902177433</v>
      </c>
      <c r="R709" s="570"/>
      <c r="S709" s="570"/>
      <c r="T709" s="570"/>
      <c r="U709" s="570"/>
    </row>
    <row r="710" spans="2:21" x14ac:dyDescent="0.25">
      <c r="B710" s="402" t="s">
        <v>243</v>
      </c>
      <c r="C710" s="402" t="s">
        <v>16</v>
      </c>
      <c r="D710" s="402" t="s">
        <v>11</v>
      </c>
      <c r="E710" s="402" t="s">
        <v>38</v>
      </c>
      <c r="F710" s="402" t="s">
        <v>1</v>
      </c>
      <c r="G710" s="403">
        <v>5.6214782608695657</v>
      </c>
      <c r="H710" s="403">
        <v>4.7697391304347834</v>
      </c>
      <c r="I710" s="403">
        <v>3.5205217391304351</v>
      </c>
      <c r="J710" s="403">
        <v>2.2713043478260873</v>
      </c>
      <c r="K710" s="403">
        <v>1.0220869565217392</v>
      </c>
      <c r="L710" s="450">
        <v>0.99678902992995833</v>
      </c>
      <c r="M710" s="450">
        <v>0.97211725856475528</v>
      </c>
      <c r="N710" s="450">
        <v>0.94805614430353302</v>
      </c>
      <c r="O710" s="450">
        <v>0.92459057262155298</v>
      </c>
      <c r="R710" s="570"/>
      <c r="S710" s="570"/>
      <c r="T710" s="570"/>
      <c r="U710" s="570"/>
    </row>
    <row r="711" spans="2:21" x14ac:dyDescent="0.25">
      <c r="B711" s="402" t="s">
        <v>243</v>
      </c>
      <c r="C711" s="402" t="s">
        <v>16</v>
      </c>
      <c r="D711" s="402" t="s">
        <v>19</v>
      </c>
      <c r="E711" s="402" t="s">
        <v>38</v>
      </c>
      <c r="F711" s="402" t="s">
        <v>4</v>
      </c>
      <c r="G711" s="403">
        <v>16.378524590163938</v>
      </c>
      <c r="H711" s="403">
        <v>14.451639344262297</v>
      </c>
      <c r="I711" s="403">
        <v>2.8903278688524598</v>
      </c>
      <c r="J711" s="403">
        <v>2.8903278688524598</v>
      </c>
      <c r="K711" s="403">
        <v>2.8903278688524598</v>
      </c>
      <c r="L711" s="450">
        <v>2.6126274702263608</v>
      </c>
      <c r="M711" s="450">
        <v>2.3616083046285796</v>
      </c>
      <c r="N711" s="450">
        <v>2.1347068604493624</v>
      </c>
      <c r="O711" s="450">
        <v>1.9296059262318139</v>
      </c>
      <c r="R711" s="570"/>
      <c r="S711" s="570"/>
      <c r="T711" s="570"/>
      <c r="U711" s="570"/>
    </row>
    <row r="712" spans="2:21" x14ac:dyDescent="0.25">
      <c r="B712" s="402" t="s">
        <v>243</v>
      </c>
      <c r="C712" s="402" t="s">
        <v>16</v>
      </c>
      <c r="D712" s="402" t="s">
        <v>19</v>
      </c>
      <c r="E712" s="402" t="s">
        <v>38</v>
      </c>
      <c r="F712" s="402" t="s">
        <v>5</v>
      </c>
      <c r="G712" s="403">
        <v>22.164685714285721</v>
      </c>
      <c r="H712" s="403">
        <v>18.8064</v>
      </c>
      <c r="I712" s="403">
        <v>4.0299428571428573</v>
      </c>
      <c r="J712" s="403">
        <v>4.0299428571428573</v>
      </c>
      <c r="K712" s="403">
        <v>4.0299428571428573</v>
      </c>
      <c r="L712" s="450">
        <v>3.6427491584870393</v>
      </c>
      <c r="M712" s="450">
        <v>3.2927567218821334</v>
      </c>
      <c r="N712" s="450">
        <v>2.9763912797122534</v>
      </c>
      <c r="O712" s="450">
        <v>2.6904219771460713</v>
      </c>
      <c r="R712" s="570"/>
      <c r="S712" s="570"/>
      <c r="T712" s="570"/>
      <c r="U712" s="570"/>
    </row>
    <row r="713" spans="2:21" x14ac:dyDescent="0.25">
      <c r="B713" s="402" t="s">
        <v>243</v>
      </c>
      <c r="C713" s="402" t="s">
        <v>16</v>
      </c>
      <c r="D713" s="402" t="s">
        <v>19</v>
      </c>
      <c r="E713" s="402" t="s">
        <v>38</v>
      </c>
      <c r="F713" s="402" t="s">
        <v>6</v>
      </c>
      <c r="G713" s="403">
        <v>17.2392</v>
      </c>
      <c r="H713" s="403">
        <v>14.627200000000002</v>
      </c>
      <c r="I713" s="403">
        <v>3.1344000000000007</v>
      </c>
      <c r="J713" s="403">
        <v>3.1344000000000007</v>
      </c>
      <c r="K713" s="403">
        <v>3.1344000000000007</v>
      </c>
      <c r="L713" s="450">
        <v>2.8332493454899201</v>
      </c>
      <c r="M713" s="450">
        <v>2.5610330059083264</v>
      </c>
      <c r="N713" s="450">
        <v>2.3149709953317532</v>
      </c>
      <c r="O713" s="450">
        <v>2.0925504266691672</v>
      </c>
      <c r="R713" s="570"/>
      <c r="S713" s="570"/>
      <c r="T713" s="570"/>
      <c r="U713" s="570"/>
    </row>
    <row r="714" spans="2:21" x14ac:dyDescent="0.25">
      <c r="B714" s="402" t="s">
        <v>243</v>
      </c>
      <c r="C714" s="402" t="s">
        <v>16</v>
      </c>
      <c r="D714" s="402" t="s">
        <v>19</v>
      </c>
      <c r="E714" s="402" t="s">
        <v>38</v>
      </c>
      <c r="F714" s="402" t="s">
        <v>7</v>
      </c>
      <c r="G714" s="403">
        <v>12.929400000000001</v>
      </c>
      <c r="H714" s="403">
        <v>10.970400000000001</v>
      </c>
      <c r="I714" s="403">
        <v>2.3508</v>
      </c>
      <c r="J714" s="403">
        <v>2.3508</v>
      </c>
      <c r="K714" s="403">
        <v>2.3508</v>
      </c>
      <c r="L714" s="450">
        <v>2.1249370091174398</v>
      </c>
      <c r="M714" s="450">
        <v>1.9207747544312446</v>
      </c>
      <c r="N714" s="450">
        <v>1.7362282464988146</v>
      </c>
      <c r="O714" s="450">
        <v>1.5694128200018751</v>
      </c>
      <c r="R714" s="570"/>
      <c r="S714" s="570"/>
      <c r="T714" s="570"/>
      <c r="U714" s="570"/>
    </row>
    <row r="715" spans="2:21" x14ac:dyDescent="0.25">
      <c r="B715" s="402" t="s">
        <v>243</v>
      </c>
      <c r="C715" s="402" t="s">
        <v>16</v>
      </c>
      <c r="D715" s="402" t="s">
        <v>19</v>
      </c>
      <c r="E715" s="402" t="s">
        <v>38</v>
      </c>
      <c r="F715" s="402" t="s">
        <v>8</v>
      </c>
      <c r="G715" s="403">
        <v>7.7576400000000012</v>
      </c>
      <c r="H715" s="403">
        <v>6.5822400000000005</v>
      </c>
      <c r="I715" s="403">
        <v>1.4104800000000002</v>
      </c>
      <c r="J715" s="403">
        <v>1.4104800000000002</v>
      </c>
      <c r="K715" s="403">
        <v>1.4104800000000002</v>
      </c>
      <c r="L715" s="450">
        <v>1.2749622054704639</v>
      </c>
      <c r="M715" s="450">
        <v>1.1524648526587469</v>
      </c>
      <c r="N715" s="450">
        <v>1.0417369478992888</v>
      </c>
      <c r="O715" s="450">
        <v>0.94164769200112519</v>
      </c>
      <c r="R715" s="570"/>
      <c r="S715" s="570"/>
      <c r="T715" s="570"/>
      <c r="U715" s="570"/>
    </row>
    <row r="716" spans="2:21" x14ac:dyDescent="0.25">
      <c r="B716" s="402" t="s">
        <v>243</v>
      </c>
      <c r="C716" s="402" t="s">
        <v>16</v>
      </c>
      <c r="D716" s="402" t="s">
        <v>19</v>
      </c>
      <c r="E716" s="402" t="s">
        <v>38</v>
      </c>
      <c r="F716" s="402" t="s">
        <v>1</v>
      </c>
      <c r="G716" s="403">
        <v>5.6214782608695657</v>
      </c>
      <c r="H716" s="403">
        <v>4.7697391304347834</v>
      </c>
      <c r="I716" s="403">
        <v>1.0220869565217392</v>
      </c>
      <c r="J716" s="403">
        <v>1.0220869565217392</v>
      </c>
      <c r="K716" s="403">
        <v>1.0220869565217392</v>
      </c>
      <c r="L716" s="450">
        <v>0.92388565613801721</v>
      </c>
      <c r="M716" s="450">
        <v>0.8351194584483671</v>
      </c>
      <c r="N716" s="450">
        <v>0.75488184630383237</v>
      </c>
      <c r="O716" s="450">
        <v>0.68235340000081524</v>
      </c>
      <c r="R716" s="570"/>
      <c r="S716" s="570"/>
      <c r="T716" s="570"/>
      <c r="U716" s="570"/>
    </row>
    <row r="717" spans="2:21" x14ac:dyDescent="0.25">
      <c r="B717" s="402" t="s">
        <v>243</v>
      </c>
      <c r="C717" s="402" t="s">
        <v>128</v>
      </c>
      <c r="D717" s="402" t="s">
        <v>3</v>
      </c>
      <c r="E717" s="402" t="s">
        <v>38</v>
      </c>
      <c r="F717" s="402" t="s">
        <v>4</v>
      </c>
      <c r="G717" s="403">
        <v>25.081967213114758</v>
      </c>
      <c r="H717" s="403">
        <v>22.131147540983608</v>
      </c>
      <c r="I717" s="403">
        <v>13.278688524590164</v>
      </c>
      <c r="J717" s="403">
        <v>4.4262295081967222</v>
      </c>
      <c r="K717" s="403">
        <v>4.4262295081967222</v>
      </c>
      <c r="L717" s="450">
        <v>4.1040730432576851</v>
      </c>
      <c r="M717" s="450">
        <v>3.8053642526224372</v>
      </c>
      <c r="N717" s="450">
        <v>3.528396532543757</v>
      </c>
      <c r="O717" s="450">
        <v>3.2715874918642212</v>
      </c>
      <c r="R717" s="570"/>
      <c r="S717" s="570"/>
      <c r="T717" s="570"/>
      <c r="U717" s="570"/>
    </row>
    <row r="718" spans="2:21" x14ac:dyDescent="0.25">
      <c r="B718" s="402" t="s">
        <v>243</v>
      </c>
      <c r="C718" s="402" t="s">
        <v>128</v>
      </c>
      <c r="D718" s="402" t="s">
        <v>3</v>
      </c>
      <c r="E718" s="402" t="s">
        <v>38</v>
      </c>
      <c r="F718" s="402" t="s">
        <v>5</v>
      </c>
      <c r="G718" s="403">
        <v>33.94285714285715</v>
      </c>
      <c r="H718" s="403">
        <v>28.8</v>
      </c>
      <c r="I718" s="403">
        <v>17.485714285714288</v>
      </c>
      <c r="J718" s="403">
        <v>6.1714285714285708</v>
      </c>
      <c r="K718" s="403">
        <v>6.1714285714285708</v>
      </c>
      <c r="L718" s="450">
        <v>5.7222504145992854</v>
      </c>
      <c r="M718" s="450">
        <v>5.3057650150849973</v>
      </c>
      <c r="N718" s="450">
        <v>4.9195928796610087</v>
      </c>
      <c r="O718" s="450">
        <v>4.5615277029421133</v>
      </c>
      <c r="R718" s="570"/>
      <c r="S718" s="570"/>
      <c r="T718" s="570"/>
      <c r="U718" s="570"/>
    </row>
    <row r="719" spans="2:21" x14ac:dyDescent="0.25">
      <c r="B719" s="402" t="s">
        <v>243</v>
      </c>
      <c r="C719" s="402" t="s">
        <v>128</v>
      </c>
      <c r="D719" s="402" t="s">
        <v>3</v>
      </c>
      <c r="E719" s="402" t="s">
        <v>38</v>
      </c>
      <c r="F719" s="402" t="s">
        <v>6</v>
      </c>
      <c r="G719" s="403">
        <v>26.400000000000002</v>
      </c>
      <c r="H719" s="403">
        <v>22.400000000000002</v>
      </c>
      <c r="I719" s="403">
        <v>13.6</v>
      </c>
      <c r="J719" s="403">
        <v>4.8000000000000007</v>
      </c>
      <c r="K719" s="403">
        <v>4.8000000000000007</v>
      </c>
      <c r="L719" s="450">
        <v>4.4506392113550008</v>
      </c>
      <c r="M719" s="450">
        <v>4.1267061228438875</v>
      </c>
      <c r="N719" s="450">
        <v>3.8263500175141187</v>
      </c>
      <c r="O719" s="450">
        <v>3.547854880066089</v>
      </c>
      <c r="R719" s="570"/>
      <c r="S719" s="570"/>
      <c r="T719" s="570"/>
      <c r="U719" s="570"/>
    </row>
    <row r="720" spans="2:21" x14ac:dyDescent="0.25">
      <c r="B720" s="402" t="s">
        <v>243</v>
      </c>
      <c r="C720" s="402" t="s">
        <v>128</v>
      </c>
      <c r="D720" s="402" t="s">
        <v>3</v>
      </c>
      <c r="E720" s="402" t="s">
        <v>38</v>
      </c>
      <c r="F720" s="402" t="s">
        <v>7</v>
      </c>
      <c r="G720" s="403">
        <v>19.8</v>
      </c>
      <c r="H720" s="403">
        <v>16.8</v>
      </c>
      <c r="I720" s="403">
        <v>10.200000000000001</v>
      </c>
      <c r="J720" s="403">
        <v>3.6</v>
      </c>
      <c r="K720" s="403">
        <v>3.6</v>
      </c>
      <c r="L720" s="450">
        <v>3.33797940851625</v>
      </c>
      <c r="M720" s="450">
        <v>3.095029592132915</v>
      </c>
      <c r="N720" s="450">
        <v>2.8697625131355884</v>
      </c>
      <c r="O720" s="450">
        <v>2.6608911600495659</v>
      </c>
      <c r="R720" s="570"/>
      <c r="S720" s="570"/>
      <c r="T720" s="570"/>
      <c r="U720" s="570"/>
    </row>
    <row r="721" spans="2:21" x14ac:dyDescent="0.25">
      <c r="B721" s="402" t="s">
        <v>243</v>
      </c>
      <c r="C721" s="402" t="s">
        <v>128</v>
      </c>
      <c r="D721" s="402" t="s">
        <v>3</v>
      </c>
      <c r="E721" s="402" t="s">
        <v>38</v>
      </c>
      <c r="F721" s="402" t="s">
        <v>8</v>
      </c>
      <c r="G721" s="403">
        <v>11.88</v>
      </c>
      <c r="H721" s="403">
        <v>10.08</v>
      </c>
      <c r="I721" s="403">
        <v>6.12</v>
      </c>
      <c r="J721" s="403">
        <v>2.16</v>
      </c>
      <c r="K721" s="403">
        <v>2.16</v>
      </c>
      <c r="L721" s="450">
        <v>2.0027876451097502</v>
      </c>
      <c r="M721" s="450">
        <v>1.8570177552797493</v>
      </c>
      <c r="N721" s="450">
        <v>1.7218575078813534</v>
      </c>
      <c r="O721" s="450">
        <v>1.5965346960297397</v>
      </c>
      <c r="R721" s="570"/>
      <c r="S721" s="570"/>
      <c r="T721" s="570"/>
      <c r="U721" s="570"/>
    </row>
    <row r="722" spans="2:21" x14ac:dyDescent="0.25">
      <c r="B722" s="402" t="s">
        <v>243</v>
      </c>
      <c r="C722" s="402" t="s">
        <v>128</v>
      </c>
      <c r="D722" s="402" t="s">
        <v>3</v>
      </c>
      <c r="E722" s="402" t="s">
        <v>38</v>
      </c>
      <c r="F722" s="402" t="s">
        <v>1</v>
      </c>
      <c r="G722" s="403">
        <v>8.608695652173914</v>
      </c>
      <c r="H722" s="403">
        <v>7.304347826086957</v>
      </c>
      <c r="I722" s="403">
        <v>4.4347826086956523</v>
      </c>
      <c r="J722" s="403">
        <v>1.5652173913043479</v>
      </c>
      <c r="K722" s="403">
        <v>1.5652173913043479</v>
      </c>
      <c r="L722" s="450">
        <v>1.4512953950070653</v>
      </c>
      <c r="M722" s="450">
        <v>1.3456650400577892</v>
      </c>
      <c r="N722" s="450">
        <v>1.247722831798082</v>
      </c>
      <c r="O722" s="450">
        <v>1.1569092000215506</v>
      </c>
      <c r="R722" s="570"/>
      <c r="S722" s="570"/>
      <c r="T722" s="570"/>
      <c r="U722" s="570"/>
    </row>
    <row r="723" spans="2:21" x14ac:dyDescent="0.25">
      <c r="B723" s="402" t="s">
        <v>243</v>
      </c>
      <c r="C723" s="402" t="s">
        <v>128</v>
      </c>
      <c r="D723" s="402" t="s">
        <v>11</v>
      </c>
      <c r="E723" s="402" t="s">
        <v>38</v>
      </c>
      <c r="F723" s="402" t="s">
        <v>4</v>
      </c>
      <c r="G723" s="403">
        <v>25.081967213114758</v>
      </c>
      <c r="H723" s="403">
        <v>22.131147540983608</v>
      </c>
      <c r="I723" s="403">
        <v>16.229508196721312</v>
      </c>
      <c r="J723" s="403">
        <v>10.327868852459018</v>
      </c>
      <c r="K723" s="403">
        <v>4.4262295081967222</v>
      </c>
      <c r="L723" s="450">
        <v>4.3166748089001041</v>
      </c>
      <c r="M723" s="450">
        <v>4.2098317250124353</v>
      </c>
      <c r="N723" s="450">
        <v>4.1056331406712898</v>
      </c>
      <c r="O723" s="450">
        <v>4.0040136012155232</v>
      </c>
      <c r="R723" s="570"/>
      <c r="S723" s="570"/>
      <c r="T723" s="570"/>
      <c r="U723" s="570"/>
    </row>
    <row r="724" spans="2:21" x14ac:dyDescent="0.25">
      <c r="B724" s="402" t="s">
        <v>243</v>
      </c>
      <c r="C724" s="402" t="s">
        <v>128</v>
      </c>
      <c r="D724" s="402" t="s">
        <v>11</v>
      </c>
      <c r="E724" s="402" t="s">
        <v>38</v>
      </c>
      <c r="F724" s="402" t="s">
        <v>5</v>
      </c>
      <c r="G724" s="403">
        <v>33.94285714285715</v>
      </c>
      <c r="H724" s="403">
        <v>28.8</v>
      </c>
      <c r="I724" s="403">
        <v>21.257142857142856</v>
      </c>
      <c r="J724" s="403">
        <v>13.714285714285714</v>
      </c>
      <c r="K724" s="403">
        <v>6.1714285714285708</v>
      </c>
      <c r="L724" s="450">
        <v>6.0186780192664289</v>
      </c>
      <c r="M724" s="450">
        <v>5.8697082337316218</v>
      </c>
      <c r="N724" s="450">
        <v>5.724425636135968</v>
      </c>
      <c r="O724" s="450">
        <v>5.582738963980499</v>
      </c>
      <c r="R724" s="570"/>
      <c r="S724" s="570"/>
      <c r="T724" s="570"/>
      <c r="U724" s="570"/>
    </row>
    <row r="725" spans="2:21" x14ac:dyDescent="0.25">
      <c r="B725" s="402" t="s">
        <v>243</v>
      </c>
      <c r="C725" s="402" t="s">
        <v>128</v>
      </c>
      <c r="D725" s="402" t="s">
        <v>11</v>
      </c>
      <c r="E725" s="402" t="s">
        <v>38</v>
      </c>
      <c r="F725" s="402" t="s">
        <v>6</v>
      </c>
      <c r="G725" s="403">
        <v>26.400000000000002</v>
      </c>
      <c r="H725" s="403">
        <v>22.400000000000002</v>
      </c>
      <c r="I725" s="403">
        <v>16.533333333333335</v>
      </c>
      <c r="J725" s="403">
        <v>10.666666666666666</v>
      </c>
      <c r="K725" s="403">
        <v>4.8000000000000007</v>
      </c>
      <c r="L725" s="450">
        <v>4.6811940149850013</v>
      </c>
      <c r="M725" s="450">
        <v>4.5653286262357069</v>
      </c>
      <c r="N725" s="450">
        <v>4.4523310503279765</v>
      </c>
      <c r="O725" s="450">
        <v>4.3421303053181664</v>
      </c>
      <c r="R725" s="570"/>
      <c r="S725" s="570"/>
      <c r="T725" s="570"/>
      <c r="U725" s="570"/>
    </row>
    <row r="726" spans="2:21" x14ac:dyDescent="0.25">
      <c r="B726" s="402" t="s">
        <v>243</v>
      </c>
      <c r="C726" s="402" t="s">
        <v>128</v>
      </c>
      <c r="D726" s="402" t="s">
        <v>11</v>
      </c>
      <c r="E726" s="402" t="s">
        <v>38</v>
      </c>
      <c r="F726" s="402" t="s">
        <v>7</v>
      </c>
      <c r="G726" s="403">
        <v>19.8</v>
      </c>
      <c r="H726" s="403">
        <v>16.8</v>
      </c>
      <c r="I726" s="403">
        <v>12.400000000000002</v>
      </c>
      <c r="J726" s="403">
        <v>8</v>
      </c>
      <c r="K726" s="403">
        <v>3.6</v>
      </c>
      <c r="L726" s="450">
        <v>3.5108955112387505</v>
      </c>
      <c r="M726" s="450">
        <v>3.4239964696767795</v>
      </c>
      <c r="N726" s="450">
        <v>3.3392482877459813</v>
      </c>
      <c r="O726" s="450">
        <v>3.2565977289886248</v>
      </c>
      <c r="R726" s="570"/>
      <c r="S726" s="570"/>
      <c r="T726" s="570"/>
      <c r="U726" s="570"/>
    </row>
    <row r="727" spans="2:21" x14ac:dyDescent="0.25">
      <c r="B727" s="402" t="s">
        <v>243</v>
      </c>
      <c r="C727" s="402" t="s">
        <v>128</v>
      </c>
      <c r="D727" s="402" t="s">
        <v>11</v>
      </c>
      <c r="E727" s="402" t="s">
        <v>38</v>
      </c>
      <c r="F727" s="402" t="s">
        <v>8</v>
      </c>
      <c r="G727" s="403">
        <v>11.88</v>
      </c>
      <c r="H727" s="403">
        <v>10.08</v>
      </c>
      <c r="I727" s="403">
        <v>7.44</v>
      </c>
      <c r="J727" s="403">
        <v>4.8000000000000007</v>
      </c>
      <c r="K727" s="403">
        <v>2.16</v>
      </c>
      <c r="L727" s="450">
        <v>2.1065373067432502</v>
      </c>
      <c r="M727" s="450">
        <v>2.0543978818060675</v>
      </c>
      <c r="N727" s="450">
        <v>2.0035489726475886</v>
      </c>
      <c r="O727" s="450">
        <v>1.9539586373931748</v>
      </c>
      <c r="R727" s="570"/>
      <c r="S727" s="570"/>
      <c r="T727" s="570"/>
      <c r="U727" s="570"/>
    </row>
    <row r="728" spans="2:21" x14ac:dyDescent="0.25">
      <c r="B728" s="402" t="s">
        <v>243</v>
      </c>
      <c r="C728" s="402" t="s">
        <v>128</v>
      </c>
      <c r="D728" s="402" t="s">
        <v>11</v>
      </c>
      <c r="E728" s="402" t="s">
        <v>38</v>
      </c>
      <c r="F728" s="402" t="s">
        <v>1</v>
      </c>
      <c r="G728" s="403">
        <v>8.608695652173914</v>
      </c>
      <c r="H728" s="403">
        <v>7.304347826086957</v>
      </c>
      <c r="I728" s="403">
        <v>5.3913043478260869</v>
      </c>
      <c r="J728" s="403">
        <v>3.4782608695652177</v>
      </c>
      <c r="K728" s="403">
        <v>1.5652173913043479</v>
      </c>
      <c r="L728" s="450">
        <v>1.5264763092342393</v>
      </c>
      <c r="M728" s="450">
        <v>1.4886941172507737</v>
      </c>
      <c r="N728" s="450">
        <v>1.4518470816286877</v>
      </c>
      <c r="O728" s="450">
        <v>1.4159120560820107</v>
      </c>
      <c r="R728" s="570"/>
      <c r="S728" s="570"/>
      <c r="T728" s="570"/>
      <c r="U728" s="570"/>
    </row>
    <row r="729" spans="2:21" x14ac:dyDescent="0.25">
      <c r="B729" s="402" t="s">
        <v>243</v>
      </c>
      <c r="C729" s="402" t="s">
        <v>128</v>
      </c>
      <c r="D729" s="402" t="s">
        <v>19</v>
      </c>
      <c r="E729" s="402" t="s">
        <v>38</v>
      </c>
      <c r="F729" s="402" t="s">
        <v>4</v>
      </c>
      <c r="G729" s="403">
        <v>25.081967213114758</v>
      </c>
      <c r="H729" s="403">
        <v>22.131147540983608</v>
      </c>
      <c r="I729" s="403">
        <v>4.4262295081967222</v>
      </c>
      <c r="J729" s="403">
        <v>4.4262295081967222</v>
      </c>
      <c r="K729" s="403">
        <v>4.4262295081967222</v>
      </c>
      <c r="L729" s="450">
        <v>4.0009609038688527</v>
      </c>
      <c r="M729" s="450">
        <v>3.6165517681907806</v>
      </c>
      <c r="N729" s="450">
        <v>3.2690763559714586</v>
      </c>
      <c r="O729" s="450">
        <v>2.9549861044897612</v>
      </c>
      <c r="R729" s="570"/>
      <c r="S729" s="570"/>
      <c r="T729" s="570"/>
      <c r="U729" s="570"/>
    </row>
    <row r="730" spans="2:21" x14ac:dyDescent="0.25">
      <c r="B730" s="402" t="s">
        <v>243</v>
      </c>
      <c r="C730" s="402" t="s">
        <v>128</v>
      </c>
      <c r="D730" s="402" t="s">
        <v>19</v>
      </c>
      <c r="E730" s="402" t="s">
        <v>38</v>
      </c>
      <c r="F730" s="402" t="s">
        <v>5</v>
      </c>
      <c r="G730" s="403">
        <v>33.94285714285715</v>
      </c>
      <c r="H730" s="403">
        <v>28.8</v>
      </c>
      <c r="I730" s="403">
        <v>6.1714285714285708</v>
      </c>
      <c r="J730" s="403">
        <v>6.1714285714285708</v>
      </c>
      <c r="K730" s="403">
        <v>6.1714285714285708</v>
      </c>
      <c r="L730" s="450">
        <v>5.5784826316799982</v>
      </c>
      <c r="M730" s="450">
        <v>5.042506465363144</v>
      </c>
      <c r="N730" s="450">
        <v>4.5580264620402033</v>
      </c>
      <c r="O730" s="450">
        <v>4.1200949114028651</v>
      </c>
      <c r="R730" s="570"/>
      <c r="S730" s="570"/>
      <c r="T730" s="570"/>
      <c r="U730" s="570"/>
    </row>
    <row r="731" spans="2:21" x14ac:dyDescent="0.25">
      <c r="B731" s="402" t="s">
        <v>243</v>
      </c>
      <c r="C731" s="402" t="s">
        <v>128</v>
      </c>
      <c r="D731" s="402" t="s">
        <v>19</v>
      </c>
      <c r="E731" s="402" t="s">
        <v>38</v>
      </c>
      <c r="F731" s="402" t="s">
        <v>6</v>
      </c>
      <c r="G731" s="403">
        <v>26.400000000000002</v>
      </c>
      <c r="H731" s="403">
        <v>22.400000000000002</v>
      </c>
      <c r="I731" s="403">
        <v>4.8000000000000007</v>
      </c>
      <c r="J731" s="403">
        <v>4.8000000000000007</v>
      </c>
      <c r="K731" s="403">
        <v>4.8000000000000007</v>
      </c>
      <c r="L731" s="450">
        <v>4.3388198246399998</v>
      </c>
      <c r="M731" s="450">
        <v>3.921949473060224</v>
      </c>
      <c r="N731" s="450">
        <v>3.5451316926979373</v>
      </c>
      <c r="O731" s="450">
        <v>3.2045182644244519</v>
      </c>
      <c r="R731" s="570"/>
      <c r="S731" s="570"/>
      <c r="T731" s="570"/>
      <c r="U731" s="570"/>
    </row>
    <row r="732" spans="2:21" x14ac:dyDescent="0.25">
      <c r="B732" s="402" t="s">
        <v>243</v>
      </c>
      <c r="C732" s="402" t="s">
        <v>128</v>
      </c>
      <c r="D732" s="402" t="s">
        <v>19</v>
      </c>
      <c r="E732" s="402" t="s">
        <v>38</v>
      </c>
      <c r="F732" s="402" t="s">
        <v>7</v>
      </c>
      <c r="G732" s="403">
        <v>19.8</v>
      </c>
      <c r="H732" s="403">
        <v>16.8</v>
      </c>
      <c r="I732" s="403">
        <v>3.6</v>
      </c>
      <c r="J732" s="403">
        <v>3.6</v>
      </c>
      <c r="K732" s="403">
        <v>3.6</v>
      </c>
      <c r="L732" s="450">
        <v>3.2541148684799994</v>
      </c>
      <c r="M732" s="450">
        <v>2.9414621047951677</v>
      </c>
      <c r="N732" s="450">
        <v>2.6588487695234524</v>
      </c>
      <c r="O732" s="450">
        <v>2.4033886983183383</v>
      </c>
      <c r="R732" s="570"/>
      <c r="S732" s="570"/>
      <c r="T732" s="570"/>
      <c r="U732" s="570"/>
    </row>
    <row r="733" spans="2:21" x14ac:dyDescent="0.25">
      <c r="B733" s="402" t="s">
        <v>243</v>
      </c>
      <c r="C733" s="402" t="s">
        <v>128</v>
      </c>
      <c r="D733" s="402" t="s">
        <v>19</v>
      </c>
      <c r="E733" s="402" t="s">
        <v>38</v>
      </c>
      <c r="F733" s="402" t="s">
        <v>8</v>
      </c>
      <c r="G733" s="403">
        <v>11.88</v>
      </c>
      <c r="H733" s="403">
        <v>10.08</v>
      </c>
      <c r="I733" s="403">
        <v>2.16</v>
      </c>
      <c r="J733" s="403">
        <v>2.16</v>
      </c>
      <c r="K733" s="403">
        <v>2.16</v>
      </c>
      <c r="L733" s="450">
        <v>1.9524689210879997</v>
      </c>
      <c r="M733" s="450">
        <v>1.7648772628771008</v>
      </c>
      <c r="N733" s="450">
        <v>1.5953092617140716</v>
      </c>
      <c r="O733" s="450">
        <v>1.4420332189910032</v>
      </c>
      <c r="R733" s="570"/>
      <c r="S733" s="570"/>
      <c r="T733" s="570"/>
      <c r="U733" s="570"/>
    </row>
    <row r="734" spans="2:21" x14ac:dyDescent="0.25">
      <c r="B734" s="402" t="s">
        <v>243</v>
      </c>
      <c r="C734" s="402" t="s">
        <v>128</v>
      </c>
      <c r="D734" s="402" t="s">
        <v>19</v>
      </c>
      <c r="E734" s="402" t="s">
        <v>38</v>
      </c>
      <c r="F734" s="402" t="s">
        <v>1</v>
      </c>
      <c r="G734" s="403">
        <v>8.608695652173914</v>
      </c>
      <c r="H734" s="403">
        <v>7.304347826086957</v>
      </c>
      <c r="I734" s="403">
        <v>1.5652173913043479</v>
      </c>
      <c r="J734" s="403">
        <v>1.5652173913043479</v>
      </c>
      <c r="K734" s="403">
        <v>1.5652173913043479</v>
      </c>
      <c r="L734" s="450">
        <v>1.4148325515130433</v>
      </c>
      <c r="M734" s="450">
        <v>1.278896567302247</v>
      </c>
      <c r="N734" s="450">
        <v>1.1560212041406317</v>
      </c>
      <c r="O734" s="450">
        <v>1.0449516079644952</v>
      </c>
      <c r="R734" s="570"/>
      <c r="S734" s="570"/>
      <c r="T734" s="570"/>
      <c r="U734" s="570"/>
    </row>
    <row r="735" spans="2:21" x14ac:dyDescent="0.25">
      <c r="B735" s="402" t="s">
        <v>244</v>
      </c>
      <c r="C735" s="402" t="s">
        <v>17</v>
      </c>
      <c r="D735" s="402" t="s">
        <v>3</v>
      </c>
      <c r="E735" s="402" t="s">
        <v>32</v>
      </c>
      <c r="F735" s="402" t="s">
        <v>4</v>
      </c>
      <c r="G735" s="403">
        <v>82.962845273162131</v>
      </c>
      <c r="H735" s="403">
        <v>46.87526200573236</v>
      </c>
      <c r="I735" s="403">
        <v>30.507883681282511</v>
      </c>
      <c r="J735" s="403">
        <v>23.715530149921335</v>
      </c>
      <c r="K735" s="403">
        <v>23.456971863232742</v>
      </c>
      <c r="L735" s="450">
        <v>21.749691407115542</v>
      </c>
      <c r="M735" s="450">
        <v>20.16667279403736</v>
      </c>
      <c r="N735" s="450">
        <v>18.698871812439329</v>
      </c>
      <c r="O735" s="450">
        <v>17.337902520113168</v>
      </c>
      <c r="R735" s="570"/>
      <c r="S735" s="570"/>
      <c r="T735" s="570"/>
      <c r="U735" s="570"/>
    </row>
    <row r="736" spans="2:21" x14ac:dyDescent="0.25">
      <c r="B736" s="402" t="s">
        <v>244</v>
      </c>
      <c r="C736" s="402" t="s">
        <v>17</v>
      </c>
      <c r="D736" s="402" t="s">
        <v>3</v>
      </c>
      <c r="E736" s="402" t="s">
        <v>32</v>
      </c>
      <c r="F736" s="402" t="s">
        <v>5</v>
      </c>
      <c r="G736" s="403">
        <v>64.872903701747219</v>
      </c>
      <c r="H736" s="403">
        <v>41.196951186243851</v>
      </c>
      <c r="I736" s="403">
        <v>27.483103827652936</v>
      </c>
      <c r="J736" s="403">
        <v>21.624241555997852</v>
      </c>
      <c r="K736" s="403">
        <v>21.366356281462664</v>
      </c>
      <c r="L736" s="450">
        <v>19.811238139595613</v>
      </c>
      <c r="M736" s="450">
        <v>18.369306935328318</v>
      </c>
      <c r="N736" s="450">
        <v>17.032324527455742</v>
      </c>
      <c r="O736" s="450">
        <v>15.792652375503756</v>
      </c>
      <c r="R736" s="570"/>
      <c r="S736" s="570"/>
      <c r="T736" s="570"/>
      <c r="U736" s="570"/>
    </row>
    <row r="737" spans="2:21" x14ac:dyDescent="0.25">
      <c r="B737" s="402" t="s">
        <v>244</v>
      </c>
      <c r="C737" s="402" t="s">
        <v>17</v>
      </c>
      <c r="D737" s="402" t="s">
        <v>3</v>
      </c>
      <c r="E737" s="402" t="s">
        <v>32</v>
      </c>
      <c r="F737" s="402" t="s">
        <v>6</v>
      </c>
      <c r="G737" s="403">
        <v>63.621109273372966</v>
      </c>
      <c r="H737" s="403">
        <v>38.164041065137653</v>
      </c>
      <c r="I737" s="403">
        <v>25.855343448806167</v>
      </c>
      <c r="J737" s="403">
        <v>20.50008364992626</v>
      </c>
      <c r="K737" s="403">
        <v>20.242572475968878</v>
      </c>
      <c r="L737" s="450">
        <v>18.769247250050533</v>
      </c>
      <c r="M737" s="450">
        <v>17.40315578722748</v>
      </c>
      <c r="N737" s="450">
        <v>16.136493239157151</v>
      </c>
      <c r="O737" s="450">
        <v>14.962022821657847</v>
      </c>
      <c r="R737" s="570"/>
      <c r="S737" s="570"/>
      <c r="T737" s="570"/>
      <c r="U737" s="570"/>
    </row>
    <row r="738" spans="2:21" x14ac:dyDescent="0.25">
      <c r="B738" s="402" t="s">
        <v>244</v>
      </c>
      <c r="C738" s="402" t="s">
        <v>17</v>
      </c>
      <c r="D738" s="402" t="s">
        <v>3</v>
      </c>
      <c r="E738" s="402" t="s">
        <v>32</v>
      </c>
      <c r="F738" s="402" t="s">
        <v>7</v>
      </c>
      <c r="G738" s="403">
        <v>60.722706596559064</v>
      </c>
      <c r="H738" s="403">
        <v>38.121702183113655</v>
      </c>
      <c r="I738" s="403">
        <v>24.362842200490395</v>
      </c>
      <c r="J738" s="403">
        <v>19.47043851996817</v>
      </c>
      <c r="K738" s="403">
        <v>19.213256928171155</v>
      </c>
      <c r="L738" s="450">
        <v>17.814848887990973</v>
      </c>
      <c r="M738" s="450">
        <v>16.518221876095133</v>
      </c>
      <c r="N738" s="450">
        <v>15.315967913252281</v>
      </c>
      <c r="O738" s="450">
        <v>14.20121819886992</v>
      </c>
      <c r="R738" s="570"/>
      <c r="S738" s="570"/>
      <c r="T738" s="570"/>
      <c r="U738" s="570"/>
    </row>
    <row r="739" spans="2:21" x14ac:dyDescent="0.25">
      <c r="B739" s="402" t="s">
        <v>244</v>
      </c>
      <c r="C739" s="402" t="s">
        <v>17</v>
      </c>
      <c r="D739" s="402" t="s">
        <v>3</v>
      </c>
      <c r="E739" s="402" t="s">
        <v>32</v>
      </c>
      <c r="F739" s="402" t="s">
        <v>8</v>
      </c>
      <c r="G739" s="403">
        <v>59.239941973732286</v>
      </c>
      <c r="H739" s="403">
        <v>35.197592201881186</v>
      </c>
      <c r="I739" s="403">
        <v>24.048510333469</v>
      </c>
      <c r="J739" s="403">
        <v>19.277687457171176</v>
      </c>
      <c r="K739" s="403">
        <v>19.021390045797453</v>
      </c>
      <c r="L739" s="450">
        <v>17.636946748396632</v>
      </c>
      <c r="M739" s="450">
        <v>16.353268076457109</v>
      </c>
      <c r="N739" s="450">
        <v>15.163020028099993</v>
      </c>
      <c r="O739" s="450">
        <v>14.059402395754795</v>
      </c>
      <c r="R739" s="570"/>
      <c r="S739" s="570"/>
      <c r="T739" s="570"/>
      <c r="U739" s="570"/>
    </row>
    <row r="740" spans="2:21" x14ac:dyDescent="0.25">
      <c r="B740" s="402" t="s">
        <v>244</v>
      </c>
      <c r="C740" s="402" t="s">
        <v>17</v>
      </c>
      <c r="D740" s="402" t="s">
        <v>3</v>
      </c>
      <c r="E740" s="402" t="s">
        <v>32</v>
      </c>
      <c r="F740" s="402" t="s">
        <v>1</v>
      </c>
      <c r="G740" s="403">
        <v>57.349381645608837</v>
      </c>
      <c r="H740" s="403">
        <v>35.055642875445528</v>
      </c>
      <c r="I740" s="403">
        <v>23.864990732840443</v>
      </c>
      <c r="J740" s="403">
        <v>18.385040475484466</v>
      </c>
      <c r="K740" s="403">
        <v>18.128930778576148</v>
      </c>
      <c r="L740" s="450">
        <v>16.809443788139902</v>
      </c>
      <c r="M740" s="450">
        <v>15.585993675950663</v>
      </c>
      <c r="N740" s="450">
        <v>14.451590542107725</v>
      </c>
      <c r="O740" s="450">
        <v>13.399753236073268</v>
      </c>
      <c r="R740" s="570"/>
      <c r="S740" s="570"/>
      <c r="T740" s="570"/>
      <c r="U740" s="570"/>
    </row>
    <row r="741" spans="2:21" x14ac:dyDescent="0.25">
      <c r="B741" s="402" t="s">
        <v>244</v>
      </c>
      <c r="C741" s="402" t="s">
        <v>17</v>
      </c>
      <c r="D741" s="402" t="s">
        <v>11</v>
      </c>
      <c r="E741" s="402" t="s">
        <v>32</v>
      </c>
      <c r="F741" s="402" t="s">
        <v>4</v>
      </c>
      <c r="G741" s="403">
        <v>82.962845273162131</v>
      </c>
      <c r="H741" s="403">
        <v>47.046481477134229</v>
      </c>
      <c r="I741" s="403">
        <v>35.236218643277276</v>
      </c>
      <c r="J741" s="403">
        <v>29.268600938902953</v>
      </c>
      <c r="K741" s="403">
        <v>25.373770377186325</v>
      </c>
      <c r="L741" s="450">
        <v>24.745737922351733</v>
      </c>
      <c r="M741" s="450">
        <v>24.133250053854226</v>
      </c>
      <c r="N741" s="450">
        <v>23.53592202379976</v>
      </c>
      <c r="O741" s="450">
        <v>22.953378607284392</v>
      </c>
      <c r="R741" s="570"/>
      <c r="S741" s="570"/>
      <c r="T741" s="570"/>
      <c r="U741" s="570"/>
    </row>
    <row r="742" spans="2:21" x14ac:dyDescent="0.25">
      <c r="B742" s="402" t="s">
        <v>244</v>
      </c>
      <c r="C742" s="402" t="s">
        <v>17</v>
      </c>
      <c r="D742" s="402" t="s">
        <v>11</v>
      </c>
      <c r="E742" s="402" t="s">
        <v>32</v>
      </c>
      <c r="F742" s="402" t="s">
        <v>5</v>
      </c>
      <c r="G742" s="403">
        <v>64.872903701747219</v>
      </c>
      <c r="H742" s="403">
        <v>41.368170657645734</v>
      </c>
      <c r="I742" s="403">
        <v>31.853684432055775</v>
      </c>
      <c r="J742" s="403">
        <v>26.645963104228603</v>
      </c>
      <c r="K742" s="403">
        <v>23.280700541285164</v>
      </c>
      <c r="L742" s="450">
        <v>22.70447417469212</v>
      </c>
      <c r="M742" s="450">
        <v>22.142510129156303</v>
      </c>
      <c r="N742" s="450">
        <v>21.594455394448175</v>
      </c>
      <c r="O742" s="450">
        <v>21.059965697781529</v>
      </c>
      <c r="R742" s="570"/>
      <c r="S742" s="570"/>
      <c r="T742" s="570"/>
      <c r="U742" s="570"/>
    </row>
    <row r="743" spans="2:21" x14ac:dyDescent="0.25">
      <c r="B743" s="402" t="s">
        <v>244</v>
      </c>
      <c r="C743" s="402" t="s">
        <v>17</v>
      </c>
      <c r="D743" s="402" t="s">
        <v>11</v>
      </c>
      <c r="E743" s="402" t="s">
        <v>32</v>
      </c>
      <c r="F743" s="402" t="s">
        <v>6</v>
      </c>
      <c r="G743" s="403">
        <v>63.621109273372966</v>
      </c>
      <c r="H743" s="403">
        <v>38.33526053653955</v>
      </c>
      <c r="I743" s="403">
        <v>30.031210010353586</v>
      </c>
      <c r="J743" s="403">
        <v>25.234116225450389</v>
      </c>
      <c r="K743" s="403">
        <v>22.155566198903305</v>
      </c>
      <c r="L743" s="450">
        <v>21.60718831018961</v>
      </c>
      <c r="M743" s="450">
        <v>21.072383457981971</v>
      </c>
      <c r="N743" s="450">
        <v>20.550815692702944</v>
      </c>
      <c r="O743" s="450">
        <v>20.042157379946008</v>
      </c>
      <c r="R743" s="570"/>
      <c r="S743" s="570"/>
      <c r="T743" s="570"/>
      <c r="U743" s="570"/>
    </row>
    <row r="744" spans="2:21" x14ac:dyDescent="0.25">
      <c r="B744" s="402" t="s">
        <v>244</v>
      </c>
      <c r="C744" s="402" t="s">
        <v>17</v>
      </c>
      <c r="D744" s="402" t="s">
        <v>11</v>
      </c>
      <c r="E744" s="402" t="s">
        <v>32</v>
      </c>
      <c r="F744" s="402" t="s">
        <v>7</v>
      </c>
      <c r="G744" s="403">
        <v>60.722706596559064</v>
      </c>
      <c r="H744" s="403">
        <v>38.292921654515524</v>
      </c>
      <c r="I744" s="403">
        <v>31.164441850194887</v>
      </c>
      <c r="J744" s="403">
        <v>23.939042798275196</v>
      </c>
      <c r="K744" s="403">
        <v>21.125081759207784</v>
      </c>
      <c r="L744" s="450">
        <v>20.602209645265059</v>
      </c>
      <c r="M744" s="450">
        <v>20.092279268100217</v>
      </c>
      <c r="N744" s="450">
        <v>19.594970303591239</v>
      </c>
      <c r="O744" s="450">
        <v>19.109970356037522</v>
      </c>
      <c r="R744" s="570"/>
      <c r="S744" s="570"/>
      <c r="T744" s="570"/>
      <c r="U744" s="570"/>
    </row>
    <row r="745" spans="2:21" x14ac:dyDescent="0.25">
      <c r="B745" s="402" t="s">
        <v>244</v>
      </c>
      <c r="C745" s="402" t="s">
        <v>17</v>
      </c>
      <c r="D745" s="402" t="s">
        <v>11</v>
      </c>
      <c r="E745" s="402" t="s">
        <v>32</v>
      </c>
      <c r="F745" s="402" t="s">
        <v>8</v>
      </c>
      <c r="G745" s="403">
        <v>59.239941973732286</v>
      </c>
      <c r="H745" s="403">
        <v>35.368811673283062</v>
      </c>
      <c r="I745" s="403">
        <v>27.948713671047614</v>
      </c>
      <c r="J745" s="403">
        <v>23.656157224981374</v>
      </c>
      <c r="K745" s="403">
        <v>20.929903705485398</v>
      </c>
      <c r="L745" s="450">
        <v>20.411862491735548</v>
      </c>
      <c r="M745" s="450">
        <v>19.906643443960263</v>
      </c>
      <c r="N745" s="450">
        <v>19.413929197563995</v>
      </c>
      <c r="O745" s="450">
        <v>18.933410243120651</v>
      </c>
      <c r="R745" s="570"/>
      <c r="S745" s="570"/>
      <c r="T745" s="570"/>
      <c r="U745" s="570"/>
    </row>
    <row r="746" spans="2:21" x14ac:dyDescent="0.25">
      <c r="B746" s="402" t="s">
        <v>244</v>
      </c>
      <c r="C746" s="402" t="s">
        <v>17</v>
      </c>
      <c r="D746" s="402" t="s">
        <v>11</v>
      </c>
      <c r="E746" s="402" t="s">
        <v>32</v>
      </c>
      <c r="F746" s="402" t="s">
        <v>1</v>
      </c>
      <c r="G746" s="403">
        <v>57.349381645608837</v>
      </c>
      <c r="H746" s="403">
        <v>35.226862346847405</v>
      </c>
      <c r="I746" s="403">
        <v>27.712633429761819</v>
      </c>
      <c r="J746" s="403">
        <v>22.541599325149154</v>
      </c>
      <c r="K746" s="403">
        <v>20.036813447322253</v>
      </c>
      <c r="L746" s="450">
        <v>19.540877331036647</v>
      </c>
      <c r="M746" s="450">
        <v>19.057216252001005</v>
      </c>
      <c r="N746" s="450">
        <v>18.585526387737914</v>
      </c>
      <c r="O746" s="450">
        <v>18.125511435755104</v>
      </c>
      <c r="R746" s="570"/>
      <c r="S746" s="570"/>
      <c r="T746" s="570"/>
      <c r="U746" s="570"/>
    </row>
    <row r="747" spans="2:21" x14ac:dyDescent="0.25">
      <c r="B747" s="402" t="s">
        <v>244</v>
      </c>
      <c r="C747" s="402" t="s">
        <v>17</v>
      </c>
      <c r="D747" s="402" t="s">
        <v>19</v>
      </c>
      <c r="E747" s="402" t="s">
        <v>32</v>
      </c>
      <c r="F747" s="402" t="s">
        <v>4</v>
      </c>
      <c r="G747" s="403">
        <v>82.962845273162131</v>
      </c>
      <c r="H747" s="403">
        <v>46.87526200573236</v>
      </c>
      <c r="I747" s="403">
        <v>27.017716201178466</v>
      </c>
      <c r="J747" s="403">
        <v>21.336219194093736</v>
      </c>
      <c r="K747" s="403">
        <v>20.579839347800547</v>
      </c>
      <c r="L747" s="450">
        <v>18.60254478127986</v>
      </c>
      <c r="M747" s="450">
        <v>16.815227101202169</v>
      </c>
      <c r="N747" s="450">
        <v>15.199633479691615</v>
      </c>
      <c r="O747" s="450">
        <v>13.739264806030802</v>
      </c>
      <c r="R747" s="570"/>
      <c r="S747" s="570"/>
      <c r="T747" s="570"/>
      <c r="U747" s="570"/>
    </row>
    <row r="748" spans="2:21" x14ac:dyDescent="0.25">
      <c r="B748" s="402" t="s">
        <v>244</v>
      </c>
      <c r="C748" s="402" t="s">
        <v>17</v>
      </c>
      <c r="D748" s="402" t="s">
        <v>19</v>
      </c>
      <c r="E748" s="402" t="s">
        <v>32</v>
      </c>
      <c r="F748" s="402" t="s">
        <v>5</v>
      </c>
      <c r="G748" s="403">
        <v>64.872903701747219</v>
      </c>
      <c r="H748" s="403">
        <v>41.196951186243851</v>
      </c>
      <c r="I748" s="403">
        <v>24.653541845637136</v>
      </c>
      <c r="J748" s="403">
        <v>19.565146362075204</v>
      </c>
      <c r="K748" s="403">
        <v>18.858861992890589</v>
      </c>
      <c r="L748" s="450">
        <v>17.046917559354892</v>
      </c>
      <c r="M748" s="450">
        <v>15.409063303235982</v>
      </c>
      <c r="N748" s="450">
        <v>13.928572779002707</v>
      </c>
      <c r="O748" s="450">
        <v>12.590326604682915</v>
      </c>
      <c r="R748" s="570"/>
      <c r="S748" s="570"/>
      <c r="T748" s="570"/>
      <c r="U748" s="570"/>
    </row>
    <row r="749" spans="2:21" x14ac:dyDescent="0.25">
      <c r="B749" s="402" t="s">
        <v>244</v>
      </c>
      <c r="C749" s="402" t="s">
        <v>17</v>
      </c>
      <c r="D749" s="402" t="s">
        <v>19</v>
      </c>
      <c r="E749" s="402" t="s">
        <v>32</v>
      </c>
      <c r="F749" s="402" t="s">
        <v>6</v>
      </c>
      <c r="G749" s="403">
        <v>63.621109273372966</v>
      </c>
      <c r="H749" s="403">
        <v>38.164041065137653</v>
      </c>
      <c r="I749" s="403">
        <v>23.38418931078559</v>
      </c>
      <c r="J749" s="403">
        <v>18.615162081870682</v>
      </c>
      <c r="K749" s="403">
        <v>17.93613838942774</v>
      </c>
      <c r="L749" s="450">
        <v>16.212848504486587</v>
      </c>
      <c r="M749" s="450">
        <v>14.655130938573201</v>
      </c>
      <c r="N749" s="450">
        <v>13.247077635203418</v>
      </c>
      <c r="O749" s="450">
        <v>11.974308971284531</v>
      </c>
      <c r="R749" s="570"/>
      <c r="S749" s="570"/>
      <c r="T749" s="570"/>
      <c r="U749" s="570"/>
    </row>
    <row r="750" spans="2:21" x14ac:dyDescent="0.25">
      <c r="B750" s="402" t="s">
        <v>244</v>
      </c>
      <c r="C750" s="402" t="s">
        <v>17</v>
      </c>
      <c r="D750" s="402" t="s">
        <v>19</v>
      </c>
      <c r="E750" s="402" t="s">
        <v>32</v>
      </c>
      <c r="F750" s="402" t="s">
        <v>7</v>
      </c>
      <c r="G750" s="403">
        <v>60.722706596559064</v>
      </c>
      <c r="H750" s="403">
        <v>38.121702183113655</v>
      </c>
      <c r="I750" s="403">
        <v>22.223302828712924</v>
      </c>
      <c r="J750" s="403">
        <v>17.747062527744045</v>
      </c>
      <c r="K750" s="403">
        <v>17.093308440441177</v>
      </c>
      <c r="L750" s="450">
        <v>15.45099698543175</v>
      </c>
      <c r="M750" s="450">
        <v>13.966477506425862</v>
      </c>
      <c r="N750" s="450">
        <v>12.624589476097739</v>
      </c>
      <c r="O750" s="450">
        <v>11.411628978507164</v>
      </c>
      <c r="R750" s="570"/>
      <c r="S750" s="570"/>
      <c r="T750" s="570"/>
      <c r="U750" s="570"/>
    </row>
    <row r="751" spans="2:21" x14ac:dyDescent="0.25">
      <c r="B751" s="402" t="s">
        <v>244</v>
      </c>
      <c r="C751" s="402" t="s">
        <v>17</v>
      </c>
      <c r="D751" s="402" t="s">
        <v>19</v>
      </c>
      <c r="E751" s="402" t="s">
        <v>32</v>
      </c>
      <c r="F751" s="402" t="s">
        <v>8</v>
      </c>
      <c r="G751" s="403">
        <v>59.239941973732286</v>
      </c>
      <c r="H751" s="403">
        <v>35.197592201881186</v>
      </c>
      <c r="I751" s="403">
        <v>22.076752444815238</v>
      </c>
      <c r="J751" s="403">
        <v>17.644628720072586</v>
      </c>
      <c r="K751" s="403">
        <v>17.004939108241459</v>
      </c>
      <c r="L751" s="450">
        <v>15.371118108257098</v>
      </c>
      <c r="M751" s="450">
        <v>13.894273328122662</v>
      </c>
      <c r="N751" s="450">
        <v>12.559322617713622</v>
      </c>
      <c r="O751" s="450">
        <v>11.352632907871959</v>
      </c>
      <c r="R751" s="570"/>
      <c r="S751" s="570"/>
      <c r="T751" s="570"/>
      <c r="U751" s="570"/>
    </row>
    <row r="752" spans="2:21" x14ac:dyDescent="0.25">
      <c r="B752" s="402" t="s">
        <v>244</v>
      </c>
      <c r="C752" s="402" t="s">
        <v>17</v>
      </c>
      <c r="D752" s="402" t="s">
        <v>19</v>
      </c>
      <c r="E752" s="402" t="s">
        <v>32</v>
      </c>
      <c r="F752" s="402" t="s">
        <v>1</v>
      </c>
      <c r="G752" s="403">
        <v>57.349381645608837</v>
      </c>
      <c r="H752" s="403">
        <v>35.055642875445528</v>
      </c>
      <c r="I752" s="403">
        <v>21.987048481640596</v>
      </c>
      <c r="J752" s="403">
        <v>16.880826343850188</v>
      </c>
      <c r="K752" s="403">
        <v>16.261380524074365</v>
      </c>
      <c r="L752" s="450">
        <v>14.699000040389299</v>
      </c>
      <c r="M752" s="450">
        <v>13.286731828671925</v>
      </c>
      <c r="N752" s="450">
        <v>12.010153221441046</v>
      </c>
      <c r="O752" s="450">
        <v>10.856227269615076</v>
      </c>
      <c r="R752" s="570"/>
      <c r="S752" s="570"/>
      <c r="T752" s="570"/>
      <c r="U752" s="570"/>
    </row>
    <row r="753" spans="2:21" x14ac:dyDescent="0.25">
      <c r="B753" s="402" t="s">
        <v>244</v>
      </c>
      <c r="C753" s="402" t="s">
        <v>16</v>
      </c>
      <c r="D753" s="402" t="s">
        <v>3</v>
      </c>
      <c r="E753" s="402" t="s">
        <v>32</v>
      </c>
      <c r="F753" s="402" t="s">
        <v>4</v>
      </c>
      <c r="G753" s="403">
        <v>72.815508015288813</v>
      </c>
      <c r="H753" s="403">
        <v>41.14186302384843</v>
      </c>
      <c r="I753" s="403">
        <v>26.776408661125647</v>
      </c>
      <c r="J753" s="403">
        <v>20.814840306315368</v>
      </c>
      <c r="K753" s="403">
        <v>20.587906756305081</v>
      </c>
      <c r="L753" s="450">
        <v>19.089446893610816</v>
      </c>
      <c r="M753" s="450">
        <v>17.700050180788168</v>
      </c>
      <c r="N753" s="450">
        <v>16.411778620326455</v>
      </c>
      <c r="O753" s="450">
        <v>15.217271969938034</v>
      </c>
      <c r="R753" s="570"/>
      <c r="S753" s="570"/>
      <c r="T753" s="570"/>
      <c r="U753" s="570"/>
    </row>
    <row r="754" spans="2:21" x14ac:dyDescent="0.25">
      <c r="B754" s="402" t="s">
        <v>244</v>
      </c>
      <c r="C754" s="402" t="s">
        <v>16</v>
      </c>
      <c r="D754" s="402" t="s">
        <v>3</v>
      </c>
      <c r="E754" s="402" t="s">
        <v>32</v>
      </c>
      <c r="F754" s="402" t="s">
        <v>5</v>
      </c>
      <c r="G754" s="403">
        <v>56.938180265108784</v>
      </c>
      <c r="H754" s="403">
        <v>36.158076780399512</v>
      </c>
      <c r="I754" s="403">
        <v>24.121595160560979</v>
      </c>
      <c r="J754" s="403">
        <v>18.979341043100266</v>
      </c>
      <c r="K754" s="403">
        <v>18.752998187896665</v>
      </c>
      <c r="L754" s="450">
        <v>17.38808938865045</v>
      </c>
      <c r="M754" s="450">
        <v>16.122523425765309</v>
      </c>
      <c r="N754" s="450">
        <v>14.949069780145964</v>
      </c>
      <c r="O754" s="450">
        <v>13.861024195166602</v>
      </c>
      <c r="R754" s="570"/>
      <c r="S754" s="570"/>
      <c r="T754" s="570"/>
      <c r="U754" s="570"/>
    </row>
    <row r="755" spans="2:21" x14ac:dyDescent="0.25">
      <c r="B755" s="402" t="s">
        <v>244</v>
      </c>
      <c r="C755" s="402" t="s">
        <v>16</v>
      </c>
      <c r="D755" s="402" t="s">
        <v>3</v>
      </c>
      <c r="E755" s="402" t="s">
        <v>32</v>
      </c>
      <c r="F755" s="402" t="s">
        <v>6</v>
      </c>
      <c r="G755" s="403">
        <v>55.839495101495359</v>
      </c>
      <c r="H755" s="403">
        <v>33.496127440235071</v>
      </c>
      <c r="I755" s="403">
        <v>22.69292912912692</v>
      </c>
      <c r="J755" s="403">
        <v>17.992680945432593</v>
      </c>
      <c r="K755" s="403">
        <v>17.766666433881287</v>
      </c>
      <c r="L755" s="450">
        <v>16.47354630952016</v>
      </c>
      <c r="M755" s="450">
        <v>15.274543990671432</v>
      </c>
      <c r="N755" s="450">
        <v>14.162809254260242</v>
      </c>
      <c r="O755" s="450">
        <v>13.131990460406685</v>
      </c>
      <c r="R755" s="570"/>
      <c r="S755" s="570"/>
      <c r="T755" s="570"/>
      <c r="U755" s="570"/>
    </row>
    <row r="756" spans="2:21" x14ac:dyDescent="0.25">
      <c r="B756" s="402" t="s">
        <v>244</v>
      </c>
      <c r="C756" s="402" t="s">
        <v>16</v>
      </c>
      <c r="D756" s="402" t="s">
        <v>3</v>
      </c>
      <c r="E756" s="402" t="s">
        <v>32</v>
      </c>
      <c r="F756" s="402" t="s">
        <v>7</v>
      </c>
      <c r="G756" s="403">
        <v>53.295601354238002</v>
      </c>
      <c r="H756" s="403">
        <v>33.458967104265078</v>
      </c>
      <c r="I756" s="403">
        <v>21.382978436720737</v>
      </c>
      <c r="J756" s="403">
        <v>17.088973593466687</v>
      </c>
      <c r="K756" s="403">
        <v>16.863248352279253</v>
      </c>
      <c r="L756" s="450">
        <v>15.635882155723259</v>
      </c>
      <c r="M756" s="450">
        <v>14.497847963830809</v>
      </c>
      <c r="N756" s="450">
        <v>13.442643880851801</v>
      </c>
      <c r="O756" s="450">
        <v>12.464241241750077</v>
      </c>
      <c r="R756" s="570"/>
      <c r="S756" s="570"/>
      <c r="T756" s="570"/>
      <c r="U756" s="570"/>
    </row>
    <row r="757" spans="2:21" x14ac:dyDescent="0.25">
      <c r="B757" s="402" t="s">
        <v>244</v>
      </c>
      <c r="C757" s="402" t="s">
        <v>16</v>
      </c>
      <c r="D757" s="402" t="s">
        <v>3</v>
      </c>
      <c r="E757" s="402" t="s">
        <v>32</v>
      </c>
      <c r="F757" s="402" t="s">
        <v>8</v>
      </c>
      <c r="G757" s="403">
        <v>51.994196382859116</v>
      </c>
      <c r="H757" s="403">
        <v>30.892510359984428</v>
      </c>
      <c r="I757" s="403">
        <v>21.107093074939865</v>
      </c>
      <c r="J757" s="403">
        <v>16.919798265501043</v>
      </c>
      <c r="K757" s="403">
        <v>16.694849059013087</v>
      </c>
      <c r="L757" s="450">
        <v>15.479739552020161</v>
      </c>
      <c r="M757" s="450">
        <v>14.353069964954962</v>
      </c>
      <c r="N757" s="450">
        <v>13.308403331114643</v>
      </c>
      <c r="O757" s="450">
        <v>12.33977118874715</v>
      </c>
      <c r="R757" s="570"/>
      <c r="S757" s="570"/>
      <c r="T757" s="570"/>
      <c r="U757" s="570"/>
    </row>
    <row r="758" spans="2:21" x14ac:dyDescent="0.25">
      <c r="B758" s="402" t="s">
        <v>244</v>
      </c>
      <c r="C758" s="402" t="s">
        <v>16</v>
      </c>
      <c r="D758" s="402" t="s">
        <v>3</v>
      </c>
      <c r="E758" s="402" t="s">
        <v>32</v>
      </c>
      <c r="F758" s="402" t="s">
        <v>1</v>
      </c>
      <c r="G758" s="403">
        <v>50.334873944331413</v>
      </c>
      <c r="H758" s="403">
        <v>30.767923115142381</v>
      </c>
      <c r="I758" s="403">
        <v>20.946020092130123</v>
      </c>
      <c r="J758" s="403">
        <v>16.136332567864727</v>
      </c>
      <c r="K758" s="403">
        <v>15.911548116142777</v>
      </c>
      <c r="L758" s="450">
        <v>14.753449991472255</v>
      </c>
      <c r="M758" s="450">
        <v>13.679642298919065</v>
      </c>
      <c r="N758" s="450">
        <v>12.683990086016593</v>
      </c>
      <c r="O758" s="450">
        <v>11.760804923596567</v>
      </c>
      <c r="R758" s="570"/>
      <c r="S758" s="570"/>
      <c r="T758" s="570"/>
      <c r="U758" s="570"/>
    </row>
    <row r="759" spans="2:21" x14ac:dyDescent="0.25">
      <c r="B759" s="402" t="s">
        <v>244</v>
      </c>
      <c r="C759" s="402" t="s">
        <v>16</v>
      </c>
      <c r="D759" s="402" t="s">
        <v>11</v>
      </c>
      <c r="E759" s="402" t="s">
        <v>32</v>
      </c>
      <c r="F759" s="402" t="s">
        <v>4</v>
      </c>
      <c r="G759" s="403">
        <v>72.815508015288813</v>
      </c>
      <c r="H759" s="403">
        <v>41.29214032872131</v>
      </c>
      <c r="I759" s="403">
        <v>30.926412330725888</v>
      </c>
      <c r="J759" s="403">
        <v>25.688704856322083</v>
      </c>
      <c r="K759" s="403">
        <v>22.270258140191764</v>
      </c>
      <c r="L759" s="450">
        <v>21.719041482924307</v>
      </c>
      <c r="M759" s="450">
        <v>21.18146812522421</v>
      </c>
      <c r="N759" s="450">
        <v>20.657200378415652</v>
      </c>
      <c r="O759" s="450">
        <v>20.145908912038589</v>
      </c>
      <c r="R759" s="570"/>
      <c r="S759" s="570"/>
      <c r="T759" s="570"/>
      <c r="U759" s="570"/>
    </row>
    <row r="760" spans="2:21" x14ac:dyDescent="0.25">
      <c r="B760" s="402" t="s">
        <v>244</v>
      </c>
      <c r="C760" s="402" t="s">
        <v>16</v>
      </c>
      <c r="D760" s="402" t="s">
        <v>11</v>
      </c>
      <c r="E760" s="402" t="s">
        <v>32</v>
      </c>
      <c r="F760" s="402" t="s">
        <v>5</v>
      </c>
      <c r="G760" s="403">
        <v>56.938180265108784</v>
      </c>
      <c r="H760" s="403">
        <v>36.308354085272398</v>
      </c>
      <c r="I760" s="403">
        <v>27.957602062005947</v>
      </c>
      <c r="J760" s="403">
        <v>23.38684664927591</v>
      </c>
      <c r="K760" s="403">
        <v>20.433195501961308</v>
      </c>
      <c r="L760" s="450">
        <v>19.927448435583273</v>
      </c>
      <c r="M760" s="450">
        <v>19.434219239703047</v>
      </c>
      <c r="N760" s="450">
        <v>18.95319808141755</v>
      </c>
      <c r="O760" s="450">
        <v>18.484082796574381</v>
      </c>
      <c r="R760" s="570"/>
      <c r="S760" s="570"/>
      <c r="T760" s="570"/>
      <c r="U760" s="570"/>
    </row>
    <row r="761" spans="2:21" x14ac:dyDescent="0.25">
      <c r="B761" s="402" t="s">
        <v>244</v>
      </c>
      <c r="C761" s="402" t="s">
        <v>16</v>
      </c>
      <c r="D761" s="402" t="s">
        <v>11</v>
      </c>
      <c r="E761" s="402" t="s">
        <v>32</v>
      </c>
      <c r="F761" s="402" t="s">
        <v>6</v>
      </c>
      <c r="G761" s="403">
        <v>55.839495101495359</v>
      </c>
      <c r="H761" s="403">
        <v>33.646404745107965</v>
      </c>
      <c r="I761" s="403">
        <v>26.358037818227007</v>
      </c>
      <c r="J761" s="403">
        <v>22.147685343036432</v>
      </c>
      <c r="K761" s="403">
        <v>19.445678397693356</v>
      </c>
      <c r="L761" s="450">
        <v>18.964373610959427</v>
      </c>
      <c r="M761" s="450">
        <v>18.494981717825574</v>
      </c>
      <c r="N761" s="450">
        <v>18.037207859321267</v>
      </c>
      <c r="O761" s="450">
        <v>17.590764474603148</v>
      </c>
      <c r="R761" s="570"/>
      <c r="S761" s="570"/>
      <c r="T761" s="570"/>
      <c r="U761" s="570"/>
    </row>
    <row r="762" spans="2:21" x14ac:dyDescent="0.25">
      <c r="B762" s="402" t="s">
        <v>244</v>
      </c>
      <c r="C762" s="402" t="s">
        <v>16</v>
      </c>
      <c r="D762" s="402" t="s">
        <v>11</v>
      </c>
      <c r="E762" s="402" t="s">
        <v>32</v>
      </c>
      <c r="F762" s="402" t="s">
        <v>7</v>
      </c>
      <c r="G762" s="403">
        <v>53.295601354238002</v>
      </c>
      <c r="H762" s="403">
        <v>33.609244409137951</v>
      </c>
      <c r="I762" s="403">
        <v>27.352662000238254</v>
      </c>
      <c r="J762" s="403">
        <v>21.011014714077557</v>
      </c>
      <c r="K762" s="403">
        <v>18.541234393498229</v>
      </c>
      <c r="L762" s="450">
        <v>18.082315723599574</v>
      </c>
      <c r="M762" s="450">
        <v>17.63475586299656</v>
      </c>
      <c r="N762" s="450">
        <v>17.198273666996069</v>
      </c>
      <c r="O762" s="450">
        <v>16.772594949586697</v>
      </c>
      <c r="R762" s="570"/>
      <c r="S762" s="570"/>
      <c r="T762" s="570"/>
      <c r="U762" s="570"/>
    </row>
    <row r="763" spans="2:21" x14ac:dyDescent="0.25">
      <c r="B763" s="402" t="s">
        <v>244</v>
      </c>
      <c r="C763" s="402" t="s">
        <v>16</v>
      </c>
      <c r="D763" s="402" t="s">
        <v>11</v>
      </c>
      <c r="E763" s="402" t="s">
        <v>32</v>
      </c>
      <c r="F763" s="402" t="s">
        <v>8</v>
      </c>
      <c r="G763" s="403">
        <v>51.994196382859116</v>
      </c>
      <c r="H763" s="403">
        <v>31.042787664857315</v>
      </c>
      <c r="I763" s="403">
        <v>24.530255412895286</v>
      </c>
      <c r="J763" s="403">
        <v>20.762729392355965</v>
      </c>
      <c r="K763" s="403">
        <v>18.369928924303718</v>
      </c>
      <c r="L763" s="450">
        <v>17.91525027836467</v>
      </c>
      <c r="M763" s="450">
        <v>17.471825495841472</v>
      </c>
      <c r="N763" s="450">
        <v>17.039376029582382</v>
      </c>
      <c r="O763" s="450">
        <v>16.617630226824982</v>
      </c>
      <c r="R763" s="570"/>
      <c r="S763" s="570"/>
      <c r="T763" s="570"/>
      <c r="U763" s="570"/>
    </row>
    <row r="764" spans="2:21" x14ac:dyDescent="0.25">
      <c r="B764" s="402" t="s">
        <v>244</v>
      </c>
      <c r="C764" s="402" t="s">
        <v>16</v>
      </c>
      <c r="D764" s="402" t="s">
        <v>11</v>
      </c>
      <c r="E764" s="402" t="s">
        <v>32</v>
      </c>
      <c r="F764" s="402" t="s">
        <v>1</v>
      </c>
      <c r="G764" s="403">
        <v>50.334873944331413</v>
      </c>
      <c r="H764" s="403">
        <v>30.91820042001526</v>
      </c>
      <c r="I764" s="403">
        <v>24.323050577465683</v>
      </c>
      <c r="J764" s="403">
        <v>19.784495106616127</v>
      </c>
      <c r="K764" s="403">
        <v>17.586074168147086</v>
      </c>
      <c r="L764" s="450">
        <v>17.150796904794262</v>
      </c>
      <c r="M764" s="450">
        <v>16.726293296447118</v>
      </c>
      <c r="N764" s="450">
        <v>16.31229668171083</v>
      </c>
      <c r="O764" s="450">
        <v>15.908546999392586</v>
      </c>
      <c r="R764" s="570"/>
      <c r="S764" s="570"/>
      <c r="T764" s="570"/>
      <c r="U764" s="570"/>
    </row>
    <row r="765" spans="2:21" x14ac:dyDescent="0.25">
      <c r="B765" s="402" t="s">
        <v>244</v>
      </c>
      <c r="C765" s="402" t="s">
        <v>16</v>
      </c>
      <c r="D765" s="402" t="s">
        <v>19</v>
      </c>
      <c r="E765" s="402" t="s">
        <v>32</v>
      </c>
      <c r="F765" s="402" t="s">
        <v>4</v>
      </c>
      <c r="G765" s="403">
        <v>72.815508015288813</v>
      </c>
      <c r="H765" s="403">
        <v>41.14186302384843</v>
      </c>
      <c r="I765" s="403">
        <v>23.713129945389166</v>
      </c>
      <c r="J765" s="403">
        <v>18.726547222773132</v>
      </c>
      <c r="K765" s="403">
        <v>18.062681578109892</v>
      </c>
      <c r="L765" s="450">
        <v>16.327233524429772</v>
      </c>
      <c r="M765" s="450">
        <v>14.758525936942229</v>
      </c>
      <c r="N765" s="450">
        <v>13.340538524514283</v>
      </c>
      <c r="O765" s="450">
        <v>12.058790212820046</v>
      </c>
      <c r="R765" s="570"/>
      <c r="S765" s="570"/>
      <c r="T765" s="570"/>
      <c r="U765" s="570"/>
    </row>
    <row r="766" spans="2:21" x14ac:dyDescent="0.25">
      <c r="B766" s="402" t="s">
        <v>244</v>
      </c>
      <c r="C766" s="402" t="s">
        <v>16</v>
      </c>
      <c r="D766" s="402" t="s">
        <v>19</v>
      </c>
      <c r="E766" s="402" t="s">
        <v>32</v>
      </c>
      <c r="F766" s="402" t="s">
        <v>5</v>
      </c>
      <c r="G766" s="403">
        <v>56.938180265108784</v>
      </c>
      <c r="H766" s="403">
        <v>36.158076780399512</v>
      </c>
      <c r="I766" s="403">
        <v>21.638122076883132</v>
      </c>
      <c r="J766" s="403">
        <v>17.172097546283748</v>
      </c>
      <c r="K766" s="403">
        <v>16.552200109351553</v>
      </c>
      <c r="L766" s="450">
        <v>14.9618779116381</v>
      </c>
      <c r="M766" s="450">
        <v>13.524352603512229</v>
      </c>
      <c r="N766" s="450">
        <v>12.224943581570926</v>
      </c>
      <c r="O766" s="450">
        <v>11.050380743088635</v>
      </c>
      <c r="R766" s="570"/>
      <c r="S766" s="570"/>
      <c r="T766" s="570"/>
      <c r="U766" s="570"/>
    </row>
    <row r="767" spans="2:21" x14ac:dyDescent="0.25">
      <c r="B767" s="402" t="s">
        <v>244</v>
      </c>
      <c r="C767" s="402" t="s">
        <v>16</v>
      </c>
      <c r="D767" s="402" t="s">
        <v>19</v>
      </c>
      <c r="E767" s="402" t="s">
        <v>32</v>
      </c>
      <c r="F767" s="402" t="s">
        <v>6</v>
      </c>
      <c r="G767" s="403">
        <v>55.839495101495359</v>
      </c>
      <c r="H767" s="403">
        <v>33.496127440235071</v>
      </c>
      <c r="I767" s="403">
        <v>20.524026370891114</v>
      </c>
      <c r="J767" s="403">
        <v>16.338307579921448</v>
      </c>
      <c r="K767" s="403">
        <v>15.742336516527304</v>
      </c>
      <c r="L767" s="450">
        <v>14.229825367513094</v>
      </c>
      <c r="M767" s="450">
        <v>12.862635084527286</v>
      </c>
      <c r="N767" s="450">
        <v>11.626803354553537</v>
      </c>
      <c r="O767" s="450">
        <v>10.509709352484945</v>
      </c>
      <c r="R767" s="570"/>
      <c r="S767" s="570"/>
      <c r="T767" s="570"/>
      <c r="U767" s="570"/>
    </row>
    <row r="768" spans="2:21" x14ac:dyDescent="0.25">
      <c r="B768" s="402" t="s">
        <v>244</v>
      </c>
      <c r="C768" s="402" t="s">
        <v>16</v>
      </c>
      <c r="D768" s="402" t="s">
        <v>19</v>
      </c>
      <c r="E768" s="402" t="s">
        <v>32</v>
      </c>
      <c r="F768" s="402" t="s">
        <v>7</v>
      </c>
      <c r="G768" s="403">
        <v>53.295601354238002</v>
      </c>
      <c r="H768" s="403">
        <v>33.458967104265078</v>
      </c>
      <c r="I768" s="403">
        <v>19.50513003649132</v>
      </c>
      <c r="J768" s="403">
        <v>15.576386869108685</v>
      </c>
      <c r="K768" s="403">
        <v>15.002594639258184</v>
      </c>
      <c r="L768" s="450">
        <v>13.561157300385664</v>
      </c>
      <c r="M768" s="450">
        <v>12.258212112494745</v>
      </c>
      <c r="N768" s="450">
        <v>11.080452860069659</v>
      </c>
      <c r="O768" s="450">
        <v>10.015851778179004</v>
      </c>
      <c r="R768" s="570"/>
      <c r="S768" s="570"/>
      <c r="T768" s="570"/>
      <c r="U768" s="570"/>
    </row>
    <row r="769" spans="2:21" x14ac:dyDescent="0.25">
      <c r="B769" s="402" t="s">
        <v>244</v>
      </c>
      <c r="C769" s="402" t="s">
        <v>16</v>
      </c>
      <c r="D769" s="402" t="s">
        <v>19</v>
      </c>
      <c r="E769" s="402" t="s">
        <v>32</v>
      </c>
      <c r="F769" s="402" t="s">
        <v>8</v>
      </c>
      <c r="G769" s="403">
        <v>51.994196382859116</v>
      </c>
      <c r="H769" s="403">
        <v>30.892510359984428</v>
      </c>
      <c r="I769" s="403">
        <v>19.376504497935954</v>
      </c>
      <c r="J769" s="403">
        <v>15.486481927698117</v>
      </c>
      <c r="K769" s="403">
        <v>14.92503392161515</v>
      </c>
      <c r="L769" s="450">
        <v>13.491048554693393</v>
      </c>
      <c r="M769" s="450">
        <v>12.194839359225938</v>
      </c>
      <c r="N769" s="450">
        <v>11.023168910439509</v>
      </c>
      <c r="O769" s="450">
        <v>9.9640716247854666</v>
      </c>
      <c r="R769" s="570"/>
      <c r="S769" s="570"/>
      <c r="T769" s="570"/>
      <c r="U769" s="570"/>
    </row>
    <row r="770" spans="2:21" x14ac:dyDescent="0.25">
      <c r="B770" s="402" t="s">
        <v>244</v>
      </c>
      <c r="C770" s="402" t="s">
        <v>16</v>
      </c>
      <c r="D770" s="402" t="s">
        <v>19</v>
      </c>
      <c r="E770" s="402" t="s">
        <v>32</v>
      </c>
      <c r="F770" s="402" t="s">
        <v>1</v>
      </c>
      <c r="G770" s="403">
        <v>50.334873944331413</v>
      </c>
      <c r="H770" s="403">
        <v>30.767923115142381</v>
      </c>
      <c r="I770" s="403">
        <v>19.29777239047219</v>
      </c>
      <c r="J770" s="403">
        <v>14.816101616309371</v>
      </c>
      <c r="K770" s="403">
        <v>14.272421347070647</v>
      </c>
      <c r="L770" s="450">
        <v>12.901138476309427</v>
      </c>
      <c r="M770" s="450">
        <v>11.661607371132753</v>
      </c>
      <c r="N770" s="450">
        <v>10.541169426883069</v>
      </c>
      <c r="O770" s="450">
        <v>9.5283822675519421</v>
      </c>
      <c r="R770" s="570"/>
      <c r="S770" s="570"/>
      <c r="T770" s="570"/>
      <c r="U770" s="570"/>
    </row>
    <row r="771" spans="2:21" x14ac:dyDescent="0.25">
      <c r="B771" s="402" t="s">
        <v>244</v>
      </c>
      <c r="C771" s="402" t="s">
        <v>128</v>
      </c>
      <c r="D771" s="402" t="s">
        <v>3</v>
      </c>
      <c r="E771" s="402" t="s">
        <v>32</v>
      </c>
      <c r="F771" s="402" t="s">
        <v>4</v>
      </c>
      <c r="G771" s="403">
        <v>111.50920063597061</v>
      </c>
      <c r="H771" s="403">
        <v>63.004384416306934</v>
      </c>
      <c r="I771" s="403">
        <v>41.005220001723806</v>
      </c>
      <c r="J771" s="403">
        <v>31.875712567098571</v>
      </c>
      <c r="K771" s="403">
        <v>31.52818798821605</v>
      </c>
      <c r="L771" s="450">
        <v>29.233456192359597</v>
      </c>
      <c r="M771" s="450">
        <v>27.105743002738389</v>
      </c>
      <c r="N771" s="450">
        <v>25.132892221020604</v>
      </c>
      <c r="O771" s="450">
        <v>23.303632419506943</v>
      </c>
      <c r="R771" s="570"/>
      <c r="S771" s="570"/>
      <c r="T771" s="570"/>
      <c r="U771" s="570"/>
    </row>
    <row r="772" spans="2:21" x14ac:dyDescent="0.25">
      <c r="B772" s="402" t="s">
        <v>244</v>
      </c>
      <c r="C772" s="402" t="s">
        <v>128</v>
      </c>
      <c r="D772" s="402" t="s">
        <v>3</v>
      </c>
      <c r="E772" s="402" t="s">
        <v>32</v>
      </c>
      <c r="F772" s="402" t="s">
        <v>5</v>
      </c>
      <c r="G772" s="403">
        <v>87.194763039982817</v>
      </c>
      <c r="H772" s="403">
        <v>55.372246218069691</v>
      </c>
      <c r="I772" s="403">
        <v>36.939655682329217</v>
      </c>
      <c r="J772" s="403">
        <v>29.064840801072382</v>
      </c>
      <c r="K772" s="403">
        <v>28.718220808417559</v>
      </c>
      <c r="L772" s="450">
        <v>26.628008252144642</v>
      </c>
      <c r="M772" s="450">
        <v>24.689928676516555</v>
      </c>
      <c r="N772" s="450">
        <v>22.892909311096425</v>
      </c>
      <c r="O772" s="450">
        <v>21.226683300408276</v>
      </c>
      <c r="R772" s="570"/>
      <c r="S772" s="570"/>
      <c r="T772" s="570"/>
      <c r="U772" s="570"/>
    </row>
    <row r="773" spans="2:21" x14ac:dyDescent="0.25">
      <c r="B773" s="402" t="s">
        <v>244</v>
      </c>
      <c r="C773" s="402" t="s">
        <v>128</v>
      </c>
      <c r="D773" s="402" t="s">
        <v>3</v>
      </c>
      <c r="E773" s="402" t="s">
        <v>32</v>
      </c>
      <c r="F773" s="402" t="s">
        <v>6</v>
      </c>
      <c r="G773" s="403">
        <v>85.51224364700667</v>
      </c>
      <c r="H773" s="403">
        <v>51.295754119808677</v>
      </c>
      <c r="I773" s="403">
        <v>34.751805710760976</v>
      </c>
      <c r="J773" s="403">
        <v>27.553875873556802</v>
      </c>
      <c r="K773" s="403">
        <v>27.207758704259245</v>
      </c>
      <c r="L773" s="450">
        <v>25.227482862971147</v>
      </c>
      <c r="M773" s="450">
        <v>23.391338423692851</v>
      </c>
      <c r="N773" s="450">
        <v>21.688834998867137</v>
      </c>
      <c r="O773" s="450">
        <v>20.110245728034741</v>
      </c>
      <c r="R773" s="570"/>
      <c r="S773" s="570"/>
      <c r="T773" s="570"/>
      <c r="U773" s="570"/>
    </row>
    <row r="774" spans="2:21" x14ac:dyDescent="0.25">
      <c r="B774" s="402" t="s">
        <v>244</v>
      </c>
      <c r="C774" s="402" t="s">
        <v>128</v>
      </c>
      <c r="D774" s="402" t="s">
        <v>3</v>
      </c>
      <c r="E774" s="402" t="s">
        <v>32</v>
      </c>
      <c r="F774" s="402" t="s">
        <v>7</v>
      </c>
      <c r="G774" s="403">
        <v>81.616541124407348</v>
      </c>
      <c r="H774" s="403">
        <v>51.238847020314054</v>
      </c>
      <c r="I774" s="403">
        <v>32.745755645820424</v>
      </c>
      <c r="J774" s="403">
        <v>26.169944247269047</v>
      </c>
      <c r="K774" s="403">
        <v>25.824270064746177</v>
      </c>
      <c r="L774" s="450">
        <v>23.944689365579261</v>
      </c>
      <c r="M774" s="450">
        <v>22.201911123783781</v>
      </c>
      <c r="N774" s="450">
        <v>20.58597837802726</v>
      </c>
      <c r="O774" s="450">
        <v>19.087658869448816</v>
      </c>
      <c r="R774" s="570"/>
      <c r="S774" s="570"/>
      <c r="T774" s="570"/>
      <c r="U774" s="570"/>
    </row>
    <row r="775" spans="2:21" x14ac:dyDescent="0.25">
      <c r="B775" s="402" t="s">
        <v>244</v>
      </c>
      <c r="C775" s="402" t="s">
        <v>128</v>
      </c>
      <c r="D775" s="402" t="s">
        <v>3</v>
      </c>
      <c r="E775" s="402" t="s">
        <v>32</v>
      </c>
      <c r="F775" s="402" t="s">
        <v>8</v>
      </c>
      <c r="G775" s="403">
        <v>79.623577921683179</v>
      </c>
      <c r="H775" s="403">
        <v>47.308591669195138</v>
      </c>
      <c r="I775" s="403">
        <v>32.323266577243281</v>
      </c>
      <c r="J775" s="403">
        <v>25.910870238133299</v>
      </c>
      <c r="K775" s="403">
        <v>25.566384470157868</v>
      </c>
      <c r="L775" s="450">
        <v>23.70557358655461</v>
      </c>
      <c r="M775" s="450">
        <v>21.980199027496113</v>
      </c>
      <c r="N775" s="450">
        <v>20.380403263575257</v>
      </c>
      <c r="O775" s="450">
        <v>18.897046230853217</v>
      </c>
      <c r="R775" s="570"/>
      <c r="S775" s="570"/>
      <c r="T775" s="570"/>
      <c r="U775" s="570"/>
    </row>
    <row r="776" spans="2:21" x14ac:dyDescent="0.25">
      <c r="B776" s="402" t="s">
        <v>244</v>
      </c>
      <c r="C776" s="402" t="s">
        <v>128</v>
      </c>
      <c r="D776" s="402" t="s">
        <v>3</v>
      </c>
      <c r="E776" s="402" t="s">
        <v>32</v>
      </c>
      <c r="F776" s="402" t="s">
        <v>1</v>
      </c>
      <c r="G776" s="403">
        <v>77.082502211839838</v>
      </c>
      <c r="H776" s="403">
        <v>47.117799563770873</v>
      </c>
      <c r="I776" s="403">
        <v>32.076600447366189</v>
      </c>
      <c r="J776" s="403">
        <v>24.71107590790923</v>
      </c>
      <c r="K776" s="403">
        <v>24.366842444322781</v>
      </c>
      <c r="L776" s="450">
        <v>22.593338424919228</v>
      </c>
      <c r="M776" s="450">
        <v>20.948916231116485</v>
      </c>
      <c r="N776" s="450">
        <v>19.424180836166297</v>
      </c>
      <c r="O776" s="450">
        <v>18.010421016227514</v>
      </c>
      <c r="R776" s="570"/>
      <c r="S776" s="570"/>
      <c r="T776" s="570"/>
      <c r="U776" s="570"/>
    </row>
    <row r="777" spans="2:21" x14ac:dyDescent="0.25">
      <c r="B777" s="402" t="s">
        <v>244</v>
      </c>
      <c r="C777" s="402" t="s">
        <v>128</v>
      </c>
      <c r="D777" s="402" t="s">
        <v>11</v>
      </c>
      <c r="E777" s="402" t="s">
        <v>32</v>
      </c>
      <c r="F777" s="402" t="s">
        <v>4</v>
      </c>
      <c r="G777" s="403">
        <v>111.50920063597061</v>
      </c>
      <c r="H777" s="403">
        <v>63.234518114427729</v>
      </c>
      <c r="I777" s="403">
        <v>47.360508929136124</v>
      </c>
      <c r="J777" s="403">
        <v>39.339517390998594</v>
      </c>
      <c r="K777" s="403">
        <v>34.104530076863341</v>
      </c>
      <c r="L777" s="450">
        <v>33.260400433268458</v>
      </c>
      <c r="M777" s="450">
        <v>32.437164050879339</v>
      </c>
      <c r="N777" s="450">
        <v>31.634303795429787</v>
      </c>
      <c r="O777" s="450">
        <v>30.851315332371495</v>
      </c>
      <c r="R777" s="570"/>
      <c r="S777" s="570"/>
      <c r="T777" s="570"/>
      <c r="U777" s="570"/>
    </row>
    <row r="778" spans="2:21" x14ac:dyDescent="0.25">
      <c r="B778" s="402" t="s">
        <v>244</v>
      </c>
      <c r="C778" s="402" t="s">
        <v>128</v>
      </c>
      <c r="D778" s="402" t="s">
        <v>11</v>
      </c>
      <c r="E778" s="402" t="s">
        <v>32</v>
      </c>
      <c r="F778" s="402" t="s">
        <v>5</v>
      </c>
      <c r="G778" s="403">
        <v>87.194763039982817</v>
      </c>
      <c r="H778" s="403">
        <v>55.6023799161905</v>
      </c>
      <c r="I778" s="403">
        <v>42.814091978569593</v>
      </c>
      <c r="J778" s="403">
        <v>35.814466537941669</v>
      </c>
      <c r="K778" s="403">
        <v>31.291264168394036</v>
      </c>
      <c r="L778" s="450">
        <v>30.51676636383349</v>
      </c>
      <c r="M778" s="450">
        <v>29.76143834564019</v>
      </c>
      <c r="N778" s="450">
        <v>29.024805637699156</v>
      </c>
      <c r="O778" s="450">
        <v>28.306405507770869</v>
      </c>
      <c r="R778" s="570"/>
      <c r="S778" s="570"/>
      <c r="T778" s="570"/>
      <c r="U778" s="570"/>
    </row>
    <row r="779" spans="2:21" x14ac:dyDescent="0.25">
      <c r="B779" s="402" t="s">
        <v>244</v>
      </c>
      <c r="C779" s="402" t="s">
        <v>128</v>
      </c>
      <c r="D779" s="402" t="s">
        <v>11</v>
      </c>
      <c r="E779" s="402" t="s">
        <v>32</v>
      </c>
      <c r="F779" s="402" t="s">
        <v>6</v>
      </c>
      <c r="G779" s="403">
        <v>85.51224364700667</v>
      </c>
      <c r="H779" s="403">
        <v>51.525887817929501</v>
      </c>
      <c r="I779" s="403">
        <v>40.364529583808583</v>
      </c>
      <c r="J779" s="403">
        <v>33.91682288366988</v>
      </c>
      <c r="K779" s="403">
        <v>29.778986826482935</v>
      </c>
      <c r="L779" s="450">
        <v>29.041919771760227</v>
      </c>
      <c r="M779" s="450">
        <v>28.323096045674692</v>
      </c>
      <c r="N779" s="450">
        <v>27.622064103095354</v>
      </c>
      <c r="O779" s="450">
        <v>26.938383575196248</v>
      </c>
      <c r="R779" s="570"/>
      <c r="S779" s="570"/>
      <c r="T779" s="570"/>
      <c r="U779" s="570"/>
    </row>
    <row r="780" spans="2:21" x14ac:dyDescent="0.25">
      <c r="B780" s="402" t="s">
        <v>244</v>
      </c>
      <c r="C780" s="402" t="s">
        <v>128</v>
      </c>
      <c r="D780" s="402" t="s">
        <v>11</v>
      </c>
      <c r="E780" s="402" t="s">
        <v>32</v>
      </c>
      <c r="F780" s="402" t="s">
        <v>7</v>
      </c>
      <c r="G780" s="403">
        <v>81.616541124407348</v>
      </c>
      <c r="H780" s="403">
        <v>51.468980718434842</v>
      </c>
      <c r="I780" s="403">
        <v>41.887690658864095</v>
      </c>
      <c r="J780" s="403">
        <v>32.176132793380638</v>
      </c>
      <c r="K780" s="403">
        <v>28.393927095709387</v>
      </c>
      <c r="L780" s="450">
        <v>27.691141996324003</v>
      </c>
      <c r="M780" s="450">
        <v>27.005751704435774</v>
      </c>
      <c r="N780" s="450">
        <v>26.337325676869941</v>
      </c>
      <c r="O780" s="450">
        <v>25.685444026932153</v>
      </c>
      <c r="R780" s="570"/>
      <c r="S780" s="570"/>
      <c r="T780" s="570"/>
      <c r="U780" s="570"/>
    </row>
    <row r="781" spans="2:21" x14ac:dyDescent="0.25">
      <c r="B781" s="402" t="s">
        <v>244</v>
      </c>
      <c r="C781" s="402" t="s">
        <v>128</v>
      </c>
      <c r="D781" s="402" t="s">
        <v>11</v>
      </c>
      <c r="E781" s="402" t="s">
        <v>32</v>
      </c>
      <c r="F781" s="402" t="s">
        <v>8</v>
      </c>
      <c r="G781" s="403">
        <v>79.623577921683179</v>
      </c>
      <c r="H781" s="403">
        <v>47.538725367315948</v>
      </c>
      <c r="I781" s="403">
        <v>37.565475364311311</v>
      </c>
      <c r="J781" s="403">
        <v>31.795910248630879</v>
      </c>
      <c r="K781" s="403">
        <v>28.131591001996505</v>
      </c>
      <c r="L781" s="450">
        <v>27.435299048031652</v>
      </c>
      <c r="M781" s="450">
        <v>26.756241188118636</v>
      </c>
      <c r="N781" s="450">
        <v>26.093990856940859</v>
      </c>
      <c r="O781" s="450">
        <v>25.448132047205178</v>
      </c>
      <c r="R781" s="570"/>
      <c r="S781" s="570"/>
      <c r="T781" s="570"/>
      <c r="U781" s="570"/>
    </row>
    <row r="782" spans="2:21" x14ac:dyDescent="0.25">
      <c r="B782" s="402" t="s">
        <v>244</v>
      </c>
      <c r="C782" s="402" t="s">
        <v>128</v>
      </c>
      <c r="D782" s="402" t="s">
        <v>11</v>
      </c>
      <c r="E782" s="402" t="s">
        <v>32</v>
      </c>
      <c r="F782" s="402" t="s">
        <v>1</v>
      </c>
      <c r="G782" s="403">
        <v>77.082502211839838</v>
      </c>
      <c r="H782" s="403">
        <v>47.347933261891669</v>
      </c>
      <c r="I782" s="403">
        <v>37.248163212045455</v>
      </c>
      <c r="J782" s="403">
        <v>30.297848555308004</v>
      </c>
      <c r="K782" s="403">
        <v>26.931200870056792</v>
      </c>
      <c r="L782" s="450">
        <v>26.264620068597644</v>
      </c>
      <c r="M782" s="450">
        <v>25.614537973119628</v>
      </c>
      <c r="N782" s="450">
        <v>24.980546220077837</v>
      </c>
      <c r="O782" s="450">
        <v>24.362246553434282</v>
      </c>
      <c r="R782" s="570"/>
      <c r="S782" s="570"/>
      <c r="T782" s="570"/>
      <c r="U782" s="570"/>
    </row>
    <row r="783" spans="2:21" x14ac:dyDescent="0.25">
      <c r="B783" s="402" t="s">
        <v>244</v>
      </c>
      <c r="C783" s="402" t="s">
        <v>128</v>
      </c>
      <c r="D783" s="402" t="s">
        <v>19</v>
      </c>
      <c r="E783" s="402" t="s">
        <v>32</v>
      </c>
      <c r="F783" s="402" t="s">
        <v>4</v>
      </c>
      <c r="G783" s="403">
        <v>111.50920063597061</v>
      </c>
      <c r="H783" s="403">
        <v>63.004384416306934</v>
      </c>
      <c r="I783" s="403">
        <v>36.314134679003317</v>
      </c>
      <c r="J783" s="403">
        <v>28.677713970556098</v>
      </c>
      <c r="K783" s="403">
        <v>27.661074392205037</v>
      </c>
      <c r="L783" s="450">
        <v>25.003420404946048</v>
      </c>
      <c r="M783" s="450">
        <v>22.601111695164207</v>
      </c>
      <c r="N783" s="450">
        <v>20.429614892058623</v>
      </c>
      <c r="O783" s="450">
        <v>18.466753771546774</v>
      </c>
      <c r="R783" s="570"/>
      <c r="S783" s="570"/>
      <c r="T783" s="570"/>
      <c r="U783" s="570"/>
    </row>
    <row r="784" spans="2:21" x14ac:dyDescent="0.25">
      <c r="B784" s="402" t="s">
        <v>244</v>
      </c>
      <c r="C784" s="402" t="s">
        <v>128</v>
      </c>
      <c r="D784" s="402" t="s">
        <v>19</v>
      </c>
      <c r="E784" s="402" t="s">
        <v>32</v>
      </c>
      <c r="F784" s="402" t="s">
        <v>5</v>
      </c>
      <c r="G784" s="403">
        <v>87.194763039982817</v>
      </c>
      <c r="H784" s="403">
        <v>55.372246218069691</v>
      </c>
      <c r="I784" s="403">
        <v>33.136480975318733</v>
      </c>
      <c r="J784" s="403">
        <v>26.297239733972049</v>
      </c>
      <c r="K784" s="403">
        <v>25.347932786143264</v>
      </c>
      <c r="L784" s="450">
        <v>22.912523601283461</v>
      </c>
      <c r="M784" s="450">
        <v>20.711106590370946</v>
      </c>
      <c r="N784" s="450">
        <v>18.721199971777832</v>
      </c>
      <c r="O784" s="450">
        <v>16.922481995541556</v>
      </c>
      <c r="R784" s="570"/>
      <c r="S784" s="570"/>
      <c r="T784" s="570"/>
      <c r="U784" s="570"/>
    </row>
    <row r="785" spans="2:21" x14ac:dyDescent="0.25">
      <c r="B785" s="402" t="s">
        <v>244</v>
      </c>
      <c r="C785" s="402" t="s">
        <v>128</v>
      </c>
      <c r="D785" s="402" t="s">
        <v>19</v>
      </c>
      <c r="E785" s="402" t="s">
        <v>32</v>
      </c>
      <c r="F785" s="402" t="s">
        <v>6</v>
      </c>
      <c r="G785" s="403">
        <v>85.51224364700667</v>
      </c>
      <c r="H785" s="403">
        <v>51.295754119808677</v>
      </c>
      <c r="I785" s="403">
        <v>31.430361976862351</v>
      </c>
      <c r="J785" s="403">
        <v>25.020379142299305</v>
      </c>
      <c r="K785" s="403">
        <v>24.107712889015779</v>
      </c>
      <c r="L785" s="450">
        <v>21.79146304366477</v>
      </c>
      <c r="M785" s="450">
        <v>19.697756637867208</v>
      </c>
      <c r="N785" s="450">
        <v>17.805211875273411</v>
      </c>
      <c r="O785" s="450">
        <v>16.094501305489963</v>
      </c>
      <c r="R785" s="570"/>
      <c r="S785" s="570"/>
      <c r="T785" s="570"/>
      <c r="U785" s="570"/>
    </row>
    <row r="786" spans="2:21" x14ac:dyDescent="0.25">
      <c r="B786" s="402" t="s">
        <v>244</v>
      </c>
      <c r="C786" s="402" t="s">
        <v>128</v>
      </c>
      <c r="D786" s="402" t="s">
        <v>19</v>
      </c>
      <c r="E786" s="402" t="s">
        <v>32</v>
      </c>
      <c r="F786" s="402" t="s">
        <v>7</v>
      </c>
      <c r="G786" s="403">
        <v>81.616541124407348</v>
      </c>
      <c r="H786" s="403">
        <v>51.238847020314054</v>
      </c>
      <c r="I786" s="403">
        <v>29.870030683753932</v>
      </c>
      <c r="J786" s="403">
        <v>23.85357866632264</v>
      </c>
      <c r="K786" s="403">
        <v>22.97487693607685</v>
      </c>
      <c r="L786" s="450">
        <v>20.767469066440526</v>
      </c>
      <c r="M786" s="450">
        <v>18.772147186056269</v>
      </c>
      <c r="N786" s="450">
        <v>16.968534242066859</v>
      </c>
      <c r="O786" s="450">
        <v>15.338210992617157</v>
      </c>
      <c r="R786" s="570"/>
      <c r="S786" s="570"/>
      <c r="T786" s="570"/>
      <c r="U786" s="570"/>
    </row>
    <row r="787" spans="2:21" x14ac:dyDescent="0.25">
      <c r="B787" s="402" t="s">
        <v>244</v>
      </c>
      <c r="C787" s="402" t="s">
        <v>128</v>
      </c>
      <c r="D787" s="402" t="s">
        <v>19</v>
      </c>
      <c r="E787" s="402" t="s">
        <v>32</v>
      </c>
      <c r="F787" s="402" t="s">
        <v>8</v>
      </c>
      <c r="G787" s="403">
        <v>79.623577921683179</v>
      </c>
      <c r="H787" s="403">
        <v>47.308591669195138</v>
      </c>
      <c r="I787" s="403">
        <v>29.673054361310804</v>
      </c>
      <c r="J787" s="403">
        <v>23.715898817301863</v>
      </c>
      <c r="K787" s="403">
        <v>22.856100951937442</v>
      </c>
      <c r="L787" s="450">
        <v>20.660104984216527</v>
      </c>
      <c r="M787" s="450">
        <v>18.675098559304651</v>
      </c>
      <c r="N787" s="450">
        <v>16.880809970045188</v>
      </c>
      <c r="O787" s="450">
        <v>15.25891519875263</v>
      </c>
      <c r="R787" s="570"/>
      <c r="S787" s="570"/>
      <c r="T787" s="570"/>
      <c r="U787" s="570"/>
    </row>
    <row r="788" spans="2:21" x14ac:dyDescent="0.25">
      <c r="B788" s="402" t="s">
        <v>244</v>
      </c>
      <c r="C788" s="402" t="s">
        <v>128</v>
      </c>
      <c r="D788" s="402" t="s">
        <v>19</v>
      </c>
      <c r="E788" s="402" t="s">
        <v>32</v>
      </c>
      <c r="F788" s="402" t="s">
        <v>1</v>
      </c>
      <c r="G788" s="403">
        <v>77.082502211839838</v>
      </c>
      <c r="H788" s="403">
        <v>47.117799563770873</v>
      </c>
      <c r="I788" s="403">
        <v>29.552484518334133</v>
      </c>
      <c r="J788" s="403">
        <v>22.689282720228746</v>
      </c>
      <c r="K788" s="403">
        <v>21.856694252788127</v>
      </c>
      <c r="L788" s="450">
        <v>19.756720484394222</v>
      </c>
      <c r="M788" s="450">
        <v>17.858510522408505</v>
      </c>
      <c r="N788" s="450">
        <v>16.142679061076677</v>
      </c>
      <c r="O788" s="450">
        <v>14.591703319375103</v>
      </c>
      <c r="R788" s="570"/>
      <c r="S788" s="570"/>
      <c r="T788" s="570"/>
      <c r="U788" s="570"/>
    </row>
    <row r="789" spans="2:21" x14ac:dyDescent="0.25">
      <c r="B789" s="402" t="s">
        <v>244</v>
      </c>
      <c r="C789" s="402" t="s">
        <v>17</v>
      </c>
      <c r="D789" s="402" t="s">
        <v>3</v>
      </c>
      <c r="E789" s="402" t="s">
        <v>33</v>
      </c>
      <c r="F789" s="402" t="s">
        <v>4</v>
      </c>
      <c r="G789" s="403">
        <v>82.919252081807457</v>
      </c>
      <c r="H789" s="403">
        <v>48.364041893124011</v>
      </c>
      <c r="I789" s="403">
        <v>31.425887536192882</v>
      </c>
      <c r="J789" s="403">
        <v>24.735166954663718</v>
      </c>
      <c r="K789" s="403">
        <v>22.370973280411775</v>
      </c>
      <c r="L789" s="450">
        <v>20.742735599578261</v>
      </c>
      <c r="M789" s="450">
        <v>19.233006752135889</v>
      </c>
      <c r="N789" s="450">
        <v>17.833161250689887</v>
      </c>
      <c r="O789" s="450">
        <v>16.535201400986871</v>
      </c>
      <c r="R789" s="570"/>
      <c r="S789" s="570"/>
      <c r="T789" s="570"/>
      <c r="U789" s="570"/>
    </row>
    <row r="790" spans="2:21" x14ac:dyDescent="0.25">
      <c r="B790" s="402" t="s">
        <v>244</v>
      </c>
      <c r="C790" s="402" t="s">
        <v>17</v>
      </c>
      <c r="D790" s="402" t="s">
        <v>3</v>
      </c>
      <c r="E790" s="402" t="s">
        <v>33</v>
      </c>
      <c r="F790" s="402" t="s">
        <v>5</v>
      </c>
      <c r="G790" s="403">
        <v>72.09766574936539</v>
      </c>
      <c r="H790" s="403">
        <v>42.429257926026317</v>
      </c>
      <c r="I790" s="403">
        <v>28.297077754302464</v>
      </c>
      <c r="J790" s="403">
        <v>22.345987584568373</v>
      </c>
      <c r="K790" s="403">
        <v>20.029817964587245</v>
      </c>
      <c r="L790" s="450">
        <v>18.571977756144747</v>
      </c>
      <c r="M790" s="450">
        <v>17.220244257064721</v>
      </c>
      <c r="N790" s="450">
        <v>15.966894649917291</v>
      </c>
      <c r="O790" s="450">
        <v>14.80476821093672</v>
      </c>
      <c r="R790" s="570"/>
      <c r="S790" s="570"/>
      <c r="T790" s="570"/>
      <c r="U790" s="570"/>
    </row>
    <row r="791" spans="2:21" x14ac:dyDescent="0.25">
      <c r="B791" s="402" t="s">
        <v>244</v>
      </c>
      <c r="C791" s="402" t="s">
        <v>17</v>
      </c>
      <c r="D791" s="402" t="s">
        <v>3</v>
      </c>
      <c r="E791" s="402" t="s">
        <v>33</v>
      </c>
      <c r="F791" s="402" t="s">
        <v>6</v>
      </c>
      <c r="G791" s="403">
        <v>66.349162189772457</v>
      </c>
      <c r="H791" s="403">
        <v>39.264293949071863</v>
      </c>
      <c r="I791" s="403">
        <v>26.618246454901715</v>
      </c>
      <c r="J791" s="403">
        <v>21.068001658262055</v>
      </c>
      <c r="K791" s="403">
        <v>18.77783603059822</v>
      </c>
      <c r="L791" s="450">
        <v>17.411119446286492</v>
      </c>
      <c r="M791" s="450">
        <v>16.143877275255878</v>
      </c>
      <c r="N791" s="450">
        <v>14.968869421782653</v>
      </c>
      <c r="O791" s="450">
        <v>13.879382749633065</v>
      </c>
      <c r="R791" s="570"/>
      <c r="S791" s="570"/>
      <c r="T791" s="570"/>
      <c r="U791" s="570"/>
    </row>
    <row r="792" spans="2:21" x14ac:dyDescent="0.25">
      <c r="B792" s="402" t="s">
        <v>244</v>
      </c>
      <c r="C792" s="402" t="s">
        <v>17</v>
      </c>
      <c r="D792" s="402" t="s">
        <v>3</v>
      </c>
      <c r="E792" s="402" t="s">
        <v>33</v>
      </c>
      <c r="F792" s="402" t="s">
        <v>7</v>
      </c>
      <c r="G792" s="403">
        <v>64.679429785367475</v>
      </c>
      <c r="H792" s="403">
        <v>36.386298789302948</v>
      </c>
      <c r="I792" s="403">
        <v>25.082126327206698</v>
      </c>
      <c r="J792" s="403">
        <v>19.901855462332509</v>
      </c>
      <c r="K792" s="403">
        <v>17.635599076621531</v>
      </c>
      <c r="L792" s="450">
        <v>16.352018492947462</v>
      </c>
      <c r="M792" s="450">
        <v>15.161861393648765</v>
      </c>
      <c r="N792" s="450">
        <v>14.058328090771409</v>
      </c>
      <c r="O792" s="450">
        <v>13.035113801433479</v>
      </c>
      <c r="R792" s="570"/>
      <c r="S792" s="570"/>
      <c r="T792" s="570"/>
      <c r="U792" s="570"/>
    </row>
    <row r="793" spans="2:21" x14ac:dyDescent="0.25">
      <c r="B793" s="402" t="s">
        <v>244</v>
      </c>
      <c r="C793" s="402" t="s">
        <v>17</v>
      </c>
      <c r="D793" s="402" t="s">
        <v>3</v>
      </c>
      <c r="E793" s="402" t="s">
        <v>33</v>
      </c>
      <c r="F793" s="402" t="s">
        <v>8</v>
      </c>
      <c r="G793" s="403">
        <v>62.916016330980852</v>
      </c>
      <c r="H793" s="403">
        <v>34.573341430411759</v>
      </c>
      <c r="I793" s="403">
        <v>24.857209028956639</v>
      </c>
      <c r="J793" s="403">
        <v>18.407427315121883</v>
      </c>
      <c r="K793" s="403">
        <v>16.171793339507204</v>
      </c>
      <c r="L793" s="450">
        <v>14.994753657237581</v>
      </c>
      <c r="M793" s="450">
        <v>13.903383039897994</v>
      </c>
      <c r="N793" s="450">
        <v>12.89144619330377</v>
      </c>
      <c r="O793" s="450">
        <v>11.95316164978977</v>
      </c>
      <c r="R793" s="570"/>
      <c r="S793" s="570"/>
      <c r="T793" s="570"/>
      <c r="U793" s="570"/>
    </row>
    <row r="794" spans="2:21" x14ac:dyDescent="0.25">
      <c r="B794" s="402" t="s">
        <v>244</v>
      </c>
      <c r="C794" s="402" t="s">
        <v>17</v>
      </c>
      <c r="D794" s="402" t="s">
        <v>3</v>
      </c>
      <c r="E794" s="402" t="s">
        <v>33</v>
      </c>
      <c r="F794" s="402" t="s">
        <v>1</v>
      </c>
      <c r="G794" s="403">
        <v>60.768738259971606</v>
      </c>
      <c r="H794" s="403">
        <v>35.033711345857917</v>
      </c>
      <c r="I794" s="403">
        <v>23.524927358311054</v>
      </c>
      <c r="J794" s="403">
        <v>18.788486316402004</v>
      </c>
      <c r="K794" s="403">
        <v>15.517723357150775</v>
      </c>
      <c r="L794" s="450">
        <v>14.388289175894705</v>
      </c>
      <c r="M794" s="450">
        <v>13.341059164698271</v>
      </c>
      <c r="N794" s="450">
        <v>12.370050216544398</v>
      </c>
      <c r="O794" s="450">
        <v>11.469714695871437</v>
      </c>
      <c r="R794" s="570"/>
      <c r="S794" s="570"/>
      <c r="T794" s="570"/>
      <c r="U794" s="570"/>
    </row>
    <row r="795" spans="2:21" x14ac:dyDescent="0.25">
      <c r="B795" s="402" t="s">
        <v>244</v>
      </c>
      <c r="C795" s="402" t="s">
        <v>17</v>
      </c>
      <c r="D795" s="402" t="s">
        <v>11</v>
      </c>
      <c r="E795" s="402" t="s">
        <v>33</v>
      </c>
      <c r="F795" s="402" t="s">
        <v>4</v>
      </c>
      <c r="G795" s="403">
        <v>82.919252081807457</v>
      </c>
      <c r="H795" s="403">
        <v>49.231903035341254</v>
      </c>
      <c r="I795" s="403">
        <v>34.688619197971263</v>
      </c>
      <c r="J795" s="403">
        <v>31.909786159548815</v>
      </c>
      <c r="K795" s="403">
        <v>28.023805953763411</v>
      </c>
      <c r="L795" s="450">
        <v>27.330181814137145</v>
      </c>
      <c r="M795" s="450">
        <v>26.653725736831397</v>
      </c>
      <c r="N795" s="450">
        <v>25.994012790897251</v>
      </c>
      <c r="O795" s="450">
        <v>25.350628562956615</v>
      </c>
      <c r="R795" s="570"/>
      <c r="S795" s="570"/>
      <c r="T795" s="570"/>
      <c r="U795" s="570"/>
    </row>
    <row r="796" spans="2:21" x14ac:dyDescent="0.25">
      <c r="B796" s="402" t="s">
        <v>244</v>
      </c>
      <c r="C796" s="402" t="s">
        <v>17</v>
      </c>
      <c r="D796" s="402" t="s">
        <v>11</v>
      </c>
      <c r="E796" s="402" t="s">
        <v>33</v>
      </c>
      <c r="F796" s="402" t="s">
        <v>5</v>
      </c>
      <c r="G796" s="403">
        <v>72.09766574936539</v>
      </c>
      <c r="H796" s="403">
        <v>43.29711906824356</v>
      </c>
      <c r="I796" s="403">
        <v>31.209815743119549</v>
      </c>
      <c r="J796" s="403">
        <v>28.993354809561843</v>
      </c>
      <c r="K796" s="403">
        <v>25.614893350527407</v>
      </c>
      <c r="L796" s="450">
        <v>24.980892801451663</v>
      </c>
      <c r="M796" s="450">
        <v>24.362584556486958</v>
      </c>
      <c r="N796" s="450">
        <v>23.759580211540158</v>
      </c>
      <c r="O796" s="450">
        <v>23.171500976003713</v>
      </c>
      <c r="R796" s="570"/>
      <c r="S796" s="570"/>
      <c r="T796" s="570"/>
      <c r="U796" s="570"/>
    </row>
    <row r="797" spans="2:21" x14ac:dyDescent="0.25">
      <c r="B797" s="402" t="s">
        <v>244</v>
      </c>
      <c r="C797" s="402" t="s">
        <v>17</v>
      </c>
      <c r="D797" s="402" t="s">
        <v>11</v>
      </c>
      <c r="E797" s="402" t="s">
        <v>33</v>
      </c>
      <c r="F797" s="402" t="s">
        <v>6</v>
      </c>
      <c r="G797" s="403">
        <v>66.349162189772457</v>
      </c>
      <c r="H797" s="403">
        <v>40.132155091289107</v>
      </c>
      <c r="I797" s="403">
        <v>29.341596017397379</v>
      </c>
      <c r="J797" s="403">
        <v>27.429369593359468</v>
      </c>
      <c r="K797" s="403">
        <v>24.325188454392887</v>
      </c>
      <c r="L797" s="450">
        <v>23.723109709601296</v>
      </c>
      <c r="M797" s="450">
        <v>23.135933164462113</v>
      </c>
      <c r="N797" s="450">
        <v>22.563289970952713</v>
      </c>
      <c r="O797" s="450">
        <v>22.00482041049894</v>
      </c>
      <c r="R797" s="570"/>
      <c r="S797" s="570"/>
      <c r="T797" s="570"/>
      <c r="U797" s="570"/>
    </row>
    <row r="798" spans="2:21" x14ac:dyDescent="0.25">
      <c r="B798" s="402" t="s">
        <v>244</v>
      </c>
      <c r="C798" s="402" t="s">
        <v>17</v>
      </c>
      <c r="D798" s="402" t="s">
        <v>11</v>
      </c>
      <c r="E798" s="402" t="s">
        <v>33</v>
      </c>
      <c r="F798" s="402" t="s">
        <v>7</v>
      </c>
      <c r="G798" s="403">
        <v>64.679429785367475</v>
      </c>
      <c r="H798" s="403">
        <v>37.254159931520206</v>
      </c>
      <c r="I798" s="403">
        <v>27.630982180721738</v>
      </c>
      <c r="J798" s="403">
        <v>25.999031452927213</v>
      </c>
      <c r="K798" s="403">
        <v>23.147593546500833</v>
      </c>
      <c r="L798" s="450">
        <v>22.574661743996899</v>
      </c>
      <c r="M798" s="450">
        <v>22.015910717981068</v>
      </c>
      <c r="N798" s="450">
        <v>21.470989476553562</v>
      </c>
      <c r="O798" s="450">
        <v>20.939555715301761</v>
      </c>
      <c r="R798" s="570"/>
      <c r="S798" s="570"/>
      <c r="T798" s="570"/>
      <c r="U798" s="570"/>
    </row>
    <row r="799" spans="2:21" x14ac:dyDescent="0.25">
      <c r="B799" s="402" t="s">
        <v>244</v>
      </c>
      <c r="C799" s="402" t="s">
        <v>17</v>
      </c>
      <c r="D799" s="402" t="s">
        <v>11</v>
      </c>
      <c r="E799" s="402" t="s">
        <v>33</v>
      </c>
      <c r="F799" s="402" t="s">
        <v>8</v>
      </c>
      <c r="G799" s="403">
        <v>62.916016330980852</v>
      </c>
      <c r="H799" s="403">
        <v>35.441202572629003</v>
      </c>
      <c r="I799" s="403">
        <v>27.33826701029831</v>
      </c>
      <c r="J799" s="403">
        <v>25.809802653273039</v>
      </c>
      <c r="K799" s="403">
        <v>21.638017736791003</v>
      </c>
      <c r="L799" s="450">
        <v>21.102449817834444</v>
      </c>
      <c r="M799" s="450">
        <v>20.580137872659982</v>
      </c>
      <c r="N799" s="450">
        <v>20.070753799387926</v>
      </c>
      <c r="O799" s="450">
        <v>19.573977617069211</v>
      </c>
      <c r="R799" s="570"/>
      <c r="S799" s="570"/>
      <c r="T799" s="570"/>
      <c r="U799" s="570"/>
    </row>
    <row r="800" spans="2:21" x14ac:dyDescent="0.25">
      <c r="B800" s="402" t="s">
        <v>244</v>
      </c>
      <c r="C800" s="402" t="s">
        <v>17</v>
      </c>
      <c r="D800" s="402" t="s">
        <v>11</v>
      </c>
      <c r="E800" s="402" t="s">
        <v>33</v>
      </c>
      <c r="F800" s="402" t="s">
        <v>1</v>
      </c>
      <c r="G800" s="403">
        <v>60.768738259971606</v>
      </c>
      <c r="H800" s="403">
        <v>35.901572488075161</v>
      </c>
      <c r="I800" s="403">
        <v>25.862180121760741</v>
      </c>
      <c r="J800" s="403">
        <v>24.565764617212146</v>
      </c>
      <c r="K800" s="403">
        <v>22.003670374079174</v>
      </c>
      <c r="L800" s="450">
        <v>21.459052096425456</v>
      </c>
      <c r="M800" s="450">
        <v>20.927913800216285</v>
      </c>
      <c r="N800" s="450">
        <v>20.409921839103013</v>
      </c>
      <c r="O800" s="450">
        <v>19.904750824900141</v>
      </c>
      <c r="R800" s="570"/>
      <c r="S800" s="570"/>
      <c r="T800" s="570"/>
      <c r="U800" s="570"/>
    </row>
    <row r="801" spans="2:21" x14ac:dyDescent="0.25">
      <c r="B801" s="402" t="s">
        <v>244</v>
      </c>
      <c r="C801" s="402" t="s">
        <v>17</v>
      </c>
      <c r="D801" s="402" t="s">
        <v>19</v>
      </c>
      <c r="E801" s="402" t="s">
        <v>33</v>
      </c>
      <c r="F801" s="402" t="s">
        <v>4</v>
      </c>
      <c r="G801" s="403">
        <v>82.919252081807457</v>
      </c>
      <c r="H801" s="403">
        <v>47.930111322015378</v>
      </c>
      <c r="I801" s="403">
        <v>28.069394620829332</v>
      </c>
      <c r="J801" s="403">
        <v>22.58511784409577</v>
      </c>
      <c r="K801" s="403">
        <v>20.085790662621754</v>
      </c>
      <c r="L801" s="450">
        <v>18.155963900115051</v>
      </c>
      <c r="M801" s="450">
        <v>16.411553355264029</v>
      </c>
      <c r="N801" s="450">
        <v>14.834744385615972</v>
      </c>
      <c r="O801" s="450">
        <v>13.409433965370313</v>
      </c>
      <c r="R801" s="570"/>
      <c r="S801" s="570"/>
      <c r="T801" s="570"/>
      <c r="U801" s="570"/>
    </row>
    <row r="802" spans="2:21" x14ac:dyDescent="0.25">
      <c r="B802" s="402" t="s">
        <v>244</v>
      </c>
      <c r="C802" s="402" t="s">
        <v>17</v>
      </c>
      <c r="D802" s="402" t="s">
        <v>19</v>
      </c>
      <c r="E802" s="402" t="s">
        <v>33</v>
      </c>
      <c r="F802" s="402" t="s">
        <v>5</v>
      </c>
      <c r="G802" s="403">
        <v>72.09766574936539</v>
      </c>
      <c r="H802" s="403">
        <v>41.995327354917691</v>
      </c>
      <c r="I802" s="403">
        <v>25.610848979450388</v>
      </c>
      <c r="J802" s="403">
        <v>20.543715240319891</v>
      </c>
      <c r="K802" s="403">
        <v>18.139024382965118</v>
      </c>
      <c r="L802" s="450">
        <v>16.396241373424456</v>
      </c>
      <c r="M802" s="450">
        <v>14.820903566790957</v>
      </c>
      <c r="N802" s="450">
        <v>13.396922961389642</v>
      </c>
      <c r="O802" s="450">
        <v>12.109757277927539</v>
      </c>
      <c r="R802" s="570"/>
      <c r="S802" s="570"/>
      <c r="T802" s="570"/>
      <c r="U802" s="570"/>
    </row>
    <row r="803" spans="2:21" x14ac:dyDescent="0.25">
      <c r="B803" s="402" t="s">
        <v>244</v>
      </c>
      <c r="C803" s="402" t="s">
        <v>17</v>
      </c>
      <c r="D803" s="402" t="s">
        <v>19</v>
      </c>
      <c r="E803" s="402" t="s">
        <v>33</v>
      </c>
      <c r="F803" s="402" t="s">
        <v>6</v>
      </c>
      <c r="G803" s="403">
        <v>66.349162189772457</v>
      </c>
      <c r="H803" s="403">
        <v>38.830363377963252</v>
      </c>
      <c r="I803" s="403">
        <v>24.293950514516453</v>
      </c>
      <c r="J803" s="403">
        <v>19.453532928305574</v>
      </c>
      <c r="K803" s="403">
        <v>17.099902142990029</v>
      </c>
      <c r="L803" s="450">
        <v>15.45695717029357</v>
      </c>
      <c r="M803" s="450">
        <v>13.971865041475235</v>
      </c>
      <c r="N803" s="450">
        <v>12.629459381072357</v>
      </c>
      <c r="O803" s="450">
        <v>11.416030986892158</v>
      </c>
      <c r="R803" s="570"/>
      <c r="S803" s="570"/>
      <c r="T803" s="570"/>
      <c r="U803" s="570"/>
    </row>
    <row r="804" spans="2:21" x14ac:dyDescent="0.25">
      <c r="B804" s="402" t="s">
        <v>244</v>
      </c>
      <c r="C804" s="402" t="s">
        <v>17</v>
      </c>
      <c r="D804" s="402" t="s">
        <v>19</v>
      </c>
      <c r="E804" s="402" t="s">
        <v>33</v>
      </c>
      <c r="F804" s="402" t="s">
        <v>7</v>
      </c>
      <c r="G804" s="403">
        <v>64.679429785367475</v>
      </c>
      <c r="H804" s="403">
        <v>35.95236821819433</v>
      </c>
      <c r="I804" s="403">
        <v>23.091229762963152</v>
      </c>
      <c r="J804" s="403">
        <v>18.460402543068739</v>
      </c>
      <c r="K804" s="403">
        <v>16.153663984663051</v>
      </c>
      <c r="L804" s="450">
        <v>14.601632820256086</v>
      </c>
      <c r="M804" s="450">
        <v>13.19871957346691</v>
      </c>
      <c r="N804" s="450">
        <v>11.930597113587963</v>
      </c>
      <c r="O804" s="450">
        <v>10.78431484921421</v>
      </c>
      <c r="R804" s="570"/>
      <c r="S804" s="570"/>
      <c r="T804" s="570"/>
      <c r="U804" s="570"/>
    </row>
    <row r="805" spans="2:21" x14ac:dyDescent="0.25">
      <c r="B805" s="402" t="s">
        <v>244</v>
      </c>
      <c r="C805" s="402" t="s">
        <v>17</v>
      </c>
      <c r="D805" s="402" t="s">
        <v>19</v>
      </c>
      <c r="E805" s="402" t="s">
        <v>33</v>
      </c>
      <c r="F805" s="402" t="s">
        <v>8</v>
      </c>
      <c r="G805" s="403">
        <v>62.916016330980852</v>
      </c>
      <c r="H805" s="403">
        <v>34.139410859303133</v>
      </c>
      <c r="I805" s="403">
        <v>23.016436168492369</v>
      </c>
      <c r="J805" s="403">
        <v>17.191494478280379</v>
      </c>
      <c r="K805" s="403">
        <v>14.945129201792639</v>
      </c>
      <c r="L805" s="450">
        <v>13.509213096363348</v>
      </c>
      <c r="M805" s="450">
        <v>12.211258666205751</v>
      </c>
      <c r="N805" s="450">
        <v>11.038010663487606</v>
      </c>
      <c r="O805" s="450">
        <v>9.9774873940266122</v>
      </c>
      <c r="R805" s="570"/>
      <c r="S805" s="570"/>
      <c r="T805" s="570"/>
      <c r="U805" s="570"/>
    </row>
    <row r="806" spans="2:21" x14ac:dyDescent="0.25">
      <c r="B806" s="402" t="s">
        <v>244</v>
      </c>
      <c r="C806" s="402" t="s">
        <v>17</v>
      </c>
      <c r="D806" s="402" t="s">
        <v>19</v>
      </c>
      <c r="E806" s="402" t="s">
        <v>33</v>
      </c>
      <c r="F806" s="402" t="s">
        <v>1</v>
      </c>
      <c r="G806" s="403">
        <v>60.768738259971606</v>
      </c>
      <c r="H806" s="403">
        <v>34.599780774749298</v>
      </c>
      <c r="I806" s="403">
        <v>21.952760718832007</v>
      </c>
      <c r="J806" s="403">
        <v>17.566300820289324</v>
      </c>
      <c r="K806" s="403">
        <v>14.407759375189844</v>
      </c>
      <c r="L806" s="450">
        <v>13.023473334524271</v>
      </c>
      <c r="M806" s="450">
        <v>11.772188393646729</v>
      </c>
      <c r="N806" s="450">
        <v>10.641125912864862</v>
      </c>
      <c r="O806" s="450">
        <v>9.6187350140059316</v>
      </c>
      <c r="R806" s="570"/>
      <c r="S806" s="570"/>
      <c r="T806" s="570"/>
      <c r="U806" s="570"/>
    </row>
    <row r="807" spans="2:21" x14ac:dyDescent="0.25">
      <c r="B807" s="402" t="s">
        <v>244</v>
      </c>
      <c r="C807" s="402" t="s">
        <v>16</v>
      </c>
      <c r="D807" s="402" t="s">
        <v>3</v>
      </c>
      <c r="E807" s="402" t="s">
        <v>33</v>
      </c>
      <c r="F807" s="402" t="s">
        <v>4</v>
      </c>
      <c r="G807" s="403">
        <v>72.777246786855201</v>
      </c>
      <c r="H807" s="403">
        <v>42.448547521787603</v>
      </c>
      <c r="I807" s="403">
        <v>27.582129786470365</v>
      </c>
      <c r="J807" s="403">
        <v>21.709763469617485</v>
      </c>
      <c r="K807" s="403">
        <v>19.63473864530765</v>
      </c>
      <c r="L807" s="450">
        <v>18.205653691565331</v>
      </c>
      <c r="M807" s="450">
        <v>16.880582539173037</v>
      </c>
      <c r="N807" s="450">
        <v>15.651954699866264</v>
      </c>
      <c r="O807" s="450">
        <v>14.512750691995201</v>
      </c>
      <c r="R807" s="570"/>
      <c r="S807" s="570"/>
      <c r="T807" s="570"/>
      <c r="U807" s="570"/>
    </row>
    <row r="808" spans="2:21" x14ac:dyDescent="0.25">
      <c r="B808" s="402" t="s">
        <v>244</v>
      </c>
      <c r="C808" s="402" t="s">
        <v>16</v>
      </c>
      <c r="D808" s="402" t="s">
        <v>3</v>
      </c>
      <c r="E808" s="402" t="s">
        <v>33</v>
      </c>
      <c r="F808" s="402" t="s">
        <v>5</v>
      </c>
      <c r="G808" s="403">
        <v>63.279268460128492</v>
      </c>
      <c r="H808" s="403">
        <v>37.239657830235465</v>
      </c>
      <c r="I808" s="403">
        <v>24.836010448332672</v>
      </c>
      <c r="J808" s="403">
        <v>19.612808995595632</v>
      </c>
      <c r="K808" s="403">
        <v>17.579934315692839</v>
      </c>
      <c r="L808" s="450">
        <v>16.300405208014141</v>
      </c>
      <c r="M808" s="450">
        <v>15.11400470411729</v>
      </c>
      <c r="N808" s="450">
        <v>14.013954578489237</v>
      </c>
      <c r="O808" s="450">
        <v>12.993969948577526</v>
      </c>
      <c r="R808" s="570"/>
      <c r="S808" s="570"/>
      <c r="T808" s="570"/>
      <c r="U808" s="570"/>
    </row>
    <row r="809" spans="2:21" x14ac:dyDescent="0.25">
      <c r="B809" s="402" t="s">
        <v>244</v>
      </c>
      <c r="C809" s="402" t="s">
        <v>16</v>
      </c>
      <c r="D809" s="402" t="s">
        <v>3</v>
      </c>
      <c r="E809" s="402" t="s">
        <v>33</v>
      </c>
      <c r="F809" s="402" t="s">
        <v>6</v>
      </c>
      <c r="G809" s="403">
        <v>58.233874878926628</v>
      </c>
      <c r="H809" s="403">
        <v>34.461806382720333</v>
      </c>
      <c r="I809" s="403">
        <v>23.362520073993039</v>
      </c>
      <c r="J809" s="403">
        <v>18.491135864039144</v>
      </c>
      <c r="K809" s="403">
        <v>16.48108458061914</v>
      </c>
      <c r="L809" s="450">
        <v>15.281533600033713</v>
      </c>
      <c r="M809" s="450">
        <v>14.169290135406037</v>
      </c>
      <c r="N809" s="450">
        <v>13.13799964035494</v>
      </c>
      <c r="O809" s="450">
        <v>12.181770074610744</v>
      </c>
      <c r="R809" s="570"/>
      <c r="S809" s="570"/>
      <c r="T809" s="570"/>
      <c r="U809" s="570"/>
    </row>
    <row r="810" spans="2:21" x14ac:dyDescent="0.25">
      <c r="B810" s="402" t="s">
        <v>244</v>
      </c>
      <c r="C810" s="402" t="s">
        <v>16</v>
      </c>
      <c r="D810" s="402" t="s">
        <v>3</v>
      </c>
      <c r="E810" s="402" t="s">
        <v>33</v>
      </c>
      <c r="F810" s="402" t="s">
        <v>7</v>
      </c>
      <c r="G810" s="403">
        <v>56.76837049710344</v>
      </c>
      <c r="H810" s="403">
        <v>31.935824071794123</v>
      </c>
      <c r="I810" s="403">
        <v>22.014285607077923</v>
      </c>
      <c r="J810" s="403">
        <v>17.467623140998828</v>
      </c>
      <c r="K810" s="403">
        <v>15.478556716443361</v>
      </c>
      <c r="L810" s="450">
        <v>14.351973220288567</v>
      </c>
      <c r="M810" s="450">
        <v>13.307386411361081</v>
      </c>
      <c r="N810" s="450">
        <v>12.338828283970068</v>
      </c>
      <c r="O810" s="450">
        <v>11.440765204752772</v>
      </c>
      <c r="R810" s="570"/>
      <c r="S810" s="570"/>
      <c r="T810" s="570"/>
      <c r="U810" s="570"/>
    </row>
    <row r="811" spans="2:21" x14ac:dyDescent="0.25">
      <c r="B811" s="402" t="s">
        <v>244</v>
      </c>
      <c r="C811" s="402" t="s">
        <v>16</v>
      </c>
      <c r="D811" s="402" t="s">
        <v>3</v>
      </c>
      <c r="E811" s="402" t="s">
        <v>33</v>
      </c>
      <c r="F811" s="402" t="s">
        <v>8</v>
      </c>
      <c r="G811" s="403">
        <v>55.220643365766797</v>
      </c>
      <c r="H811" s="403">
        <v>30.344612841476987</v>
      </c>
      <c r="I811" s="403">
        <v>21.816878354715975</v>
      </c>
      <c r="J811" s="403">
        <v>16.155981232223908</v>
      </c>
      <c r="K811" s="403">
        <v>14.193791734809414</v>
      </c>
      <c r="L811" s="450">
        <v>13.160717927656103</v>
      </c>
      <c r="M811" s="450">
        <v>12.202834845501869</v>
      </c>
      <c r="N811" s="450">
        <v>11.314669844391615</v>
      </c>
      <c r="O811" s="450">
        <v>10.491148598538603</v>
      </c>
      <c r="R811" s="570"/>
      <c r="S811" s="570"/>
      <c r="T811" s="570"/>
      <c r="U811" s="570"/>
    </row>
    <row r="812" spans="2:21" x14ac:dyDescent="0.25">
      <c r="B812" s="402" t="s">
        <v>244</v>
      </c>
      <c r="C812" s="402" t="s">
        <v>16</v>
      </c>
      <c r="D812" s="402" t="s">
        <v>3</v>
      </c>
      <c r="E812" s="402" t="s">
        <v>33</v>
      </c>
      <c r="F812" s="402" t="s">
        <v>1</v>
      </c>
      <c r="G812" s="403">
        <v>53.336002800754649</v>
      </c>
      <c r="H812" s="403">
        <v>30.748674071028525</v>
      </c>
      <c r="I812" s="403">
        <v>20.647550490560644</v>
      </c>
      <c r="J812" s="403">
        <v>16.490432210497996</v>
      </c>
      <c r="K812" s="403">
        <v>13.619722247606797</v>
      </c>
      <c r="L812" s="450">
        <v>12.628431225617263</v>
      </c>
      <c r="M812" s="450">
        <v>11.709289831381682</v>
      </c>
      <c r="N812" s="450">
        <v>10.857046762639103</v>
      </c>
      <c r="O812" s="450">
        <v>10.066832925274259</v>
      </c>
      <c r="R812" s="570"/>
      <c r="S812" s="570"/>
      <c r="T812" s="570"/>
      <c r="U812" s="570"/>
    </row>
    <row r="813" spans="2:21" x14ac:dyDescent="0.25">
      <c r="B813" s="402" t="s">
        <v>244</v>
      </c>
      <c r="C813" s="402" t="s">
        <v>16</v>
      </c>
      <c r="D813" s="402" t="s">
        <v>11</v>
      </c>
      <c r="E813" s="402" t="s">
        <v>33</v>
      </c>
      <c r="F813" s="402" t="s">
        <v>4</v>
      </c>
      <c r="G813" s="403">
        <v>72.777246786855201</v>
      </c>
      <c r="H813" s="403">
        <v>43.210258981287417</v>
      </c>
      <c r="I813" s="403">
        <v>30.445790774563491</v>
      </c>
      <c r="J813" s="403">
        <v>28.006841884657767</v>
      </c>
      <c r="K813" s="403">
        <v>24.596163021246653</v>
      </c>
      <c r="L813" s="450">
        <v>23.98737731805317</v>
      </c>
      <c r="M813" s="450">
        <v>23.393659820095301</v>
      </c>
      <c r="N813" s="450">
        <v>22.814637570505251</v>
      </c>
      <c r="O813" s="450">
        <v>22.249946843562732</v>
      </c>
      <c r="R813" s="570"/>
      <c r="S813" s="570"/>
      <c r="T813" s="570"/>
      <c r="U813" s="570"/>
    </row>
    <row r="814" spans="2:21" x14ac:dyDescent="0.25">
      <c r="B814" s="402" t="s">
        <v>244</v>
      </c>
      <c r="C814" s="402" t="s">
        <v>16</v>
      </c>
      <c r="D814" s="402" t="s">
        <v>11</v>
      </c>
      <c r="E814" s="402" t="s">
        <v>33</v>
      </c>
      <c r="F814" s="402" t="s">
        <v>5</v>
      </c>
      <c r="G814" s="403">
        <v>63.279268460128492</v>
      </c>
      <c r="H814" s="403">
        <v>38.00136928973528</v>
      </c>
      <c r="I814" s="403">
        <v>27.392486129377779</v>
      </c>
      <c r="J814" s="403">
        <v>25.447124584198772</v>
      </c>
      <c r="K814" s="403">
        <v>22.481888921901071</v>
      </c>
      <c r="L814" s="450">
        <v>21.925434138908514</v>
      </c>
      <c r="M814" s="450">
        <v>21.382752305626322</v>
      </c>
      <c r="N814" s="450">
        <v>20.853502524375969</v>
      </c>
      <c r="O814" s="450">
        <v>20.337352335121537</v>
      </c>
      <c r="R814" s="570"/>
      <c r="S814" s="570"/>
      <c r="T814" s="570"/>
      <c r="U814" s="570"/>
    </row>
    <row r="815" spans="2:21" x14ac:dyDescent="0.25">
      <c r="B815" s="402" t="s">
        <v>244</v>
      </c>
      <c r="C815" s="402" t="s">
        <v>16</v>
      </c>
      <c r="D815" s="402" t="s">
        <v>11</v>
      </c>
      <c r="E815" s="402" t="s">
        <v>33</v>
      </c>
      <c r="F815" s="402" t="s">
        <v>6</v>
      </c>
      <c r="G815" s="403">
        <v>58.233874878926628</v>
      </c>
      <c r="H815" s="403">
        <v>35.223517842220147</v>
      </c>
      <c r="I815" s="403">
        <v>25.75277177333399</v>
      </c>
      <c r="J815" s="403">
        <v>24.074433258687815</v>
      </c>
      <c r="K815" s="403">
        <v>21.349930189137844</v>
      </c>
      <c r="L815" s="450">
        <v>20.821492796195759</v>
      </c>
      <c r="M815" s="450">
        <v>20.306134887626019</v>
      </c>
      <c r="N815" s="450">
        <v>19.803532729881884</v>
      </c>
      <c r="O815" s="450">
        <v>19.313370602225547</v>
      </c>
      <c r="R815" s="570"/>
      <c r="S815" s="570"/>
      <c r="T815" s="570"/>
      <c r="U815" s="570"/>
    </row>
    <row r="816" spans="2:21" x14ac:dyDescent="0.25">
      <c r="B816" s="402" t="s">
        <v>244</v>
      </c>
      <c r="C816" s="402" t="s">
        <v>16</v>
      </c>
      <c r="D816" s="402" t="s">
        <v>11</v>
      </c>
      <c r="E816" s="402" t="s">
        <v>33</v>
      </c>
      <c r="F816" s="402" t="s">
        <v>7</v>
      </c>
      <c r="G816" s="403">
        <v>56.76837049710344</v>
      </c>
      <c r="H816" s="403">
        <v>32.697535531293944</v>
      </c>
      <c r="I816" s="403">
        <v>24.251386241950666</v>
      </c>
      <c r="J816" s="403">
        <v>22.819042390808431</v>
      </c>
      <c r="K816" s="403">
        <v>20.316369067022912</v>
      </c>
      <c r="L816" s="450">
        <v>19.813513600577927</v>
      </c>
      <c r="M816" s="450">
        <v>19.323104433926936</v>
      </c>
      <c r="N816" s="450">
        <v>18.844833505631019</v>
      </c>
      <c r="O816" s="450">
        <v>18.378400379155988</v>
      </c>
      <c r="R816" s="570"/>
      <c r="S816" s="570"/>
      <c r="T816" s="570"/>
      <c r="U816" s="570"/>
    </row>
    <row r="817" spans="2:21" x14ac:dyDescent="0.25">
      <c r="B817" s="402" t="s">
        <v>244</v>
      </c>
      <c r="C817" s="402" t="s">
        <v>16</v>
      </c>
      <c r="D817" s="402" t="s">
        <v>11</v>
      </c>
      <c r="E817" s="402" t="s">
        <v>33</v>
      </c>
      <c r="F817" s="402" t="s">
        <v>8</v>
      </c>
      <c r="G817" s="403">
        <v>55.220643365766797</v>
      </c>
      <c r="H817" s="403">
        <v>31.106324300976798</v>
      </c>
      <c r="I817" s="403">
        <v>23.994473599092469</v>
      </c>
      <c r="J817" s="403">
        <v>22.652958511542064</v>
      </c>
      <c r="K817" s="403">
        <v>18.991432234038342</v>
      </c>
      <c r="L817" s="450">
        <v>18.521370606244481</v>
      </c>
      <c r="M817" s="450">
        <v>18.062943589848079</v>
      </c>
      <c r="N817" s="450">
        <v>17.615863213710107</v>
      </c>
      <c r="O817" s="450">
        <v>17.179848634336285</v>
      </c>
      <c r="R817" s="570"/>
      <c r="S817" s="570"/>
      <c r="T817" s="570"/>
      <c r="U817" s="570"/>
    </row>
    <row r="818" spans="2:21" x14ac:dyDescent="0.25">
      <c r="B818" s="402" t="s">
        <v>244</v>
      </c>
      <c r="C818" s="402" t="s">
        <v>16</v>
      </c>
      <c r="D818" s="402" t="s">
        <v>11</v>
      </c>
      <c r="E818" s="402" t="s">
        <v>33</v>
      </c>
      <c r="F818" s="402" t="s">
        <v>1</v>
      </c>
      <c r="G818" s="403">
        <v>53.336002800754649</v>
      </c>
      <c r="H818" s="403">
        <v>31.510385530528335</v>
      </c>
      <c r="I818" s="403">
        <v>22.698929596115274</v>
      </c>
      <c r="J818" s="403">
        <v>21.561081041719799</v>
      </c>
      <c r="K818" s="403">
        <v>19.312361228862503</v>
      </c>
      <c r="L818" s="450">
        <v>18.834356208287399</v>
      </c>
      <c r="M818" s="450">
        <v>18.368182407985532</v>
      </c>
      <c r="N818" s="450">
        <v>17.91354699050305</v>
      </c>
      <c r="O818" s="450">
        <v>17.470164366478219</v>
      </c>
      <c r="R818" s="570"/>
      <c r="S818" s="570"/>
      <c r="T818" s="570"/>
      <c r="U818" s="570"/>
    </row>
    <row r="819" spans="2:21" x14ac:dyDescent="0.25">
      <c r="B819" s="402" t="s">
        <v>244</v>
      </c>
      <c r="C819" s="402" t="s">
        <v>16</v>
      </c>
      <c r="D819" s="402" t="s">
        <v>19</v>
      </c>
      <c r="E819" s="402" t="s">
        <v>33</v>
      </c>
      <c r="F819" s="402" t="s">
        <v>4</v>
      </c>
      <c r="G819" s="403">
        <v>72.777246786855201</v>
      </c>
      <c r="H819" s="403">
        <v>42.067691792037692</v>
      </c>
      <c r="I819" s="403">
        <v>24.636175655109618</v>
      </c>
      <c r="J819" s="403">
        <v>19.822690795960401</v>
      </c>
      <c r="K819" s="403">
        <v>17.62906089071506</v>
      </c>
      <c r="L819" s="450">
        <v>15.935274767170871</v>
      </c>
      <c r="M819" s="450">
        <v>14.404226264768026</v>
      </c>
      <c r="N819" s="450">
        <v>13.020279682536598</v>
      </c>
      <c r="O819" s="450">
        <v>11.769301585197331</v>
      </c>
      <c r="R819" s="570"/>
      <c r="S819" s="570"/>
      <c r="T819" s="570"/>
      <c r="U819" s="570"/>
    </row>
    <row r="820" spans="2:21" x14ac:dyDescent="0.25">
      <c r="B820" s="402" t="s">
        <v>244</v>
      </c>
      <c r="C820" s="402" t="s">
        <v>16</v>
      </c>
      <c r="D820" s="402" t="s">
        <v>19</v>
      </c>
      <c r="E820" s="402" t="s">
        <v>33</v>
      </c>
      <c r="F820" s="402" t="s">
        <v>5</v>
      </c>
      <c r="G820" s="403">
        <v>63.279268460128492</v>
      </c>
      <c r="H820" s="403">
        <v>36.858802100485555</v>
      </c>
      <c r="I820" s="403">
        <v>22.47833922524342</v>
      </c>
      <c r="J820" s="403">
        <v>18.030975876248505</v>
      </c>
      <c r="K820" s="403">
        <v>15.920407153328256</v>
      </c>
      <c r="L820" s="450">
        <v>14.390787119416894</v>
      </c>
      <c r="M820" s="450">
        <v>13.008131759562493</v>
      </c>
      <c r="N820" s="450">
        <v>11.758320824983112</v>
      </c>
      <c r="O820" s="450">
        <v>10.628590729148767</v>
      </c>
      <c r="R820" s="570"/>
      <c r="S820" s="570"/>
      <c r="T820" s="570"/>
      <c r="U820" s="570"/>
    </row>
    <row r="821" spans="2:21" x14ac:dyDescent="0.25">
      <c r="B821" s="402" t="s">
        <v>244</v>
      </c>
      <c r="C821" s="402" t="s">
        <v>16</v>
      </c>
      <c r="D821" s="402" t="s">
        <v>19</v>
      </c>
      <c r="E821" s="402" t="s">
        <v>33</v>
      </c>
      <c r="F821" s="402" t="s">
        <v>6</v>
      </c>
      <c r="G821" s="403">
        <v>58.233874878926628</v>
      </c>
      <c r="H821" s="403">
        <v>34.080950652970436</v>
      </c>
      <c r="I821" s="403">
        <v>21.322513018789309</v>
      </c>
      <c r="J821" s="403">
        <v>17.074135755623036</v>
      </c>
      <c r="K821" s="403">
        <v>15.008381853995282</v>
      </c>
      <c r="L821" s="450">
        <v>13.566388484142074</v>
      </c>
      <c r="M821" s="450">
        <v>12.262940688284045</v>
      </c>
      <c r="N821" s="450">
        <v>11.084727118064853</v>
      </c>
      <c r="O821" s="450">
        <v>10.019715368871747</v>
      </c>
      <c r="R821" s="570"/>
      <c r="S821" s="570"/>
      <c r="T821" s="570"/>
      <c r="U821" s="570"/>
    </row>
    <row r="822" spans="2:21" x14ac:dyDescent="0.25">
      <c r="B822" s="402" t="s">
        <v>244</v>
      </c>
      <c r="C822" s="402" t="s">
        <v>16</v>
      </c>
      <c r="D822" s="402" t="s">
        <v>19</v>
      </c>
      <c r="E822" s="402" t="s">
        <v>33</v>
      </c>
      <c r="F822" s="402" t="s">
        <v>7</v>
      </c>
      <c r="G822" s="403">
        <v>56.76837049710344</v>
      </c>
      <c r="H822" s="403">
        <v>31.554968342044216</v>
      </c>
      <c r="I822" s="403">
        <v>20.266899240880296</v>
      </c>
      <c r="J822" s="403">
        <v>16.202476963204148</v>
      </c>
      <c r="K822" s="403">
        <v>14.177879814495931</v>
      </c>
      <c r="L822" s="450">
        <v>12.815680418853795</v>
      </c>
      <c r="M822" s="450">
        <v>11.584360055744478</v>
      </c>
      <c r="N822" s="450">
        <v>10.471343972006638</v>
      </c>
      <c r="O822" s="450">
        <v>9.4652655867431168</v>
      </c>
      <c r="R822" s="570"/>
      <c r="S822" s="570"/>
      <c r="T822" s="570"/>
      <c r="U822" s="570"/>
    </row>
    <row r="823" spans="2:21" x14ac:dyDescent="0.25">
      <c r="B823" s="402" t="s">
        <v>244</v>
      </c>
      <c r="C823" s="402" t="s">
        <v>16</v>
      </c>
      <c r="D823" s="402" t="s">
        <v>19</v>
      </c>
      <c r="E823" s="402" t="s">
        <v>33</v>
      </c>
      <c r="F823" s="402" t="s">
        <v>8</v>
      </c>
      <c r="G823" s="403">
        <v>55.220643365766797</v>
      </c>
      <c r="H823" s="403">
        <v>29.96375711172708</v>
      </c>
      <c r="I823" s="403">
        <v>20.201253787668705</v>
      </c>
      <c r="J823" s="403">
        <v>15.088771363329419</v>
      </c>
      <c r="K823" s="403">
        <v>13.117163130068002</v>
      </c>
      <c r="L823" s="450">
        <v>11.856876548286648</v>
      </c>
      <c r="M823" s="450">
        <v>10.717677297086498</v>
      </c>
      <c r="N823" s="450">
        <v>9.6879314022276954</v>
      </c>
      <c r="O823" s="450">
        <v>8.7571226724453997</v>
      </c>
      <c r="R823" s="570"/>
      <c r="S823" s="570"/>
      <c r="T823" s="570"/>
      <c r="U823" s="570"/>
    </row>
    <row r="824" spans="2:21" x14ac:dyDescent="0.25">
      <c r="B824" s="402" t="s">
        <v>244</v>
      </c>
      <c r="C824" s="402" t="s">
        <v>16</v>
      </c>
      <c r="D824" s="402" t="s">
        <v>19</v>
      </c>
      <c r="E824" s="402" t="s">
        <v>33</v>
      </c>
      <c r="F824" s="402" t="s">
        <v>1</v>
      </c>
      <c r="G824" s="403">
        <v>53.336002800754649</v>
      </c>
      <c r="H824" s="403">
        <v>30.367818341278618</v>
      </c>
      <c r="I824" s="403">
        <v>19.267678426609276</v>
      </c>
      <c r="J824" s="403">
        <v>15.41773445651738</v>
      </c>
      <c r="K824" s="403">
        <v>12.645519989245924</v>
      </c>
      <c r="L824" s="450">
        <v>11.430548504629501</v>
      </c>
      <c r="M824" s="450">
        <v>10.332310512165744</v>
      </c>
      <c r="N824" s="450">
        <v>9.3395903509418741</v>
      </c>
      <c r="O824" s="450">
        <v>8.4422499518089698</v>
      </c>
      <c r="R824" s="570"/>
      <c r="S824" s="570"/>
      <c r="T824" s="570"/>
      <c r="U824" s="570"/>
    </row>
    <row r="825" spans="2:21" x14ac:dyDescent="0.25">
      <c r="B825" s="402" t="s">
        <v>244</v>
      </c>
      <c r="C825" s="402" t="s">
        <v>128</v>
      </c>
      <c r="D825" s="402" t="s">
        <v>3</v>
      </c>
      <c r="E825" s="402" t="s">
        <v>33</v>
      </c>
      <c r="F825" s="402" t="s">
        <v>4</v>
      </c>
      <c r="G825" s="403">
        <v>111.45060763683799</v>
      </c>
      <c r="H825" s="403">
        <v>65.005432652048398</v>
      </c>
      <c r="I825" s="403">
        <v>42.239096150796883</v>
      </c>
      <c r="J825" s="403">
        <v>33.246192143365214</v>
      </c>
      <c r="K825" s="403">
        <v>30.068512473671742</v>
      </c>
      <c r="L825" s="450">
        <v>27.880020967175081</v>
      </c>
      <c r="M825" s="450">
        <v>25.85081552706437</v>
      </c>
      <c r="N825" s="450">
        <v>23.969302756303616</v>
      </c>
      <c r="O825" s="450">
        <v>22.224733065842571</v>
      </c>
      <c r="R825" s="570"/>
      <c r="S825" s="570"/>
      <c r="T825" s="570"/>
      <c r="U825" s="570"/>
    </row>
    <row r="826" spans="2:21" x14ac:dyDescent="0.25">
      <c r="B826" s="402" t="s">
        <v>244</v>
      </c>
      <c r="C826" s="402" t="s">
        <v>128</v>
      </c>
      <c r="D826" s="402" t="s">
        <v>3</v>
      </c>
      <c r="E826" s="402" t="s">
        <v>33</v>
      </c>
      <c r="F826" s="402" t="s">
        <v>5</v>
      </c>
      <c r="G826" s="403">
        <v>96.905464716888957</v>
      </c>
      <c r="H826" s="403">
        <v>57.02857248121817</v>
      </c>
      <c r="I826" s="403">
        <v>38.033706659008686</v>
      </c>
      <c r="J826" s="403">
        <v>30.034929549151041</v>
      </c>
      <c r="K826" s="403">
        <v>26.921798339498988</v>
      </c>
      <c r="L826" s="450">
        <v>24.962335693742943</v>
      </c>
      <c r="M826" s="450">
        <v>23.14548959282893</v>
      </c>
      <c r="N826" s="450">
        <v>21.460879905802816</v>
      </c>
      <c r="O826" s="450">
        <v>19.898882003947207</v>
      </c>
      <c r="R826" s="570"/>
      <c r="S826" s="570"/>
      <c r="T826" s="570"/>
      <c r="U826" s="570"/>
    </row>
    <row r="827" spans="2:21" x14ac:dyDescent="0.25">
      <c r="B827" s="402" t="s">
        <v>244</v>
      </c>
      <c r="C827" s="402" t="s">
        <v>128</v>
      </c>
      <c r="D827" s="402" t="s">
        <v>3</v>
      </c>
      <c r="E827" s="402" t="s">
        <v>33</v>
      </c>
      <c r="F827" s="402" t="s">
        <v>6</v>
      </c>
      <c r="G827" s="403">
        <v>89.178981437866199</v>
      </c>
      <c r="H827" s="403">
        <v>52.774588641225627</v>
      </c>
      <c r="I827" s="403">
        <v>35.777212977018436</v>
      </c>
      <c r="J827" s="403">
        <v>28.317206529922117</v>
      </c>
      <c r="K827" s="403">
        <v>25.239026922847071</v>
      </c>
      <c r="L827" s="450">
        <v>23.402042266514105</v>
      </c>
      <c r="M827" s="450">
        <v>21.698759778569734</v>
      </c>
      <c r="N827" s="450">
        <v>20.119448147557332</v>
      </c>
      <c r="O827" s="450">
        <v>18.655084340904661</v>
      </c>
      <c r="R827" s="570"/>
      <c r="S827" s="570"/>
      <c r="T827" s="570"/>
      <c r="U827" s="570"/>
    </row>
    <row r="828" spans="2:21" x14ac:dyDescent="0.25">
      <c r="B828" s="402" t="s">
        <v>244</v>
      </c>
      <c r="C828" s="402" t="s">
        <v>128</v>
      </c>
      <c r="D828" s="402" t="s">
        <v>3</v>
      </c>
      <c r="E828" s="402" t="s">
        <v>33</v>
      </c>
      <c r="F828" s="402" t="s">
        <v>7</v>
      </c>
      <c r="G828" s="403">
        <v>86.934717453450901</v>
      </c>
      <c r="H828" s="403">
        <v>48.906315577020095</v>
      </c>
      <c r="I828" s="403">
        <v>33.71253538603051</v>
      </c>
      <c r="J828" s="403">
        <v>26.749805728941546</v>
      </c>
      <c r="K828" s="403">
        <v>23.703762199760124</v>
      </c>
      <c r="L828" s="450">
        <v>21.978519479768096</v>
      </c>
      <c r="M828" s="450">
        <v>20.378845959205332</v>
      </c>
      <c r="N828" s="450">
        <v>18.89560227254222</v>
      </c>
      <c r="O828" s="450">
        <v>17.520314249238549</v>
      </c>
      <c r="R828" s="570"/>
      <c r="S828" s="570"/>
      <c r="T828" s="570"/>
      <c r="U828" s="570"/>
    </row>
    <row r="829" spans="2:21" x14ac:dyDescent="0.25">
      <c r="B829" s="402" t="s">
        <v>244</v>
      </c>
      <c r="C829" s="402" t="s">
        <v>128</v>
      </c>
      <c r="D829" s="402" t="s">
        <v>3</v>
      </c>
      <c r="E829" s="402" t="s">
        <v>33</v>
      </c>
      <c r="F829" s="402" t="s">
        <v>8</v>
      </c>
      <c r="G829" s="403">
        <v>84.564538079275337</v>
      </c>
      <c r="H829" s="403">
        <v>46.469544933349134</v>
      </c>
      <c r="I829" s="403">
        <v>33.410227189457849</v>
      </c>
      <c r="J829" s="403">
        <v>24.741165746131561</v>
      </c>
      <c r="K829" s="403">
        <v>21.736281370305381</v>
      </c>
      <c r="L829" s="450">
        <v>20.15423878660965</v>
      </c>
      <c r="M829" s="450">
        <v>18.687342795561818</v>
      </c>
      <c r="N829" s="450">
        <v>17.32721262540829</v>
      </c>
      <c r="O829" s="450">
        <v>16.066077486276573</v>
      </c>
      <c r="R829" s="570"/>
      <c r="S829" s="570"/>
      <c r="T829" s="570"/>
      <c r="U829" s="570"/>
    </row>
    <row r="830" spans="2:21" x14ac:dyDescent="0.25">
      <c r="B830" s="402" t="s">
        <v>244</v>
      </c>
      <c r="C830" s="402" t="s">
        <v>128</v>
      </c>
      <c r="D830" s="402" t="s">
        <v>3</v>
      </c>
      <c r="E830" s="402" t="s">
        <v>33</v>
      </c>
      <c r="F830" s="402" t="s">
        <v>1</v>
      </c>
      <c r="G830" s="403">
        <v>81.678411639746784</v>
      </c>
      <c r="H830" s="403">
        <v>47.088321701421933</v>
      </c>
      <c r="I830" s="403">
        <v>31.619526019235288</v>
      </c>
      <c r="J830" s="403">
        <v>25.253341823120973</v>
      </c>
      <c r="K830" s="403">
        <v>20.857155049933837</v>
      </c>
      <c r="L830" s="450">
        <v>19.339098354697185</v>
      </c>
      <c r="M830" s="450">
        <v>17.931531135347139</v>
      </c>
      <c r="N830" s="450">
        <v>16.626411581376878</v>
      </c>
      <c r="O830" s="450">
        <v>15.416283193375588</v>
      </c>
      <c r="R830" s="570"/>
      <c r="S830" s="570"/>
      <c r="T830" s="570"/>
      <c r="U830" s="570"/>
    </row>
    <row r="831" spans="2:21" x14ac:dyDescent="0.25">
      <c r="B831" s="402" t="s">
        <v>244</v>
      </c>
      <c r="C831" s="402" t="s">
        <v>128</v>
      </c>
      <c r="D831" s="402" t="s">
        <v>11</v>
      </c>
      <c r="E831" s="402" t="s">
        <v>33</v>
      </c>
      <c r="F831" s="402" t="s">
        <v>4</v>
      </c>
      <c r="G831" s="403">
        <v>111.45060763683799</v>
      </c>
      <c r="H831" s="403">
        <v>66.171912681910285</v>
      </c>
      <c r="I831" s="403">
        <v>46.624488169316216</v>
      </c>
      <c r="J831" s="403">
        <v>42.889497526275292</v>
      </c>
      <c r="K831" s="403">
        <v>37.666405851832543</v>
      </c>
      <c r="L831" s="450">
        <v>36.734115341582189</v>
      </c>
      <c r="M831" s="450">
        <v>35.824900183913172</v>
      </c>
      <c r="N831" s="450">
        <v>34.938189235076955</v>
      </c>
      <c r="O831" s="450">
        <v>34.073425487844915</v>
      </c>
      <c r="R831" s="570"/>
      <c r="S831" s="570"/>
      <c r="T831" s="570"/>
      <c r="U831" s="570"/>
    </row>
    <row r="832" spans="2:21" x14ac:dyDescent="0.25">
      <c r="B832" s="402" t="s">
        <v>244</v>
      </c>
      <c r="C832" s="402" t="s">
        <v>128</v>
      </c>
      <c r="D832" s="402" t="s">
        <v>11</v>
      </c>
      <c r="E832" s="402" t="s">
        <v>33</v>
      </c>
      <c r="F832" s="402" t="s">
        <v>5</v>
      </c>
      <c r="G832" s="403">
        <v>96.905464716888957</v>
      </c>
      <c r="H832" s="403">
        <v>58.195052511080057</v>
      </c>
      <c r="I832" s="403">
        <v>41.948677074085417</v>
      </c>
      <c r="J832" s="403">
        <v>38.969562916077749</v>
      </c>
      <c r="K832" s="403">
        <v>34.428620094794901</v>
      </c>
      <c r="L832" s="450">
        <v>33.576468819155458</v>
      </c>
      <c r="M832" s="450">
        <v>32.74540935011688</v>
      </c>
      <c r="N832" s="450">
        <v>31.934919639166878</v>
      </c>
      <c r="O832" s="450">
        <v>31.144490559144774</v>
      </c>
      <c r="R832" s="570"/>
      <c r="S832" s="570"/>
      <c r="T832" s="570"/>
      <c r="U832" s="570"/>
    </row>
    <row r="833" spans="2:21" x14ac:dyDescent="0.25">
      <c r="B833" s="402" t="s">
        <v>244</v>
      </c>
      <c r="C833" s="402" t="s">
        <v>128</v>
      </c>
      <c r="D833" s="402" t="s">
        <v>11</v>
      </c>
      <c r="E833" s="402" t="s">
        <v>33</v>
      </c>
      <c r="F833" s="402" t="s">
        <v>6</v>
      </c>
      <c r="G833" s="403">
        <v>89.178981437866199</v>
      </c>
      <c r="H833" s="403">
        <v>53.941068671087514</v>
      </c>
      <c r="I833" s="403">
        <v>39.437629055641636</v>
      </c>
      <c r="J833" s="403">
        <v>36.867432249139071</v>
      </c>
      <c r="K833" s="403">
        <v>32.695145772033449</v>
      </c>
      <c r="L833" s="450">
        <v>31.885900147313567</v>
      </c>
      <c r="M833" s="450">
        <v>31.096684360836168</v>
      </c>
      <c r="N833" s="450">
        <v>30.327002649129987</v>
      </c>
      <c r="O833" s="450">
        <v>29.576371519487822</v>
      </c>
      <c r="R833" s="570"/>
      <c r="S833" s="570"/>
      <c r="T833" s="570"/>
      <c r="U833" s="570"/>
    </row>
    <row r="834" spans="2:21" x14ac:dyDescent="0.25">
      <c r="B834" s="402" t="s">
        <v>244</v>
      </c>
      <c r="C834" s="402" t="s">
        <v>128</v>
      </c>
      <c r="D834" s="402" t="s">
        <v>11</v>
      </c>
      <c r="E834" s="402" t="s">
        <v>33</v>
      </c>
      <c r="F834" s="402" t="s">
        <v>7</v>
      </c>
      <c r="G834" s="403">
        <v>86.934717453450901</v>
      </c>
      <c r="H834" s="403">
        <v>50.072795606881996</v>
      </c>
      <c r="I834" s="403">
        <v>37.138416909572229</v>
      </c>
      <c r="J834" s="403">
        <v>34.944934748558083</v>
      </c>
      <c r="K834" s="403">
        <v>31.112356917339831</v>
      </c>
      <c r="L834" s="450">
        <v>30.342287290318417</v>
      </c>
      <c r="M834" s="450">
        <v>29.591277846748753</v>
      </c>
      <c r="N834" s="450">
        <v>28.858856823324686</v>
      </c>
      <c r="O834" s="450">
        <v>28.144564133470116</v>
      </c>
      <c r="R834" s="570"/>
      <c r="S834" s="570"/>
      <c r="T834" s="570"/>
      <c r="U834" s="570"/>
    </row>
    <row r="835" spans="2:21" x14ac:dyDescent="0.25">
      <c r="B835" s="402" t="s">
        <v>244</v>
      </c>
      <c r="C835" s="402" t="s">
        <v>128</v>
      </c>
      <c r="D835" s="402" t="s">
        <v>11</v>
      </c>
      <c r="E835" s="402" t="s">
        <v>33</v>
      </c>
      <c r="F835" s="402" t="s">
        <v>8</v>
      </c>
      <c r="G835" s="403">
        <v>84.564538079275337</v>
      </c>
      <c r="H835" s="403">
        <v>47.636024963211021</v>
      </c>
      <c r="I835" s="403">
        <v>36.744982540723534</v>
      </c>
      <c r="J835" s="403">
        <v>34.690594964076666</v>
      </c>
      <c r="K835" s="403">
        <v>29.083357173106187</v>
      </c>
      <c r="L835" s="450">
        <v>28.363507819669952</v>
      </c>
      <c r="M835" s="450">
        <v>27.661475635295673</v>
      </c>
      <c r="N835" s="450">
        <v>26.976819622833233</v>
      </c>
      <c r="O835" s="450">
        <v>26.309109700361841</v>
      </c>
      <c r="R835" s="570"/>
      <c r="S835" s="570"/>
      <c r="T835" s="570"/>
      <c r="U835" s="570"/>
    </row>
    <row r="836" spans="2:21" x14ac:dyDescent="0.25">
      <c r="B836" s="402" t="s">
        <v>244</v>
      </c>
      <c r="C836" s="402" t="s">
        <v>128</v>
      </c>
      <c r="D836" s="402" t="s">
        <v>11</v>
      </c>
      <c r="E836" s="402" t="s">
        <v>33</v>
      </c>
      <c r="F836" s="402" t="s">
        <v>1</v>
      </c>
      <c r="G836" s="403">
        <v>81.678411639746784</v>
      </c>
      <c r="H836" s="403">
        <v>48.25480173128382</v>
      </c>
      <c r="I836" s="403">
        <v>34.760994787312825</v>
      </c>
      <c r="J836" s="403">
        <v>33.018500829586216</v>
      </c>
      <c r="K836" s="403">
        <v>29.574825771611795</v>
      </c>
      <c r="L836" s="450">
        <v>28.8428119575611</v>
      </c>
      <c r="M836" s="450">
        <v>28.128916398140174</v>
      </c>
      <c r="N836" s="450">
        <v>27.43269064395567</v>
      </c>
      <c r="O836" s="450">
        <v>26.75369734529589</v>
      </c>
      <c r="R836" s="570"/>
      <c r="S836" s="570"/>
      <c r="T836" s="570"/>
      <c r="U836" s="570"/>
    </row>
    <row r="837" spans="2:21" x14ac:dyDescent="0.25">
      <c r="B837" s="402" t="s">
        <v>244</v>
      </c>
      <c r="C837" s="402" t="s">
        <v>128</v>
      </c>
      <c r="D837" s="402" t="s">
        <v>19</v>
      </c>
      <c r="E837" s="402" t="s">
        <v>33</v>
      </c>
      <c r="F837" s="402" t="s">
        <v>4</v>
      </c>
      <c r="G837" s="403">
        <v>111.45060763683799</v>
      </c>
      <c r="H837" s="403">
        <v>64.422192637117448</v>
      </c>
      <c r="I837" s="403">
        <v>37.72768094197491</v>
      </c>
      <c r="J837" s="403">
        <v>30.356341188300767</v>
      </c>
      <c r="K837" s="403">
        <v>26.997030460513109</v>
      </c>
      <c r="L837" s="450">
        <v>24.403177285100874</v>
      </c>
      <c r="M837" s="450">
        <v>22.058539456000037</v>
      </c>
      <c r="N837" s="450">
        <v>19.939172561311789</v>
      </c>
      <c r="O837" s="450">
        <v>18.023432749153649</v>
      </c>
      <c r="R837" s="570"/>
      <c r="S837" s="570"/>
      <c r="T837" s="570"/>
      <c r="U837" s="570"/>
    </row>
    <row r="838" spans="2:21" x14ac:dyDescent="0.25">
      <c r="B838" s="402" t="s">
        <v>244</v>
      </c>
      <c r="C838" s="402" t="s">
        <v>128</v>
      </c>
      <c r="D838" s="402" t="s">
        <v>19</v>
      </c>
      <c r="E838" s="402" t="s">
        <v>33</v>
      </c>
      <c r="F838" s="402" t="s">
        <v>5</v>
      </c>
      <c r="G838" s="403">
        <v>96.905464716888957</v>
      </c>
      <c r="H838" s="403">
        <v>56.445332466287219</v>
      </c>
      <c r="I838" s="403">
        <v>34.423184112164499</v>
      </c>
      <c r="J838" s="403">
        <v>27.612520484300926</v>
      </c>
      <c r="K838" s="403">
        <v>24.3804091168886</v>
      </c>
      <c r="L838" s="450">
        <v>22.037958835247924</v>
      </c>
      <c r="M838" s="450">
        <v>19.9205693102029</v>
      </c>
      <c r="N838" s="450">
        <v>18.006616883588229</v>
      </c>
      <c r="O838" s="450">
        <v>16.276555481085403</v>
      </c>
      <c r="R838" s="570"/>
      <c r="S838" s="570"/>
      <c r="T838" s="570"/>
      <c r="U838" s="570"/>
    </row>
    <row r="839" spans="2:21" x14ac:dyDescent="0.25">
      <c r="B839" s="402" t="s">
        <v>244</v>
      </c>
      <c r="C839" s="402" t="s">
        <v>128</v>
      </c>
      <c r="D839" s="402" t="s">
        <v>19</v>
      </c>
      <c r="E839" s="402" t="s">
        <v>33</v>
      </c>
      <c r="F839" s="402" t="s">
        <v>6</v>
      </c>
      <c r="G839" s="403">
        <v>89.178981437866199</v>
      </c>
      <c r="H839" s="403">
        <v>52.19134862629469</v>
      </c>
      <c r="I839" s="403">
        <v>32.65315929370491</v>
      </c>
      <c r="J839" s="403">
        <v>26.147221677830071</v>
      </c>
      <c r="K839" s="403">
        <v>22.983739439502727</v>
      </c>
      <c r="L839" s="450">
        <v>20.775480067598888</v>
      </c>
      <c r="M839" s="450">
        <v>18.779388496606501</v>
      </c>
      <c r="N839" s="450">
        <v>16.9750798132693</v>
      </c>
      <c r="O839" s="450">
        <v>15.344127670553979</v>
      </c>
      <c r="R839" s="570"/>
      <c r="S839" s="570"/>
      <c r="T839" s="570"/>
      <c r="U839" s="570"/>
    </row>
    <row r="840" spans="2:21" x14ac:dyDescent="0.25">
      <c r="B840" s="402" t="s">
        <v>244</v>
      </c>
      <c r="C840" s="402" t="s">
        <v>128</v>
      </c>
      <c r="D840" s="402" t="s">
        <v>19</v>
      </c>
      <c r="E840" s="402" t="s">
        <v>33</v>
      </c>
      <c r="F840" s="402" t="s">
        <v>7</v>
      </c>
      <c r="G840" s="403">
        <v>86.934717453450901</v>
      </c>
      <c r="H840" s="403">
        <v>48.323075562089151</v>
      </c>
      <c r="I840" s="403">
        <v>31.036599143767678</v>
      </c>
      <c r="J840" s="403">
        <v>24.812369009500994</v>
      </c>
      <c r="K840" s="403">
        <v>21.711913957880444</v>
      </c>
      <c r="L840" s="450">
        <v>19.625850564860329</v>
      </c>
      <c r="M840" s="450">
        <v>17.740214480466275</v>
      </c>
      <c r="N840" s="450">
        <v>16.035748808585971</v>
      </c>
      <c r="O840" s="450">
        <v>14.495046840341679</v>
      </c>
      <c r="R840" s="570"/>
      <c r="S840" s="570"/>
      <c r="T840" s="570"/>
      <c r="U840" s="570"/>
    </row>
    <row r="841" spans="2:21" x14ac:dyDescent="0.25">
      <c r="B841" s="402" t="s">
        <v>244</v>
      </c>
      <c r="C841" s="402" t="s">
        <v>128</v>
      </c>
      <c r="D841" s="402" t="s">
        <v>19</v>
      </c>
      <c r="E841" s="402" t="s">
        <v>33</v>
      </c>
      <c r="F841" s="402" t="s">
        <v>8</v>
      </c>
      <c r="G841" s="403">
        <v>84.564538079275337</v>
      </c>
      <c r="H841" s="403">
        <v>45.88630491841819</v>
      </c>
      <c r="I841" s="403">
        <v>30.936070118941355</v>
      </c>
      <c r="J841" s="403">
        <v>23.106847417043522</v>
      </c>
      <c r="K841" s="403">
        <v>20.087539249721289</v>
      </c>
      <c r="L841" s="450">
        <v>18.157544484359338</v>
      </c>
      <c r="M841" s="450">
        <v>16.412982078233533</v>
      </c>
      <c r="N841" s="450">
        <v>14.836035838020972</v>
      </c>
      <c r="O841" s="450">
        <v>13.410601336057272</v>
      </c>
      <c r="R841" s="570"/>
      <c r="S841" s="570"/>
      <c r="T841" s="570"/>
      <c r="U841" s="570"/>
    </row>
    <row r="842" spans="2:21" x14ac:dyDescent="0.25">
      <c r="B842" s="402" t="s">
        <v>244</v>
      </c>
      <c r="C842" s="402" t="s">
        <v>128</v>
      </c>
      <c r="D842" s="402" t="s">
        <v>19</v>
      </c>
      <c r="E842" s="402" t="s">
        <v>33</v>
      </c>
      <c r="F842" s="402" t="s">
        <v>1</v>
      </c>
      <c r="G842" s="403">
        <v>81.678411639746784</v>
      </c>
      <c r="H842" s="403">
        <v>46.505081686490989</v>
      </c>
      <c r="I842" s="403">
        <v>29.506398815634419</v>
      </c>
      <c r="J842" s="403">
        <v>23.610619382109309</v>
      </c>
      <c r="K842" s="403">
        <v>19.365267977405704</v>
      </c>
      <c r="L842" s="450">
        <v>17.504668460382085</v>
      </c>
      <c r="M842" s="450">
        <v>15.8228338624284</v>
      </c>
      <c r="N842" s="450">
        <v>14.302588592560298</v>
      </c>
      <c r="O842" s="450">
        <v>12.928407276889693</v>
      </c>
      <c r="R842" s="570"/>
      <c r="S842" s="570"/>
      <c r="T842" s="570"/>
      <c r="U842" s="570"/>
    </row>
    <row r="843" spans="2:21" x14ac:dyDescent="0.25">
      <c r="B843" s="402" t="s">
        <v>244</v>
      </c>
      <c r="C843" s="402" t="s">
        <v>17</v>
      </c>
      <c r="D843" s="402" t="s">
        <v>3</v>
      </c>
      <c r="E843" s="402" t="s">
        <v>38</v>
      </c>
      <c r="F843" s="402" t="s">
        <v>4</v>
      </c>
      <c r="G843" s="403">
        <v>98.735057311548559</v>
      </c>
      <c r="H843" s="403">
        <v>58.21352496439323</v>
      </c>
      <c r="I843" s="403">
        <v>34.45724414071352</v>
      </c>
      <c r="J843" s="403">
        <v>27.40530101223478</v>
      </c>
      <c r="K843" s="403">
        <v>26.259893956578942</v>
      </c>
      <c r="L843" s="450">
        <v>24.348607026911342</v>
      </c>
      <c r="M843" s="450">
        <v>22.576430244967813</v>
      </c>
      <c r="N843" s="450">
        <v>20.933238687640568</v>
      </c>
      <c r="O843" s="450">
        <v>19.40964435913887</v>
      </c>
      <c r="R843" s="570"/>
      <c r="S843" s="570"/>
      <c r="T843" s="570"/>
      <c r="U843" s="570"/>
    </row>
    <row r="844" spans="2:21" x14ac:dyDescent="0.25">
      <c r="B844" s="402" t="s">
        <v>244</v>
      </c>
      <c r="C844" s="402" t="s">
        <v>17</v>
      </c>
      <c r="D844" s="402" t="s">
        <v>3</v>
      </c>
      <c r="E844" s="402" t="s">
        <v>38</v>
      </c>
      <c r="F844" s="402" t="s">
        <v>5</v>
      </c>
      <c r="G844" s="403">
        <v>78.758801002953348</v>
      </c>
      <c r="H844" s="403">
        <v>51.935651724346748</v>
      </c>
      <c r="I844" s="403">
        <v>31.408237204666854</v>
      </c>
      <c r="J844" s="403">
        <v>20.301034723372734</v>
      </c>
      <c r="K844" s="403">
        <v>19.139780275788347</v>
      </c>
      <c r="L844" s="450">
        <v>17.746720123363048</v>
      </c>
      <c r="M844" s="450">
        <v>16.455051761246338</v>
      </c>
      <c r="N844" s="450">
        <v>15.257395540308147</v>
      </c>
      <c r="O844" s="450">
        <v>14.146908928093405</v>
      </c>
      <c r="R844" s="570"/>
      <c r="S844" s="570"/>
      <c r="T844" s="570"/>
      <c r="U844" s="570"/>
    </row>
    <row r="845" spans="2:21" x14ac:dyDescent="0.25">
      <c r="B845" s="402" t="s">
        <v>244</v>
      </c>
      <c r="C845" s="402" t="s">
        <v>17</v>
      </c>
      <c r="D845" s="402" t="s">
        <v>3</v>
      </c>
      <c r="E845" s="402" t="s">
        <v>38</v>
      </c>
      <c r="F845" s="402" t="s">
        <v>6</v>
      </c>
      <c r="G845" s="403">
        <v>72.624787504441926</v>
      </c>
      <c r="H845" s="403">
        <v>48.586664795071883</v>
      </c>
      <c r="I845" s="403">
        <v>29.76735486275884</v>
      </c>
      <c r="J845" s="403">
        <v>19.151213270362369</v>
      </c>
      <c r="K845" s="403">
        <v>17.990348246645663</v>
      </c>
      <c r="L845" s="450">
        <v>16.680947777594348</v>
      </c>
      <c r="M845" s="450">
        <v>15.466850054484677</v>
      </c>
      <c r="N845" s="450">
        <v>14.34111861013286</v>
      </c>
      <c r="O845" s="450">
        <v>13.297321837697961</v>
      </c>
      <c r="R845" s="570"/>
      <c r="S845" s="570"/>
      <c r="T845" s="570"/>
      <c r="U845" s="570"/>
    </row>
    <row r="846" spans="2:21" x14ac:dyDescent="0.25">
      <c r="B846" s="402" t="s">
        <v>244</v>
      </c>
      <c r="C846" s="402" t="s">
        <v>17</v>
      </c>
      <c r="D846" s="402" t="s">
        <v>3</v>
      </c>
      <c r="E846" s="402" t="s">
        <v>38</v>
      </c>
      <c r="F846" s="402" t="s">
        <v>7</v>
      </c>
      <c r="G846" s="403">
        <v>70.745819778742018</v>
      </c>
      <c r="H846" s="403">
        <v>45.54458578361352</v>
      </c>
      <c r="I846" s="403">
        <v>28.2638890195845</v>
      </c>
      <c r="J846" s="403">
        <v>18.098948479518896</v>
      </c>
      <c r="K846" s="403">
        <v>16.938429782649518</v>
      </c>
      <c r="L846" s="450">
        <v>15.705591618634021</v>
      </c>
      <c r="M846" s="450">
        <v>14.562483728212712</v>
      </c>
      <c r="N846" s="450">
        <v>13.502575228229718</v>
      </c>
      <c r="O846" s="450">
        <v>12.519810576047888</v>
      </c>
      <c r="R846" s="570"/>
      <c r="S846" s="570"/>
      <c r="T846" s="570"/>
      <c r="U846" s="570"/>
    </row>
    <row r="847" spans="2:21" x14ac:dyDescent="0.25">
      <c r="B847" s="402" t="s">
        <v>244</v>
      </c>
      <c r="C847" s="402" t="s">
        <v>17</v>
      </c>
      <c r="D847" s="402" t="s">
        <v>3</v>
      </c>
      <c r="E847" s="402" t="s">
        <v>38</v>
      </c>
      <c r="F847" s="402" t="s">
        <v>8</v>
      </c>
      <c r="G847" s="403">
        <v>68.697016784886998</v>
      </c>
      <c r="H847" s="403">
        <v>43.561750698327934</v>
      </c>
      <c r="I847" s="403">
        <v>27.912567519094207</v>
      </c>
      <c r="J847" s="403">
        <v>16.747592994872839</v>
      </c>
      <c r="K847" s="403">
        <v>15.5874018808199</v>
      </c>
      <c r="L847" s="450">
        <v>14.452896252901192</v>
      </c>
      <c r="M847" s="450">
        <v>13.400963912668292</v>
      </c>
      <c r="N847" s="450">
        <v>12.425594887432254</v>
      </c>
      <c r="O847" s="450">
        <v>11.521216631337126</v>
      </c>
      <c r="R847" s="570"/>
      <c r="S847" s="570"/>
      <c r="T847" s="570"/>
      <c r="U847" s="570"/>
    </row>
    <row r="848" spans="2:21" x14ac:dyDescent="0.25">
      <c r="B848" s="402" t="s">
        <v>244</v>
      </c>
      <c r="C848" s="402" t="s">
        <v>17</v>
      </c>
      <c r="D848" s="402" t="s">
        <v>3</v>
      </c>
      <c r="E848" s="402" t="s">
        <v>38</v>
      </c>
      <c r="F848" s="402" t="s">
        <v>1</v>
      </c>
      <c r="G848" s="403">
        <v>66.348758177549428</v>
      </c>
      <c r="H848" s="403">
        <v>43.965468558337534</v>
      </c>
      <c r="I848" s="403">
        <v>26.621824083647699</v>
      </c>
      <c r="J848" s="403">
        <v>17.009207063246361</v>
      </c>
      <c r="K848" s="403">
        <v>15.849794258228902</v>
      </c>
      <c r="L848" s="450">
        <v>14.69619079532977</v>
      </c>
      <c r="M848" s="450">
        <v>13.626550627343562</v>
      </c>
      <c r="N848" s="450">
        <v>12.634762611993612</v>
      </c>
      <c r="O848" s="450">
        <v>11.715160397312683</v>
      </c>
      <c r="R848" s="570"/>
      <c r="S848" s="570"/>
      <c r="T848" s="570"/>
      <c r="U848" s="570"/>
    </row>
    <row r="849" spans="2:21" x14ac:dyDescent="0.25">
      <c r="B849" s="402" t="s">
        <v>244</v>
      </c>
      <c r="C849" s="402" t="s">
        <v>17</v>
      </c>
      <c r="D849" s="402" t="s">
        <v>11</v>
      </c>
      <c r="E849" s="402" t="s">
        <v>38</v>
      </c>
      <c r="F849" s="402" t="s">
        <v>4</v>
      </c>
      <c r="G849" s="403">
        <v>98.735057311548559</v>
      </c>
      <c r="H849" s="403">
        <v>63.199444374425333</v>
      </c>
      <c r="I849" s="403">
        <v>38.837826073450664</v>
      </c>
      <c r="J849" s="403">
        <v>33.727391744780256</v>
      </c>
      <c r="K849" s="403">
        <v>29.922353238039634</v>
      </c>
      <c r="L849" s="450">
        <v>29.181737685870456</v>
      </c>
      <c r="M849" s="450">
        <v>28.459453292074794</v>
      </c>
      <c r="N849" s="450">
        <v>27.755046337626187</v>
      </c>
      <c r="O849" s="450">
        <v>27.0680743336098</v>
      </c>
      <c r="R849" s="570"/>
      <c r="S849" s="570"/>
      <c r="T849" s="570"/>
      <c r="U849" s="570"/>
    </row>
    <row r="850" spans="2:21" x14ac:dyDescent="0.25">
      <c r="B850" s="402" t="s">
        <v>244</v>
      </c>
      <c r="C850" s="402" t="s">
        <v>17</v>
      </c>
      <c r="D850" s="402" t="s">
        <v>11</v>
      </c>
      <c r="E850" s="402" t="s">
        <v>38</v>
      </c>
      <c r="F850" s="402" t="s">
        <v>5</v>
      </c>
      <c r="G850" s="403">
        <v>78.758801002953348</v>
      </c>
      <c r="H850" s="403">
        <v>56.89292621236671</v>
      </c>
      <c r="I850" s="403">
        <v>35.446515492215148</v>
      </c>
      <c r="J850" s="403">
        <v>30.883407416657597</v>
      </c>
      <c r="K850" s="403">
        <v>27.581618174971926</v>
      </c>
      <c r="L850" s="450">
        <v>26.89893873422502</v>
      </c>
      <c r="M850" s="450">
        <v>26.233156460854659</v>
      </c>
      <c r="N850" s="450">
        <v>25.583853128899566</v>
      </c>
      <c r="O850" s="450">
        <v>24.950620864012485</v>
      </c>
      <c r="R850" s="570"/>
      <c r="S850" s="570"/>
      <c r="T850" s="570"/>
      <c r="U850" s="570"/>
    </row>
    <row r="851" spans="2:21" x14ac:dyDescent="0.25">
      <c r="B851" s="402" t="s">
        <v>244</v>
      </c>
      <c r="C851" s="402" t="s">
        <v>17</v>
      </c>
      <c r="D851" s="402" t="s">
        <v>11</v>
      </c>
      <c r="E851" s="402" t="s">
        <v>38</v>
      </c>
      <c r="F851" s="402" t="s">
        <v>6</v>
      </c>
      <c r="G851" s="403">
        <v>72.624787504441926</v>
      </c>
      <c r="H851" s="403">
        <v>53.52858366215618</v>
      </c>
      <c r="I851" s="403">
        <v>33.619966948306995</v>
      </c>
      <c r="J851" s="403">
        <v>29.353619011491936</v>
      </c>
      <c r="K851" s="403">
        <v>26.325398470853557</v>
      </c>
      <c r="L851" s="450">
        <v>25.67381203413645</v>
      </c>
      <c r="M851" s="450">
        <v>25.038353174176965</v>
      </c>
      <c r="N851" s="450">
        <v>24.418622713341229</v>
      </c>
      <c r="O851" s="450">
        <v>23.81423135413953</v>
      </c>
      <c r="R851" s="570"/>
      <c r="S851" s="570"/>
      <c r="T851" s="570"/>
      <c r="U851" s="570"/>
    </row>
    <row r="852" spans="2:21" x14ac:dyDescent="0.25">
      <c r="B852" s="402" t="s">
        <v>244</v>
      </c>
      <c r="C852" s="402" t="s">
        <v>17</v>
      </c>
      <c r="D852" s="402" t="s">
        <v>11</v>
      </c>
      <c r="E852" s="402" t="s">
        <v>38</v>
      </c>
      <c r="F852" s="402" t="s">
        <v>7</v>
      </c>
      <c r="G852" s="403">
        <v>70.745819778742018</v>
      </c>
      <c r="H852" s="403">
        <v>50.473869534536774</v>
      </c>
      <c r="I852" s="403">
        <v>31.94522832511684</v>
      </c>
      <c r="J852" s="403">
        <v>27.95264224778083</v>
      </c>
      <c r="K852" s="403">
        <v>25.177867860774523</v>
      </c>
      <c r="L852" s="450">
        <v>24.554684237487685</v>
      </c>
      <c r="M852" s="450">
        <v>23.946925185911226</v>
      </c>
      <c r="N852" s="450">
        <v>23.35420892866275</v>
      </c>
      <c r="O852" s="450">
        <v>22.776163137826106</v>
      </c>
      <c r="R852" s="570"/>
      <c r="S852" s="570"/>
      <c r="T852" s="570"/>
      <c r="U852" s="570"/>
    </row>
    <row r="853" spans="2:21" x14ac:dyDescent="0.25">
      <c r="B853" s="402" t="s">
        <v>244</v>
      </c>
      <c r="C853" s="402" t="s">
        <v>17</v>
      </c>
      <c r="D853" s="402" t="s">
        <v>11</v>
      </c>
      <c r="E853" s="402" t="s">
        <v>38</v>
      </c>
      <c r="F853" s="402" t="s">
        <v>8</v>
      </c>
      <c r="G853" s="403">
        <v>68.697016784886998</v>
      </c>
      <c r="H853" s="403">
        <v>50.232674578876875</v>
      </c>
      <c r="I853" s="403">
        <v>31.516240500343674</v>
      </c>
      <c r="J853" s="403">
        <v>27.640246085496134</v>
      </c>
      <c r="K853" s="403">
        <v>24.964407941864103</v>
      </c>
      <c r="L853" s="450">
        <v>24.346507717728802</v>
      </c>
      <c r="M853" s="450">
        <v>23.743901294587122</v>
      </c>
      <c r="N853" s="450">
        <v>23.156210131794968</v>
      </c>
      <c r="O853" s="450">
        <v>22.58306505806117</v>
      </c>
      <c r="R853" s="570"/>
      <c r="S853" s="570"/>
      <c r="T853" s="570"/>
      <c r="U853" s="570"/>
    </row>
    <row r="854" spans="2:21" x14ac:dyDescent="0.25">
      <c r="B854" s="402" t="s">
        <v>244</v>
      </c>
      <c r="C854" s="402" t="s">
        <v>17</v>
      </c>
      <c r="D854" s="402" t="s">
        <v>11</v>
      </c>
      <c r="E854" s="402" t="s">
        <v>38</v>
      </c>
      <c r="F854" s="402" t="s">
        <v>1</v>
      </c>
      <c r="G854" s="403">
        <v>66.348758177549428</v>
      </c>
      <c r="H854" s="403">
        <v>48.836476075561308</v>
      </c>
      <c r="I854" s="403">
        <v>30.085352304661313</v>
      </c>
      <c r="J854" s="403">
        <v>26.434641539398235</v>
      </c>
      <c r="K854" s="403">
        <v>23.969220067042354</v>
      </c>
      <c r="L854" s="450">
        <v>23.375951983686882</v>
      </c>
      <c r="M854" s="450">
        <v>22.797368025127454</v>
      </c>
      <c r="N854" s="450">
        <v>22.233104740966056</v>
      </c>
      <c r="O854" s="450">
        <v>21.682807676655191</v>
      </c>
      <c r="R854" s="570"/>
      <c r="S854" s="570"/>
      <c r="T854" s="570"/>
      <c r="U854" s="570"/>
    </row>
    <row r="855" spans="2:21" x14ac:dyDescent="0.25">
      <c r="B855" s="402" t="s">
        <v>244</v>
      </c>
      <c r="C855" s="402" t="s">
        <v>17</v>
      </c>
      <c r="D855" s="402" t="s">
        <v>19</v>
      </c>
      <c r="E855" s="402" t="s">
        <v>38</v>
      </c>
      <c r="F855" s="402" t="s">
        <v>4</v>
      </c>
      <c r="G855" s="403">
        <v>98.735057311548559</v>
      </c>
      <c r="H855" s="403">
        <v>57.722665836654144</v>
      </c>
      <c r="I855" s="403">
        <v>29.919621714134266</v>
      </c>
      <c r="J855" s="403">
        <v>25.230714562478894</v>
      </c>
      <c r="K855" s="403">
        <v>24.417614257399311</v>
      </c>
      <c r="L855" s="450">
        <v>22.071589335503422</v>
      </c>
      <c r="M855" s="450">
        <v>19.950968618790633</v>
      </c>
      <c r="N855" s="450">
        <v>18.034095450829021</v>
      </c>
      <c r="O855" s="450">
        <v>16.301393929480621</v>
      </c>
      <c r="R855" s="570"/>
      <c r="S855" s="570"/>
      <c r="T855" s="570"/>
      <c r="U855" s="570"/>
    </row>
    <row r="856" spans="2:21" x14ac:dyDescent="0.25">
      <c r="B856" s="402" t="s">
        <v>244</v>
      </c>
      <c r="C856" s="402" t="s">
        <v>17</v>
      </c>
      <c r="D856" s="402" t="s">
        <v>19</v>
      </c>
      <c r="E856" s="402" t="s">
        <v>38</v>
      </c>
      <c r="F856" s="402" t="s">
        <v>5</v>
      </c>
      <c r="G856" s="403">
        <v>78.758801002953348</v>
      </c>
      <c r="H856" s="403">
        <v>51.44479259660767</v>
      </c>
      <c r="I856" s="403">
        <v>27.540182640722836</v>
      </c>
      <c r="J856" s="403">
        <v>18.559909937181544</v>
      </c>
      <c r="K856" s="403">
        <v>17.840726447260771</v>
      </c>
      <c r="L856" s="450">
        <v>16.126603665698784</v>
      </c>
      <c r="M856" s="450">
        <v>14.577172435176243</v>
      </c>
      <c r="N856" s="450">
        <v>13.176609322695503</v>
      </c>
      <c r="O856" s="450">
        <v>11.910611198093227</v>
      </c>
      <c r="R856" s="570"/>
      <c r="S856" s="570"/>
      <c r="T856" s="570"/>
      <c r="U856" s="570"/>
    </row>
    <row r="857" spans="2:21" x14ac:dyDescent="0.25">
      <c r="B857" s="402" t="s">
        <v>244</v>
      </c>
      <c r="C857" s="402" t="s">
        <v>17</v>
      </c>
      <c r="D857" s="402" t="s">
        <v>19</v>
      </c>
      <c r="E857" s="402" t="s">
        <v>38</v>
      </c>
      <c r="F857" s="402" t="s">
        <v>6</v>
      </c>
      <c r="G857" s="403">
        <v>72.624787504441926</v>
      </c>
      <c r="H857" s="403">
        <v>48.095805667332826</v>
      </c>
      <c r="I857" s="403">
        <v>26.263232330617729</v>
      </c>
      <c r="J857" s="403">
        <v>17.586547179568491</v>
      </c>
      <c r="K857" s="403">
        <v>16.895003069717838</v>
      </c>
      <c r="L857" s="450">
        <v>15.271744636717791</v>
      </c>
      <c r="M857" s="450">
        <v>13.80444758054807</v>
      </c>
      <c r="N857" s="450">
        <v>12.47812725639284</v>
      </c>
      <c r="O857" s="450">
        <v>11.279238732170413</v>
      </c>
      <c r="R857" s="570"/>
      <c r="S857" s="570"/>
      <c r="T857" s="570"/>
      <c r="U857" s="570"/>
    </row>
    <row r="858" spans="2:21" x14ac:dyDescent="0.25">
      <c r="B858" s="402" t="s">
        <v>244</v>
      </c>
      <c r="C858" s="402" t="s">
        <v>17</v>
      </c>
      <c r="D858" s="402" t="s">
        <v>19</v>
      </c>
      <c r="E858" s="402" t="s">
        <v>38</v>
      </c>
      <c r="F858" s="402" t="s">
        <v>7</v>
      </c>
      <c r="G858" s="403">
        <v>70.745819778742018</v>
      </c>
      <c r="H858" s="403">
        <v>45.053726655874449</v>
      </c>
      <c r="I858" s="403">
        <v>25.097066122821722</v>
      </c>
      <c r="J858" s="403">
        <v>16.697741112234468</v>
      </c>
      <c r="K858" s="403">
        <v>16.031788240326186</v>
      </c>
      <c r="L858" s="450">
        <v>14.491466800324513</v>
      </c>
      <c r="M858" s="450">
        <v>13.099138216950077</v>
      </c>
      <c r="N858" s="450">
        <v>11.840583454458843</v>
      </c>
      <c r="O858" s="450">
        <v>10.702949630731332</v>
      </c>
      <c r="R858" s="570"/>
      <c r="S858" s="570"/>
      <c r="T858" s="570"/>
      <c r="U858" s="570"/>
    </row>
    <row r="859" spans="2:21" x14ac:dyDescent="0.25">
      <c r="B859" s="402" t="s">
        <v>244</v>
      </c>
      <c r="C859" s="402" t="s">
        <v>17</v>
      </c>
      <c r="D859" s="402" t="s">
        <v>19</v>
      </c>
      <c r="E859" s="402" t="s">
        <v>38</v>
      </c>
      <c r="F859" s="402" t="s">
        <v>8</v>
      </c>
      <c r="G859" s="403">
        <v>68.697016784886998</v>
      </c>
      <c r="H859" s="403">
        <v>43.070891570588863</v>
      </c>
      <c r="I859" s="403">
        <v>24.922550958501915</v>
      </c>
      <c r="J859" s="403">
        <v>15.561287737460686</v>
      </c>
      <c r="K859" s="403">
        <v>14.928855322181105</v>
      </c>
      <c r="L859" s="450">
        <v>13.494502798137862</v>
      </c>
      <c r="M859" s="450">
        <v>12.197961721712604</v>
      </c>
      <c r="N859" s="450">
        <v>11.025991278826355</v>
      </c>
      <c r="O859" s="450">
        <v>9.9666228222665687</v>
      </c>
      <c r="R859" s="570"/>
      <c r="S859" s="570"/>
      <c r="T859" s="570"/>
      <c r="U859" s="570"/>
    </row>
    <row r="860" spans="2:21" x14ac:dyDescent="0.25">
      <c r="B860" s="402" t="s">
        <v>244</v>
      </c>
      <c r="C860" s="402" t="s">
        <v>17</v>
      </c>
      <c r="D860" s="402" t="s">
        <v>19</v>
      </c>
      <c r="E860" s="402" t="s">
        <v>38</v>
      </c>
      <c r="F860" s="402" t="s">
        <v>1</v>
      </c>
      <c r="G860" s="403">
        <v>66.348758177549428</v>
      </c>
      <c r="H860" s="403">
        <v>43.474609430598463</v>
      </c>
      <c r="I860" s="403">
        <v>23.902862762041543</v>
      </c>
      <c r="J860" s="403">
        <v>15.827093564255785</v>
      </c>
      <c r="K860" s="403">
        <v>15.195466162081683</v>
      </c>
      <c r="L860" s="450">
        <v>13.735497880976309</v>
      </c>
      <c r="M860" s="450">
        <v>12.415802189016814</v>
      </c>
      <c r="N860" s="450">
        <v>11.22290180760726</v>
      </c>
      <c r="O860" s="450">
        <v>10.144614344340514</v>
      </c>
      <c r="R860" s="570"/>
      <c r="S860" s="570"/>
      <c r="T860" s="570"/>
      <c r="U860" s="570"/>
    </row>
    <row r="861" spans="2:21" x14ac:dyDescent="0.25">
      <c r="B861" s="402" t="s">
        <v>244</v>
      </c>
      <c r="C861" s="402" t="s">
        <v>16</v>
      </c>
      <c r="D861" s="402" t="s">
        <v>3</v>
      </c>
      <c r="E861" s="402" t="s">
        <v>38</v>
      </c>
      <c r="F861" s="402" t="s">
        <v>4</v>
      </c>
      <c r="G861" s="403">
        <v>86.65859196833496</v>
      </c>
      <c r="H861" s="403">
        <v>51.093322314178472</v>
      </c>
      <c r="I861" s="403">
        <v>30.242715623502594</v>
      </c>
      <c r="J861" s="403">
        <v>24.053308549716817</v>
      </c>
      <c r="K861" s="403">
        <v>23.047998324793078</v>
      </c>
      <c r="L861" s="450">
        <v>21.370484393243423</v>
      </c>
      <c r="M861" s="450">
        <v>19.815065792962343</v>
      </c>
      <c r="N861" s="450">
        <v>18.372855998695286</v>
      </c>
      <c r="O861" s="450">
        <v>17.035615277577531</v>
      </c>
      <c r="R861" s="570"/>
      <c r="S861" s="570"/>
      <c r="T861" s="570"/>
      <c r="U861" s="570"/>
    </row>
    <row r="862" spans="2:21" x14ac:dyDescent="0.25">
      <c r="B862" s="402" t="s">
        <v>244</v>
      </c>
      <c r="C862" s="402" t="s">
        <v>16</v>
      </c>
      <c r="D862" s="402" t="s">
        <v>3</v>
      </c>
      <c r="E862" s="402" t="s">
        <v>38</v>
      </c>
      <c r="F862" s="402" t="s">
        <v>5</v>
      </c>
      <c r="G862" s="403">
        <v>69.125668084581363</v>
      </c>
      <c r="H862" s="403">
        <v>45.583307225804333</v>
      </c>
      <c r="I862" s="403">
        <v>27.566638299257335</v>
      </c>
      <c r="J862" s="403">
        <v>17.817978056938703</v>
      </c>
      <c r="K862" s="403">
        <v>16.798758763561548</v>
      </c>
      <c r="L862" s="450">
        <v>15.576086344833429</v>
      </c>
      <c r="M862" s="450">
        <v>14.442404301201424</v>
      </c>
      <c r="N862" s="450">
        <v>13.391235601910244</v>
      </c>
      <c r="O862" s="450">
        <v>12.41657463715725</v>
      </c>
      <c r="R862" s="570"/>
      <c r="S862" s="570"/>
      <c r="T862" s="570"/>
      <c r="U862" s="570"/>
    </row>
    <row r="863" spans="2:21" x14ac:dyDescent="0.25">
      <c r="B863" s="402" t="s">
        <v>244</v>
      </c>
      <c r="C863" s="402" t="s">
        <v>16</v>
      </c>
      <c r="D863" s="402" t="s">
        <v>3</v>
      </c>
      <c r="E863" s="402" t="s">
        <v>38</v>
      </c>
      <c r="F863" s="402" t="s">
        <v>6</v>
      </c>
      <c r="G863" s="403">
        <v>63.741916989785729</v>
      </c>
      <c r="H863" s="403">
        <v>42.643941009653147</v>
      </c>
      <c r="I863" s="403">
        <v>26.126455276050436</v>
      </c>
      <c r="J863" s="403">
        <v>16.808793367670201</v>
      </c>
      <c r="K863" s="403">
        <v>15.789915867015617</v>
      </c>
      <c r="L863" s="450">
        <v>14.640670562861706</v>
      </c>
      <c r="M863" s="450">
        <v>13.575071351583997</v>
      </c>
      <c r="N863" s="450">
        <v>12.587030177979512</v>
      </c>
      <c r="O863" s="450">
        <v>11.670902096796732</v>
      </c>
      <c r="R863" s="570"/>
      <c r="S863" s="570"/>
      <c r="T863" s="570"/>
      <c r="U863" s="570"/>
    </row>
    <row r="864" spans="2:21" x14ac:dyDescent="0.25">
      <c r="B864" s="402" t="s">
        <v>244</v>
      </c>
      <c r="C864" s="402" t="s">
        <v>16</v>
      </c>
      <c r="D864" s="402" t="s">
        <v>3</v>
      </c>
      <c r="E864" s="402" t="s">
        <v>38</v>
      </c>
      <c r="F864" s="402" t="s">
        <v>7</v>
      </c>
      <c r="G864" s="403">
        <v>62.092769241288366</v>
      </c>
      <c r="H864" s="403">
        <v>39.973944242875845</v>
      </c>
      <c r="I864" s="403">
        <v>24.806881088425644</v>
      </c>
      <c r="J864" s="403">
        <v>15.885233006889569</v>
      </c>
      <c r="K864" s="403">
        <v>14.866659473212547</v>
      </c>
      <c r="L864" s="450">
        <v>13.784611998612924</v>
      </c>
      <c r="M864" s="450">
        <v>12.781319723821102</v>
      </c>
      <c r="N864" s="450">
        <v>11.851050569938179</v>
      </c>
      <c r="O864" s="450">
        <v>10.988489658816224</v>
      </c>
      <c r="R864" s="570"/>
      <c r="S864" s="570"/>
      <c r="T864" s="570"/>
      <c r="U864" s="570"/>
    </row>
    <row r="865" spans="2:21" x14ac:dyDescent="0.25">
      <c r="B865" s="402" t="s">
        <v>244</v>
      </c>
      <c r="C865" s="402" t="s">
        <v>16</v>
      </c>
      <c r="D865" s="402" t="s">
        <v>3</v>
      </c>
      <c r="E865" s="402" t="s">
        <v>38</v>
      </c>
      <c r="F865" s="402" t="s">
        <v>8</v>
      </c>
      <c r="G865" s="403">
        <v>60.294559086735497</v>
      </c>
      <c r="H865" s="403">
        <v>38.23363334140879</v>
      </c>
      <c r="I865" s="403">
        <v>24.498530362860912</v>
      </c>
      <c r="J865" s="403">
        <v>14.699164281790274</v>
      </c>
      <c r="K865" s="403">
        <v>13.680878263676608</v>
      </c>
      <c r="L865" s="450">
        <v>12.68513609293613</v>
      </c>
      <c r="M865" s="450">
        <v>11.761867520124188</v>
      </c>
      <c r="N865" s="450">
        <v>10.905797663297397</v>
      </c>
      <c r="O865" s="450">
        <v>10.112035564869817</v>
      </c>
      <c r="R865" s="570"/>
      <c r="S865" s="570"/>
      <c r="T865" s="570"/>
      <c r="U865" s="570"/>
    </row>
    <row r="866" spans="2:21" x14ac:dyDescent="0.25">
      <c r="B866" s="402" t="s">
        <v>244</v>
      </c>
      <c r="C866" s="402" t="s">
        <v>16</v>
      </c>
      <c r="D866" s="402" t="s">
        <v>3</v>
      </c>
      <c r="E866" s="402" t="s">
        <v>38</v>
      </c>
      <c r="F866" s="402" t="s">
        <v>1</v>
      </c>
      <c r="G866" s="403">
        <v>58.233520282177125</v>
      </c>
      <c r="H866" s="403">
        <v>38.587971731981739</v>
      </c>
      <c r="I866" s="403">
        <v>23.36566011642735</v>
      </c>
      <c r="J866" s="403">
        <v>14.928779855241768</v>
      </c>
      <c r="K866" s="403">
        <v>13.911176949762734</v>
      </c>
      <c r="L866" s="450">
        <v>12.898672835148306</v>
      </c>
      <c r="M866" s="450">
        <v>11.959862311364713</v>
      </c>
      <c r="N866" s="450">
        <v>11.089381701118048</v>
      </c>
      <c r="O866" s="450">
        <v>10.28225771430804</v>
      </c>
      <c r="R866" s="570"/>
      <c r="S866" s="570"/>
      <c r="T866" s="570"/>
      <c r="U866" s="570"/>
    </row>
    <row r="867" spans="2:21" x14ac:dyDescent="0.25">
      <c r="B867" s="402" t="s">
        <v>244</v>
      </c>
      <c r="C867" s="402" t="s">
        <v>16</v>
      </c>
      <c r="D867" s="402" t="s">
        <v>11</v>
      </c>
      <c r="E867" s="402" t="s">
        <v>38</v>
      </c>
      <c r="F867" s="402" t="s">
        <v>4</v>
      </c>
      <c r="G867" s="403">
        <v>86.65859196833496</v>
      </c>
      <c r="H867" s="403">
        <v>55.469404807123311</v>
      </c>
      <c r="I867" s="403">
        <v>34.087500572531297</v>
      </c>
      <c r="J867" s="403">
        <v>29.602132808254712</v>
      </c>
      <c r="K867" s="403">
        <v>26.262495516720271</v>
      </c>
      <c r="L867" s="450">
        <v>25.612466006550278</v>
      </c>
      <c r="M867" s="450">
        <v>24.97852553726457</v>
      </c>
      <c r="N867" s="450">
        <v>24.360275885040188</v>
      </c>
      <c r="O867" s="450">
        <v>23.757328682590323</v>
      </c>
      <c r="R867" s="570"/>
      <c r="S867" s="570"/>
      <c r="T867" s="570"/>
      <c r="U867" s="570"/>
    </row>
    <row r="868" spans="2:21" x14ac:dyDescent="0.25">
      <c r="B868" s="402" t="s">
        <v>244</v>
      </c>
      <c r="C868" s="402" t="s">
        <v>16</v>
      </c>
      <c r="D868" s="402" t="s">
        <v>11</v>
      </c>
      <c r="E868" s="402" t="s">
        <v>38</v>
      </c>
      <c r="F868" s="402" t="s">
        <v>5</v>
      </c>
      <c r="G868" s="403">
        <v>69.125668084581363</v>
      </c>
      <c r="H868" s="403">
        <v>49.934248409510026</v>
      </c>
      <c r="I868" s="403">
        <v>31.110987387656579</v>
      </c>
      <c r="J868" s="403">
        <v>27.106001401985768</v>
      </c>
      <c r="K868" s="403">
        <v>24.208060037979394</v>
      </c>
      <c r="L868" s="450">
        <v>23.608880367538895</v>
      </c>
      <c r="M868" s="450">
        <v>23.024531141045824</v>
      </c>
      <c r="N868" s="450">
        <v>22.454645286520723</v>
      </c>
      <c r="O868" s="450">
        <v>21.898864817473324</v>
      </c>
      <c r="R868" s="570"/>
      <c r="S868" s="570"/>
      <c r="T868" s="570"/>
      <c r="U868" s="570"/>
    </row>
    <row r="869" spans="2:21" x14ac:dyDescent="0.25">
      <c r="B869" s="402" t="s">
        <v>244</v>
      </c>
      <c r="C869" s="402" t="s">
        <v>16</v>
      </c>
      <c r="D869" s="402" t="s">
        <v>11</v>
      </c>
      <c r="E869" s="402" t="s">
        <v>38</v>
      </c>
      <c r="F869" s="402" t="s">
        <v>6</v>
      </c>
      <c r="G869" s="403">
        <v>63.741916989785729</v>
      </c>
      <c r="H869" s="403">
        <v>46.981404746489233</v>
      </c>
      <c r="I869" s="403">
        <v>29.507847335006009</v>
      </c>
      <c r="J869" s="403">
        <v>25.76332421304333</v>
      </c>
      <c r="K869" s="403">
        <v>23.105490862187331</v>
      </c>
      <c r="L869" s="450">
        <v>22.533601153617074</v>
      </c>
      <c r="M869" s="450">
        <v>21.975866428410697</v>
      </c>
      <c r="N869" s="450">
        <v>21.431936333080408</v>
      </c>
      <c r="O869" s="450">
        <v>20.901469185824077</v>
      </c>
      <c r="R869" s="570"/>
      <c r="S869" s="570"/>
      <c r="T869" s="570"/>
      <c r="U869" s="570"/>
    </row>
    <row r="870" spans="2:21" x14ac:dyDescent="0.25">
      <c r="B870" s="402" t="s">
        <v>244</v>
      </c>
      <c r="C870" s="402" t="s">
        <v>16</v>
      </c>
      <c r="D870" s="402" t="s">
        <v>11</v>
      </c>
      <c r="E870" s="402" t="s">
        <v>38</v>
      </c>
      <c r="F870" s="402" t="s">
        <v>7</v>
      </c>
      <c r="G870" s="403">
        <v>62.092769241288366</v>
      </c>
      <c r="H870" s="403">
        <v>44.300318287704989</v>
      </c>
      <c r="I870" s="403">
        <v>28.037949054168411</v>
      </c>
      <c r="J870" s="403">
        <v>24.533703478226993</v>
      </c>
      <c r="K870" s="403">
        <v>22.098316818663662</v>
      </c>
      <c r="L870" s="450">
        <v>21.551355923493897</v>
      </c>
      <c r="M870" s="450">
        <v>21.01793299247316</v>
      </c>
      <c r="N870" s="450">
        <v>20.497712944108571</v>
      </c>
      <c r="O870" s="450">
        <v>19.990368990592</v>
      </c>
      <c r="R870" s="570"/>
      <c r="S870" s="570"/>
      <c r="T870" s="570"/>
      <c r="U870" s="570"/>
    </row>
    <row r="871" spans="2:21" x14ac:dyDescent="0.25">
      <c r="B871" s="402" t="s">
        <v>244</v>
      </c>
      <c r="C871" s="402" t="s">
        <v>16</v>
      </c>
      <c r="D871" s="402" t="s">
        <v>11</v>
      </c>
      <c r="E871" s="402" t="s">
        <v>38</v>
      </c>
      <c r="F871" s="402" t="s">
        <v>8</v>
      </c>
      <c r="G871" s="403">
        <v>60.294559086735497</v>
      </c>
      <c r="H871" s="403">
        <v>44.08862432796586</v>
      </c>
      <c r="I871" s="403">
        <v>27.661431514414542</v>
      </c>
      <c r="J871" s="403">
        <v>24.259517061598086</v>
      </c>
      <c r="K871" s="403">
        <v>21.910965572630726</v>
      </c>
      <c r="L871" s="450">
        <v>21.368641854404448</v>
      </c>
      <c r="M871" s="450">
        <v>20.839741324415851</v>
      </c>
      <c r="N871" s="450">
        <v>20.323931742018971</v>
      </c>
      <c r="O871" s="450">
        <v>19.820889089938099</v>
      </c>
      <c r="R871" s="570"/>
      <c r="S871" s="570"/>
      <c r="T871" s="570"/>
      <c r="U871" s="570"/>
    </row>
    <row r="872" spans="2:21" x14ac:dyDescent="0.25">
      <c r="B872" s="402" t="s">
        <v>244</v>
      </c>
      <c r="C872" s="402" t="s">
        <v>16</v>
      </c>
      <c r="D872" s="402" t="s">
        <v>11</v>
      </c>
      <c r="E872" s="402" t="s">
        <v>38</v>
      </c>
      <c r="F872" s="402" t="s">
        <v>1</v>
      </c>
      <c r="G872" s="403">
        <v>58.233520282177125</v>
      </c>
      <c r="H872" s="403">
        <v>42.863197415781634</v>
      </c>
      <c r="I872" s="403">
        <v>26.405557869548169</v>
      </c>
      <c r="J872" s="403">
        <v>23.201372211326678</v>
      </c>
      <c r="K872" s="403">
        <v>21.037500945939055</v>
      </c>
      <c r="L872" s="450">
        <v>20.516796566327329</v>
      </c>
      <c r="M872" s="450">
        <v>20.008980269365896</v>
      </c>
      <c r="N872" s="450">
        <v>19.513733058939291</v>
      </c>
      <c r="O872" s="450">
        <v>19.030743834483655</v>
      </c>
      <c r="R872" s="570"/>
      <c r="S872" s="570"/>
      <c r="T872" s="570"/>
      <c r="U872" s="570"/>
    </row>
    <row r="873" spans="2:21" x14ac:dyDescent="0.25">
      <c r="B873" s="402" t="s">
        <v>244</v>
      </c>
      <c r="C873" s="402" t="s">
        <v>16</v>
      </c>
      <c r="D873" s="402" t="s">
        <v>19</v>
      </c>
      <c r="E873" s="402" t="s">
        <v>38</v>
      </c>
      <c r="F873" s="402" t="s">
        <v>4</v>
      </c>
      <c r="G873" s="403">
        <v>86.65859196833496</v>
      </c>
      <c r="H873" s="403">
        <v>50.662501063622521</v>
      </c>
      <c r="I873" s="403">
        <v>26.260098090496875</v>
      </c>
      <c r="J873" s="403">
        <v>22.144699743681077</v>
      </c>
      <c r="K873" s="403">
        <v>21.43105122322816</v>
      </c>
      <c r="L873" s="450">
        <v>19.37197289796201</v>
      </c>
      <c r="M873" s="450">
        <v>17.51072917751382</v>
      </c>
      <c r="N873" s="450">
        <v>15.828312270687297</v>
      </c>
      <c r="O873" s="450">
        <v>14.30754063971888</v>
      </c>
      <c r="R873" s="570"/>
      <c r="S873" s="570"/>
      <c r="T873" s="570"/>
      <c r="U873" s="570"/>
    </row>
    <row r="874" spans="2:21" x14ac:dyDescent="0.25">
      <c r="B874" s="402" t="s">
        <v>244</v>
      </c>
      <c r="C874" s="402" t="s">
        <v>16</v>
      </c>
      <c r="D874" s="402" t="s">
        <v>19</v>
      </c>
      <c r="E874" s="402" t="s">
        <v>38</v>
      </c>
      <c r="F874" s="402" t="s">
        <v>5</v>
      </c>
      <c r="G874" s="403">
        <v>69.125668084581363</v>
      </c>
      <c r="H874" s="403">
        <v>45.152485975248396</v>
      </c>
      <c r="I874" s="403">
        <v>24.171692559666685</v>
      </c>
      <c r="J874" s="403">
        <v>16.289813426047779</v>
      </c>
      <c r="K874" s="403">
        <v>15.658594583415704</v>
      </c>
      <c r="L874" s="450">
        <v>14.154129292609284</v>
      </c>
      <c r="M874" s="450">
        <v>12.794211828185601</v>
      </c>
      <c r="N874" s="450">
        <v>11.56495415016151</v>
      </c>
      <c r="O874" s="450">
        <v>10.45380257036946</v>
      </c>
      <c r="R874" s="570"/>
      <c r="S874" s="570"/>
      <c r="T874" s="570"/>
      <c r="U874" s="570"/>
    </row>
    <row r="875" spans="2:21" x14ac:dyDescent="0.25">
      <c r="B875" s="402" t="s">
        <v>244</v>
      </c>
      <c r="C875" s="402" t="s">
        <v>16</v>
      </c>
      <c r="D875" s="402" t="s">
        <v>19</v>
      </c>
      <c r="E875" s="402" t="s">
        <v>38</v>
      </c>
      <c r="F875" s="402" t="s">
        <v>6</v>
      </c>
      <c r="G875" s="403">
        <v>63.741916989785729</v>
      </c>
      <c r="H875" s="403">
        <v>42.213119759097225</v>
      </c>
      <c r="I875" s="403">
        <v>23.05092837620078</v>
      </c>
      <c r="J875" s="403">
        <v>15.435504446583636</v>
      </c>
      <c r="K875" s="403">
        <v>14.828544360921704</v>
      </c>
      <c r="L875" s="450">
        <v>13.40382963410849</v>
      </c>
      <c r="M875" s="450">
        <v>12.116000363034797</v>
      </c>
      <c r="N875" s="450">
        <v>10.9519047021835</v>
      </c>
      <c r="O875" s="450">
        <v>9.8996544248753757</v>
      </c>
      <c r="R875" s="570"/>
      <c r="S875" s="570"/>
      <c r="T875" s="570"/>
      <c r="U875" s="570"/>
    </row>
    <row r="876" spans="2:21" x14ac:dyDescent="0.25">
      <c r="B876" s="402" t="s">
        <v>244</v>
      </c>
      <c r="C876" s="402" t="s">
        <v>16</v>
      </c>
      <c r="D876" s="402" t="s">
        <v>19</v>
      </c>
      <c r="E876" s="402" t="s">
        <v>38</v>
      </c>
      <c r="F876" s="402" t="s">
        <v>7</v>
      </c>
      <c r="G876" s="403">
        <v>62.092769241288366</v>
      </c>
      <c r="H876" s="403">
        <v>39.543122992319915</v>
      </c>
      <c r="I876" s="403">
        <v>22.027398088981972</v>
      </c>
      <c r="J876" s="403">
        <v>14.655409874044501</v>
      </c>
      <c r="K876" s="403">
        <v>14.070910915232528</v>
      </c>
      <c r="L876" s="450">
        <v>12.7189890061988</v>
      </c>
      <c r="M876" s="450">
        <v>11.496958676973657</v>
      </c>
      <c r="N876" s="450">
        <v>10.3923400480667</v>
      </c>
      <c r="O876" s="450">
        <v>9.3938522968650009</v>
      </c>
      <c r="R876" s="570"/>
      <c r="S876" s="570"/>
      <c r="T876" s="570"/>
      <c r="U876" s="570"/>
    </row>
    <row r="877" spans="2:21" x14ac:dyDescent="0.25">
      <c r="B877" s="402" t="s">
        <v>244</v>
      </c>
      <c r="C877" s="402" t="s">
        <v>16</v>
      </c>
      <c r="D877" s="402" t="s">
        <v>19</v>
      </c>
      <c r="E877" s="402" t="s">
        <v>38</v>
      </c>
      <c r="F877" s="402" t="s">
        <v>8</v>
      </c>
      <c r="G877" s="403">
        <v>60.294559086735497</v>
      </c>
      <c r="H877" s="403">
        <v>37.802812090852861</v>
      </c>
      <c r="I877" s="403">
        <v>21.874228193416332</v>
      </c>
      <c r="J877" s="403">
        <v>13.657958188927189</v>
      </c>
      <c r="K877" s="403">
        <v>13.102879738419707</v>
      </c>
      <c r="L877" s="450">
        <v>11.843965493526914</v>
      </c>
      <c r="M877" s="450">
        <v>10.706006726180551</v>
      </c>
      <c r="N877" s="450">
        <v>9.6773821304752801</v>
      </c>
      <c r="O877" s="450">
        <v>8.7475869663172965</v>
      </c>
      <c r="R877" s="570"/>
      <c r="S877" s="570"/>
      <c r="T877" s="570"/>
      <c r="U877" s="570"/>
    </row>
    <row r="878" spans="2:21" x14ac:dyDescent="0.25">
      <c r="B878" s="402" t="s">
        <v>244</v>
      </c>
      <c r="C878" s="402" t="s">
        <v>16</v>
      </c>
      <c r="D878" s="402" t="s">
        <v>19</v>
      </c>
      <c r="E878" s="402" t="s">
        <v>38</v>
      </c>
      <c r="F878" s="402" t="s">
        <v>1</v>
      </c>
      <c r="G878" s="403">
        <v>58.233520282177125</v>
      </c>
      <c r="H878" s="403">
        <v>38.157150481425802</v>
      </c>
      <c r="I878" s="403">
        <v>20.979259924211195</v>
      </c>
      <c r="J878" s="403">
        <v>13.891252819165361</v>
      </c>
      <c r="K878" s="403">
        <v>13.336880919138897</v>
      </c>
      <c r="L878" s="450">
        <v>12.055484027254746</v>
      </c>
      <c r="M878" s="450">
        <v>10.89720272772578</v>
      </c>
      <c r="N878" s="450">
        <v>9.8502081725370179</v>
      </c>
      <c r="O878" s="450">
        <v>8.9038080199655329</v>
      </c>
      <c r="R878" s="570"/>
      <c r="S878" s="570"/>
      <c r="T878" s="570"/>
      <c r="U878" s="570"/>
    </row>
    <row r="879" spans="2:21" x14ac:dyDescent="0.25">
      <c r="B879" s="402" t="s">
        <v>244</v>
      </c>
      <c r="C879" s="402" t="s">
        <v>128</v>
      </c>
      <c r="D879" s="402" t="s">
        <v>3</v>
      </c>
      <c r="E879" s="402" t="s">
        <v>38</v>
      </c>
      <c r="F879" s="402" t="s">
        <v>4</v>
      </c>
      <c r="G879" s="403">
        <v>132.70841036498462</v>
      </c>
      <c r="H879" s="403">
        <v>78.243985167195206</v>
      </c>
      <c r="I879" s="403">
        <v>46.313500189131076</v>
      </c>
      <c r="J879" s="403">
        <v>36.835082005691909</v>
      </c>
      <c r="K879" s="403">
        <v>35.295556393251267</v>
      </c>
      <c r="L879" s="450">
        <v>32.726622347999118</v>
      </c>
      <c r="M879" s="450">
        <v>30.344664307752442</v>
      </c>
      <c r="N879" s="450">
        <v>28.13607350489324</v>
      </c>
      <c r="O879" s="450">
        <v>26.088231665509237</v>
      </c>
      <c r="R879" s="570"/>
      <c r="S879" s="570"/>
      <c r="T879" s="570"/>
      <c r="U879" s="570"/>
    </row>
    <row r="880" spans="2:21" x14ac:dyDescent="0.25">
      <c r="B880" s="402" t="s">
        <v>244</v>
      </c>
      <c r="C880" s="402" t="s">
        <v>128</v>
      </c>
      <c r="D880" s="402" t="s">
        <v>3</v>
      </c>
      <c r="E880" s="402" t="s">
        <v>38</v>
      </c>
      <c r="F880" s="402" t="s">
        <v>5</v>
      </c>
      <c r="G880" s="403">
        <v>105.85860349859321</v>
      </c>
      <c r="H880" s="403">
        <v>69.805983500466056</v>
      </c>
      <c r="I880" s="403">
        <v>42.215372586917816</v>
      </c>
      <c r="J880" s="403">
        <v>27.286336993780555</v>
      </c>
      <c r="K880" s="403">
        <v>25.725511123371433</v>
      </c>
      <c r="L880" s="450">
        <v>23.853118445380442</v>
      </c>
      <c r="M880" s="450">
        <v>22.117005055438629</v>
      </c>
      <c r="N880" s="450">
        <v>20.507252070306652</v>
      </c>
      <c r="O880" s="450">
        <v>19.014662537759953</v>
      </c>
      <c r="R880" s="570"/>
      <c r="S880" s="570"/>
      <c r="T880" s="570"/>
      <c r="U880" s="570"/>
    </row>
    <row r="881" spans="2:21" x14ac:dyDescent="0.25">
      <c r="B881" s="402" t="s">
        <v>244</v>
      </c>
      <c r="C881" s="402" t="s">
        <v>128</v>
      </c>
      <c r="D881" s="402" t="s">
        <v>3</v>
      </c>
      <c r="E881" s="402" t="s">
        <v>38</v>
      </c>
      <c r="F881" s="402" t="s">
        <v>6</v>
      </c>
      <c r="G881" s="403">
        <v>97.613961699518725</v>
      </c>
      <c r="H881" s="403">
        <v>65.304656982623499</v>
      </c>
      <c r="I881" s="403">
        <v>40.009885568224249</v>
      </c>
      <c r="J881" s="403">
        <v>25.740878051562326</v>
      </c>
      <c r="K881" s="403">
        <v>24.180575600330194</v>
      </c>
      <c r="L881" s="450">
        <v>22.420628733325735</v>
      </c>
      <c r="M881" s="450">
        <v>20.788776954952521</v>
      </c>
      <c r="N881" s="450">
        <v>19.275697056630186</v>
      </c>
      <c r="O881" s="450">
        <v>17.872744405508012</v>
      </c>
      <c r="R881" s="570"/>
      <c r="S881" s="570"/>
      <c r="T881" s="570"/>
      <c r="U881" s="570"/>
    </row>
    <row r="882" spans="2:21" x14ac:dyDescent="0.25">
      <c r="B882" s="402" t="s">
        <v>244</v>
      </c>
      <c r="C882" s="402" t="s">
        <v>128</v>
      </c>
      <c r="D882" s="402" t="s">
        <v>3</v>
      </c>
      <c r="E882" s="402" t="s">
        <v>38</v>
      </c>
      <c r="F882" s="402" t="s">
        <v>7</v>
      </c>
      <c r="G882" s="403">
        <v>95.088467444545728</v>
      </c>
      <c r="H882" s="403">
        <v>61.215841107007421</v>
      </c>
      <c r="I882" s="403">
        <v>37.989098144602821</v>
      </c>
      <c r="J882" s="403">
        <v>24.326543655267333</v>
      </c>
      <c r="K882" s="403">
        <v>22.766706697109566</v>
      </c>
      <c r="L882" s="450">
        <v>21.109666154077981</v>
      </c>
      <c r="M882" s="450">
        <v>19.573230817490202</v>
      </c>
      <c r="N882" s="450">
        <v>18.14862261858833</v>
      </c>
      <c r="O882" s="450">
        <v>16.827702387161139</v>
      </c>
      <c r="R882" s="570"/>
      <c r="S882" s="570"/>
      <c r="T882" s="570"/>
      <c r="U882" s="570"/>
    </row>
    <row r="883" spans="2:21" x14ac:dyDescent="0.25">
      <c r="B883" s="402" t="s">
        <v>244</v>
      </c>
      <c r="C883" s="402" t="s">
        <v>128</v>
      </c>
      <c r="D883" s="402" t="s">
        <v>3</v>
      </c>
      <c r="E883" s="402" t="s">
        <v>38</v>
      </c>
      <c r="F883" s="402" t="s">
        <v>8</v>
      </c>
      <c r="G883" s="403">
        <v>92.334699979686818</v>
      </c>
      <c r="H883" s="403">
        <v>58.550740185924639</v>
      </c>
      <c r="I883" s="403">
        <v>37.516891826739524</v>
      </c>
      <c r="J883" s="403">
        <v>22.510205638269944</v>
      </c>
      <c r="K883" s="403">
        <v>20.950808979596641</v>
      </c>
      <c r="L883" s="450">
        <v>19.425935823791928</v>
      </c>
      <c r="M883" s="450">
        <v>18.012048269715446</v>
      </c>
      <c r="N883" s="450">
        <v>16.701068397086363</v>
      </c>
      <c r="O883" s="450">
        <v>15.485506224915493</v>
      </c>
      <c r="R883" s="570"/>
      <c r="S883" s="570"/>
      <c r="T883" s="570"/>
      <c r="U883" s="570"/>
    </row>
    <row r="884" spans="2:21" x14ac:dyDescent="0.25">
      <c r="B884" s="402" t="s">
        <v>244</v>
      </c>
      <c r="C884" s="402" t="s">
        <v>128</v>
      </c>
      <c r="D884" s="402" t="s">
        <v>3</v>
      </c>
      <c r="E884" s="402" t="s">
        <v>38</v>
      </c>
      <c r="F884" s="402" t="s">
        <v>1</v>
      </c>
      <c r="G884" s="403">
        <v>89.17843841068472</v>
      </c>
      <c r="H884" s="403">
        <v>59.093371718195613</v>
      </c>
      <c r="I884" s="403">
        <v>35.782021617806045</v>
      </c>
      <c r="J884" s="403">
        <v>22.86183745059995</v>
      </c>
      <c r="K884" s="403">
        <v>21.303486906221643</v>
      </c>
      <c r="L884" s="450">
        <v>19.752944617378724</v>
      </c>
      <c r="M884" s="450">
        <v>18.315256219547798</v>
      </c>
      <c r="N884" s="450">
        <v>16.982207811819368</v>
      </c>
      <c r="O884" s="450">
        <v>15.746183329721349</v>
      </c>
      <c r="R884" s="570"/>
      <c r="S884" s="570"/>
      <c r="T884" s="570"/>
      <c r="U884" s="570"/>
    </row>
    <row r="885" spans="2:21" x14ac:dyDescent="0.25">
      <c r="B885" s="402" t="s">
        <v>244</v>
      </c>
      <c r="C885" s="402" t="s">
        <v>128</v>
      </c>
      <c r="D885" s="402" t="s">
        <v>11</v>
      </c>
      <c r="E885" s="402" t="s">
        <v>38</v>
      </c>
      <c r="F885" s="402" t="s">
        <v>4</v>
      </c>
      <c r="G885" s="403">
        <v>132.70841036498462</v>
      </c>
      <c r="H885" s="403">
        <v>84.945489750571681</v>
      </c>
      <c r="I885" s="403">
        <v>52.201379130982076</v>
      </c>
      <c r="J885" s="403">
        <v>45.332515785994964</v>
      </c>
      <c r="K885" s="403">
        <v>40.218216717795208</v>
      </c>
      <c r="L885" s="450">
        <v>39.222765706815132</v>
      </c>
      <c r="M885" s="450">
        <v>38.251953349562896</v>
      </c>
      <c r="N885" s="450">
        <v>37.305169808637345</v>
      </c>
      <c r="O885" s="450">
        <v>36.381820340873389</v>
      </c>
      <c r="R885" s="570"/>
      <c r="S885" s="570"/>
      <c r="T885" s="570"/>
      <c r="U885" s="570"/>
    </row>
    <row r="886" spans="2:21" x14ac:dyDescent="0.25">
      <c r="B886" s="402" t="s">
        <v>244</v>
      </c>
      <c r="C886" s="402" t="s">
        <v>128</v>
      </c>
      <c r="D886" s="402" t="s">
        <v>11</v>
      </c>
      <c r="E886" s="402" t="s">
        <v>38</v>
      </c>
      <c r="F886" s="402" t="s">
        <v>5</v>
      </c>
      <c r="G886" s="403">
        <v>105.85860349859321</v>
      </c>
      <c r="H886" s="403">
        <v>76.468986844578907</v>
      </c>
      <c r="I886" s="403">
        <v>47.643165984160149</v>
      </c>
      <c r="J886" s="403">
        <v>41.509956205184942</v>
      </c>
      <c r="K886" s="403">
        <v>37.072067439478396</v>
      </c>
      <c r="L886" s="450">
        <v>36.15448754600137</v>
      </c>
      <c r="M886" s="450">
        <v>35.259618898998198</v>
      </c>
      <c r="N886" s="450">
        <v>34.386899366800492</v>
      </c>
      <c r="O886" s="450">
        <v>33.535780731199573</v>
      </c>
      <c r="R886" s="570"/>
      <c r="S886" s="570"/>
      <c r="T886" s="570"/>
      <c r="U886" s="570"/>
    </row>
    <row r="887" spans="2:21" x14ac:dyDescent="0.25">
      <c r="B887" s="402" t="s">
        <v>244</v>
      </c>
      <c r="C887" s="402" t="s">
        <v>128</v>
      </c>
      <c r="D887" s="402" t="s">
        <v>11</v>
      </c>
      <c r="E887" s="402" t="s">
        <v>38</v>
      </c>
      <c r="F887" s="402" t="s">
        <v>6</v>
      </c>
      <c r="G887" s="403">
        <v>97.613961699518725</v>
      </c>
      <c r="H887" s="403">
        <v>71.947021051285191</v>
      </c>
      <c r="I887" s="403">
        <v>45.188127618692199</v>
      </c>
      <c r="J887" s="403">
        <v>39.453788993940776</v>
      </c>
      <c r="K887" s="403">
        <v>35.383600095233277</v>
      </c>
      <c r="L887" s="450">
        <v>34.507811873839316</v>
      </c>
      <c r="M887" s="450">
        <v>33.653700502926029</v>
      </c>
      <c r="N887" s="450">
        <v>32.82072945341563</v>
      </c>
      <c r="O887" s="450">
        <v>32.008375475993994</v>
      </c>
      <c r="R887" s="570"/>
      <c r="S887" s="570"/>
      <c r="T887" s="570"/>
      <c r="U887" s="570"/>
    </row>
    <row r="888" spans="2:21" x14ac:dyDescent="0.25">
      <c r="B888" s="402" t="s">
        <v>244</v>
      </c>
      <c r="C888" s="402" t="s">
        <v>128</v>
      </c>
      <c r="D888" s="402" t="s">
        <v>11</v>
      </c>
      <c r="E888" s="402" t="s">
        <v>38</v>
      </c>
      <c r="F888" s="402" t="s">
        <v>7</v>
      </c>
      <c r="G888" s="403">
        <v>95.088467444545728</v>
      </c>
      <c r="H888" s="403">
        <v>67.841222492656954</v>
      </c>
      <c r="I888" s="403">
        <v>42.937134845587153</v>
      </c>
      <c r="J888" s="403">
        <v>37.570755709382837</v>
      </c>
      <c r="K888" s="403">
        <v>33.841220242976512</v>
      </c>
      <c r="L888" s="450">
        <v>33.0036078460856</v>
      </c>
      <c r="M888" s="450">
        <v>32.186727400418313</v>
      </c>
      <c r="N888" s="450">
        <v>31.390065764331652</v>
      </c>
      <c r="O888" s="450">
        <v>30.613122497078102</v>
      </c>
      <c r="R888" s="570"/>
      <c r="S888" s="570"/>
      <c r="T888" s="570"/>
      <c r="U888" s="570"/>
    </row>
    <row r="889" spans="2:21" x14ac:dyDescent="0.25">
      <c r="B889" s="402" t="s">
        <v>244</v>
      </c>
      <c r="C889" s="402" t="s">
        <v>128</v>
      </c>
      <c r="D889" s="402" t="s">
        <v>11</v>
      </c>
      <c r="E889" s="402" t="s">
        <v>38</v>
      </c>
      <c r="F889" s="402" t="s">
        <v>8</v>
      </c>
      <c r="G889" s="403">
        <v>92.334699979686818</v>
      </c>
      <c r="H889" s="403">
        <v>67.517035724296875</v>
      </c>
      <c r="I889" s="403">
        <v>42.36053830691354</v>
      </c>
      <c r="J889" s="403">
        <v>37.15086839448405</v>
      </c>
      <c r="K889" s="403">
        <v>33.554311749817344</v>
      </c>
      <c r="L889" s="450">
        <v>32.72380069587205</v>
      </c>
      <c r="M889" s="450">
        <v>31.913845826057965</v>
      </c>
      <c r="N889" s="450">
        <v>31.123938349186787</v>
      </c>
      <c r="O889" s="450">
        <v>30.353582067286524</v>
      </c>
      <c r="R889" s="570"/>
      <c r="S889" s="570"/>
      <c r="T889" s="570"/>
      <c r="U889" s="570"/>
    </row>
    <row r="890" spans="2:21" x14ac:dyDescent="0.25">
      <c r="B890" s="402" t="s">
        <v>244</v>
      </c>
      <c r="C890" s="402" t="s">
        <v>128</v>
      </c>
      <c r="D890" s="402" t="s">
        <v>11</v>
      </c>
      <c r="E890" s="402" t="s">
        <v>38</v>
      </c>
      <c r="F890" s="402" t="s">
        <v>1</v>
      </c>
      <c r="G890" s="403">
        <v>89.17843841068472</v>
      </c>
      <c r="H890" s="403">
        <v>65.64042483274369</v>
      </c>
      <c r="I890" s="403">
        <v>40.437301484759828</v>
      </c>
      <c r="J890" s="403">
        <v>35.530432176610532</v>
      </c>
      <c r="K890" s="403">
        <v>32.216693638497787</v>
      </c>
      <c r="L890" s="450">
        <v>31.419290300654414</v>
      </c>
      <c r="M890" s="450">
        <v>30.641623689687442</v>
      </c>
      <c r="N890" s="450">
        <v>29.883205296997389</v>
      </c>
      <c r="O890" s="450">
        <v>29.143558705181711</v>
      </c>
      <c r="R890" s="570"/>
      <c r="S890" s="570"/>
      <c r="T890" s="570"/>
      <c r="U890" s="570"/>
    </row>
    <row r="891" spans="2:21" x14ac:dyDescent="0.25">
      <c r="B891" s="402" t="s">
        <v>244</v>
      </c>
      <c r="C891" s="402" t="s">
        <v>128</v>
      </c>
      <c r="D891" s="402" t="s">
        <v>19</v>
      </c>
      <c r="E891" s="402" t="s">
        <v>38</v>
      </c>
      <c r="F891" s="402" t="s">
        <v>4</v>
      </c>
      <c r="G891" s="403">
        <v>132.70841036498462</v>
      </c>
      <c r="H891" s="403">
        <v>77.584228275072775</v>
      </c>
      <c r="I891" s="403">
        <v>40.214545314696593</v>
      </c>
      <c r="J891" s="403">
        <v>33.912250756020022</v>
      </c>
      <c r="K891" s="403">
        <v>32.819374001880796</v>
      </c>
      <c r="L891" s="450">
        <v>29.666114698257289</v>
      </c>
      <c r="M891" s="450">
        <v>26.815818036008913</v>
      </c>
      <c r="N891" s="450">
        <v>24.239375605952983</v>
      </c>
      <c r="O891" s="450">
        <v>21.910475711667502</v>
      </c>
      <c r="R891" s="570"/>
      <c r="S891" s="570"/>
      <c r="T891" s="570"/>
      <c r="U891" s="570"/>
    </row>
    <row r="892" spans="2:21" x14ac:dyDescent="0.25">
      <c r="B892" s="402" t="s">
        <v>244</v>
      </c>
      <c r="C892" s="402" t="s">
        <v>128</v>
      </c>
      <c r="D892" s="402" t="s">
        <v>19</v>
      </c>
      <c r="E892" s="402" t="s">
        <v>38</v>
      </c>
      <c r="F892" s="402" t="s">
        <v>5</v>
      </c>
      <c r="G892" s="403">
        <v>105.85860349859321</v>
      </c>
      <c r="H892" s="403">
        <v>69.146226608343639</v>
      </c>
      <c r="I892" s="403">
        <v>37.016374517100587</v>
      </c>
      <c r="J892" s="403">
        <v>24.946115506964439</v>
      </c>
      <c r="K892" s="403">
        <v>23.979471031264477</v>
      </c>
      <c r="L892" s="450">
        <v>21.6755425614231</v>
      </c>
      <c r="M892" s="450">
        <v>19.592973703193877</v>
      </c>
      <c r="N892" s="450">
        <v>17.710496401472451</v>
      </c>
      <c r="O892" s="450">
        <v>16.008886018942512</v>
      </c>
      <c r="R892" s="570"/>
      <c r="S892" s="570"/>
      <c r="T892" s="570"/>
      <c r="U892" s="570"/>
    </row>
    <row r="893" spans="2:21" x14ac:dyDescent="0.25">
      <c r="B893" s="402" t="s">
        <v>244</v>
      </c>
      <c r="C893" s="402" t="s">
        <v>128</v>
      </c>
      <c r="D893" s="402" t="s">
        <v>19</v>
      </c>
      <c r="E893" s="402" t="s">
        <v>38</v>
      </c>
      <c r="F893" s="402" t="s">
        <v>6</v>
      </c>
      <c r="G893" s="403">
        <v>97.613961699518725</v>
      </c>
      <c r="H893" s="403">
        <v>64.64490009050111</v>
      </c>
      <c r="I893" s="403">
        <v>35.300043455131359</v>
      </c>
      <c r="J893" s="403">
        <v>23.637832230602811</v>
      </c>
      <c r="K893" s="403">
        <v>22.708337459298168</v>
      </c>
      <c r="L893" s="450">
        <v>20.526538490212083</v>
      </c>
      <c r="M893" s="450">
        <v>18.55436502761837</v>
      </c>
      <c r="N893" s="450">
        <v>16.771676419882848</v>
      </c>
      <c r="O893" s="450">
        <v>15.160267113132274</v>
      </c>
      <c r="R893" s="570"/>
      <c r="S893" s="570"/>
      <c r="T893" s="570"/>
      <c r="U893" s="570"/>
    </row>
    <row r="894" spans="2:21" x14ac:dyDescent="0.25">
      <c r="B894" s="402" t="s">
        <v>244</v>
      </c>
      <c r="C894" s="402" t="s">
        <v>128</v>
      </c>
      <c r="D894" s="402" t="s">
        <v>19</v>
      </c>
      <c r="E894" s="402" t="s">
        <v>38</v>
      </c>
      <c r="F894" s="402" t="s">
        <v>7</v>
      </c>
      <c r="G894" s="403">
        <v>95.088467444545728</v>
      </c>
      <c r="H894" s="403">
        <v>60.556084214885011</v>
      </c>
      <c r="I894" s="403">
        <v>33.732615756480811</v>
      </c>
      <c r="J894" s="403">
        <v>22.443200419669985</v>
      </c>
      <c r="K894" s="403">
        <v>21.548102473556703</v>
      </c>
      <c r="L894" s="450">
        <v>19.47777795742542</v>
      </c>
      <c r="M894" s="450">
        <v>17.606368571169458</v>
      </c>
      <c r="N894" s="450">
        <v>15.914762707605972</v>
      </c>
      <c r="O894" s="450">
        <v>14.385684987542113</v>
      </c>
      <c r="R894" s="570"/>
      <c r="S894" s="570"/>
      <c r="T894" s="570"/>
      <c r="U894" s="570"/>
    </row>
    <row r="895" spans="2:21" x14ac:dyDescent="0.25">
      <c r="B895" s="402" t="s">
        <v>244</v>
      </c>
      <c r="C895" s="402" t="s">
        <v>128</v>
      </c>
      <c r="D895" s="402" t="s">
        <v>19</v>
      </c>
      <c r="E895" s="402" t="s">
        <v>38</v>
      </c>
      <c r="F895" s="402" t="s">
        <v>8</v>
      </c>
      <c r="G895" s="403">
        <v>92.334699979686818</v>
      </c>
      <c r="H895" s="403">
        <v>57.890983293802236</v>
      </c>
      <c r="I895" s="403">
        <v>33.498052363577841</v>
      </c>
      <c r="J895" s="403">
        <v>20.915709324543933</v>
      </c>
      <c r="K895" s="403">
        <v>20.065665755619765</v>
      </c>
      <c r="L895" s="450">
        <v>18.13777257814229</v>
      </c>
      <c r="M895" s="450">
        <v>16.395109841011564</v>
      </c>
      <c r="N895" s="450">
        <v>14.819880751110691</v>
      </c>
      <c r="O895" s="450">
        <v>13.395998417024959</v>
      </c>
      <c r="R895" s="570"/>
      <c r="S895" s="570"/>
      <c r="T895" s="570"/>
      <c r="U895" s="570"/>
    </row>
    <row r="896" spans="2:21" x14ac:dyDescent="0.25">
      <c r="B896" s="402" t="s">
        <v>244</v>
      </c>
      <c r="C896" s="402" t="s">
        <v>128</v>
      </c>
      <c r="D896" s="402" t="s">
        <v>19</v>
      </c>
      <c r="E896" s="402" t="s">
        <v>38</v>
      </c>
      <c r="F896" s="402" t="s">
        <v>1</v>
      </c>
      <c r="G896" s="403">
        <v>89.17843841068472</v>
      </c>
      <c r="H896" s="403">
        <v>58.433614826073203</v>
      </c>
      <c r="I896" s="403">
        <v>32.127503712421429</v>
      </c>
      <c r="J896" s="403">
        <v>21.272975220773905</v>
      </c>
      <c r="K896" s="403">
        <v>20.424013658711939</v>
      </c>
      <c r="L896" s="450">
        <v>18.461690700236975</v>
      </c>
      <c r="M896" s="450">
        <v>16.687906168033354</v>
      </c>
      <c r="N896" s="450">
        <v>15.084545440332342</v>
      </c>
      <c r="O896" s="450">
        <v>13.635234333791015</v>
      </c>
      <c r="R896" s="570"/>
      <c r="S896" s="570"/>
      <c r="T896" s="570"/>
      <c r="U896" s="570"/>
    </row>
    <row r="897" spans="2:21" x14ac:dyDescent="0.25">
      <c r="B897" s="402" t="s">
        <v>245</v>
      </c>
      <c r="C897" s="402" t="s">
        <v>17</v>
      </c>
      <c r="D897" s="402" t="s">
        <v>3</v>
      </c>
      <c r="E897" s="402" t="s">
        <v>32</v>
      </c>
      <c r="F897" s="402" t="s">
        <v>4</v>
      </c>
      <c r="G897" s="403">
        <v>5.4885245901639346</v>
      </c>
      <c r="H897" s="403">
        <v>3.2016393442622957</v>
      </c>
      <c r="I897" s="403">
        <v>2.4012295081967219</v>
      </c>
      <c r="J897" s="403">
        <v>1.6008196721311478</v>
      </c>
      <c r="K897" s="403">
        <v>1.6008196721311478</v>
      </c>
      <c r="L897" s="450">
        <v>1.4843064173115295</v>
      </c>
      <c r="M897" s="450">
        <v>1.3762734046984482</v>
      </c>
      <c r="N897" s="450">
        <v>1.2761034126033255</v>
      </c>
      <c r="O897" s="450">
        <v>1.1832241428908934</v>
      </c>
      <c r="R897" s="570"/>
      <c r="S897" s="570"/>
      <c r="T897" s="570"/>
      <c r="U897" s="570"/>
    </row>
    <row r="898" spans="2:21" x14ac:dyDescent="0.25">
      <c r="B898" s="402" t="s">
        <v>245</v>
      </c>
      <c r="C898" s="402" t="s">
        <v>17</v>
      </c>
      <c r="D898" s="402" t="s">
        <v>3</v>
      </c>
      <c r="E898" s="402" t="s">
        <v>32</v>
      </c>
      <c r="F898" s="402" t="s">
        <v>5</v>
      </c>
      <c r="G898" s="403">
        <v>3.8262857142857145</v>
      </c>
      <c r="H898" s="403">
        <v>2.2320000000000002</v>
      </c>
      <c r="I898" s="403">
        <v>1.6739999999999999</v>
      </c>
      <c r="J898" s="403">
        <v>1.1160000000000001</v>
      </c>
      <c r="K898" s="403">
        <v>1.1160000000000001</v>
      </c>
      <c r="L898" s="450">
        <v>1.0347736166400376</v>
      </c>
      <c r="M898" s="450">
        <v>0.9594591735612038</v>
      </c>
      <c r="N898" s="450">
        <v>0.88962637907203257</v>
      </c>
      <c r="O898" s="450">
        <v>0.82487625961536559</v>
      </c>
      <c r="R898" s="570"/>
      <c r="S898" s="570"/>
      <c r="T898" s="570"/>
      <c r="U898" s="570"/>
    </row>
    <row r="899" spans="2:21" x14ac:dyDescent="0.25">
      <c r="B899" s="402" t="s">
        <v>245</v>
      </c>
      <c r="C899" s="402" t="s">
        <v>17</v>
      </c>
      <c r="D899" s="402" t="s">
        <v>3</v>
      </c>
      <c r="E899" s="402" t="s">
        <v>32</v>
      </c>
      <c r="F899" s="402" t="s">
        <v>6</v>
      </c>
      <c r="G899" s="403">
        <v>2.976</v>
      </c>
      <c r="H899" s="403">
        <v>1.736</v>
      </c>
      <c r="I899" s="403">
        <v>1.302</v>
      </c>
      <c r="J899" s="403">
        <v>0.86799999999999999</v>
      </c>
      <c r="K899" s="403">
        <v>0.86799999999999999</v>
      </c>
      <c r="L899" s="450">
        <v>0.80482392405336256</v>
      </c>
      <c r="M899" s="450">
        <v>0.7462460238809363</v>
      </c>
      <c r="N899" s="450">
        <v>0.69193162816713649</v>
      </c>
      <c r="O899" s="450">
        <v>0.64157042414528431</v>
      </c>
      <c r="R899" s="570"/>
      <c r="S899" s="570"/>
      <c r="T899" s="570"/>
      <c r="U899" s="570"/>
    </row>
    <row r="900" spans="2:21" x14ac:dyDescent="0.25">
      <c r="B900" s="402" t="s">
        <v>245</v>
      </c>
      <c r="C900" s="402" t="s">
        <v>17</v>
      </c>
      <c r="D900" s="402" t="s">
        <v>3</v>
      </c>
      <c r="E900" s="402" t="s">
        <v>32</v>
      </c>
      <c r="F900" s="402" t="s">
        <v>7</v>
      </c>
      <c r="G900" s="403">
        <v>2.2320000000000002</v>
      </c>
      <c r="H900" s="403">
        <v>1.302</v>
      </c>
      <c r="I900" s="403">
        <v>0.97650000000000003</v>
      </c>
      <c r="J900" s="403">
        <v>0.65100000000000002</v>
      </c>
      <c r="K900" s="403">
        <v>0.65100000000000002</v>
      </c>
      <c r="L900" s="450">
        <v>0.60361794304002192</v>
      </c>
      <c r="M900" s="450">
        <v>0.55968451791070217</v>
      </c>
      <c r="N900" s="450">
        <v>0.51894872112535229</v>
      </c>
      <c r="O900" s="450">
        <v>0.48117781810896326</v>
      </c>
      <c r="R900" s="570"/>
      <c r="S900" s="570"/>
      <c r="T900" s="570"/>
      <c r="U900" s="570"/>
    </row>
    <row r="901" spans="2:21" x14ac:dyDescent="0.25">
      <c r="B901" s="402" t="s">
        <v>245</v>
      </c>
      <c r="C901" s="402" t="s">
        <v>17</v>
      </c>
      <c r="D901" s="402" t="s">
        <v>3</v>
      </c>
      <c r="E901" s="402" t="s">
        <v>32</v>
      </c>
      <c r="F901" s="402" t="s">
        <v>8</v>
      </c>
      <c r="G901" s="403">
        <v>1.3391999999999999</v>
      </c>
      <c r="H901" s="403">
        <v>0.78120000000000001</v>
      </c>
      <c r="I901" s="403">
        <v>0.58590000000000009</v>
      </c>
      <c r="J901" s="403">
        <v>0.3906</v>
      </c>
      <c r="K901" s="403">
        <v>0.3906</v>
      </c>
      <c r="L901" s="450">
        <v>0.36217076582401314</v>
      </c>
      <c r="M901" s="450">
        <v>0.33581071074642133</v>
      </c>
      <c r="N901" s="450">
        <v>0.31136923267521138</v>
      </c>
      <c r="O901" s="450">
        <v>0.28870669086537792</v>
      </c>
      <c r="R901" s="570"/>
      <c r="S901" s="570"/>
      <c r="T901" s="570"/>
      <c r="U901" s="570"/>
    </row>
    <row r="902" spans="2:21" x14ac:dyDescent="0.25">
      <c r="B902" s="402" t="s">
        <v>245</v>
      </c>
      <c r="C902" s="402" t="s">
        <v>17</v>
      </c>
      <c r="D902" s="402" t="s">
        <v>3</v>
      </c>
      <c r="E902" s="402" t="s">
        <v>32</v>
      </c>
      <c r="F902" s="402" t="s">
        <v>1</v>
      </c>
      <c r="G902" s="403">
        <v>0.97043478260869565</v>
      </c>
      <c r="H902" s="403">
        <v>0.56608695652173913</v>
      </c>
      <c r="I902" s="403">
        <v>0.42456521739130443</v>
      </c>
      <c r="J902" s="403">
        <v>0.28304347826086956</v>
      </c>
      <c r="K902" s="403">
        <v>0.28304347826086956</v>
      </c>
      <c r="L902" s="450">
        <v>0.26244258393044428</v>
      </c>
      <c r="M902" s="450">
        <v>0.24334109474378354</v>
      </c>
      <c r="N902" s="450">
        <v>0.22562987875015317</v>
      </c>
      <c r="O902" s="450">
        <v>0.20920774700389705</v>
      </c>
      <c r="R902" s="570"/>
      <c r="S902" s="570"/>
      <c r="T902" s="570"/>
      <c r="U902" s="570"/>
    </row>
    <row r="903" spans="2:21" x14ac:dyDescent="0.25">
      <c r="B903" s="402" t="s">
        <v>245</v>
      </c>
      <c r="C903" s="402" t="s">
        <v>17</v>
      </c>
      <c r="D903" s="402" t="s">
        <v>11</v>
      </c>
      <c r="E903" s="402" t="s">
        <v>32</v>
      </c>
      <c r="F903" s="402" t="s">
        <v>4</v>
      </c>
      <c r="G903" s="403">
        <v>5.4885245901639346</v>
      </c>
      <c r="H903" s="403">
        <v>3.2016393442622957</v>
      </c>
      <c r="I903" s="403">
        <v>2.6680327868852456</v>
      </c>
      <c r="J903" s="403">
        <v>2.1344262295081964</v>
      </c>
      <c r="K903" s="403">
        <v>1.6008196721311478</v>
      </c>
      <c r="L903" s="450">
        <v>1.5611973892188709</v>
      </c>
      <c r="M903" s="450">
        <v>1.5225558072128305</v>
      </c>
      <c r="N903" s="450">
        <v>1.4848706525427828</v>
      </c>
      <c r="O903" s="450">
        <v>1.4481182524396139</v>
      </c>
      <c r="R903" s="570"/>
      <c r="S903" s="570"/>
      <c r="T903" s="570"/>
      <c r="U903" s="570"/>
    </row>
    <row r="904" spans="2:21" x14ac:dyDescent="0.25">
      <c r="B904" s="402" t="s">
        <v>245</v>
      </c>
      <c r="C904" s="402" t="s">
        <v>17</v>
      </c>
      <c r="D904" s="402" t="s">
        <v>11</v>
      </c>
      <c r="E904" s="402" t="s">
        <v>32</v>
      </c>
      <c r="F904" s="402" t="s">
        <v>5</v>
      </c>
      <c r="G904" s="403">
        <v>3.8262857142857145</v>
      </c>
      <c r="H904" s="403">
        <v>2.2320000000000002</v>
      </c>
      <c r="I904" s="403">
        <v>1.8599999999999999</v>
      </c>
      <c r="J904" s="403">
        <v>1.4879999999999998</v>
      </c>
      <c r="K904" s="403">
        <v>1.1160000000000001</v>
      </c>
      <c r="L904" s="450">
        <v>1.0883776084840127</v>
      </c>
      <c r="M904" s="450">
        <v>1.0614389055998017</v>
      </c>
      <c r="N904" s="450">
        <v>1.0351669692012542</v>
      </c>
      <c r="O904" s="450">
        <v>1.0095452959864737</v>
      </c>
      <c r="R904" s="570"/>
      <c r="S904" s="570"/>
      <c r="T904" s="570"/>
      <c r="U904" s="570"/>
    </row>
    <row r="905" spans="2:21" x14ac:dyDescent="0.25">
      <c r="B905" s="402" t="s">
        <v>245</v>
      </c>
      <c r="C905" s="402" t="s">
        <v>17</v>
      </c>
      <c r="D905" s="402" t="s">
        <v>11</v>
      </c>
      <c r="E905" s="402" t="s">
        <v>32</v>
      </c>
      <c r="F905" s="402" t="s">
        <v>6</v>
      </c>
      <c r="G905" s="403">
        <v>2.976</v>
      </c>
      <c r="H905" s="403">
        <v>1.736</v>
      </c>
      <c r="I905" s="403">
        <v>1.4466666666666665</v>
      </c>
      <c r="J905" s="403">
        <v>1.1573333333333331</v>
      </c>
      <c r="K905" s="403">
        <v>0.86799999999999999</v>
      </c>
      <c r="L905" s="450">
        <v>0.84651591770978762</v>
      </c>
      <c r="M905" s="450">
        <v>0.82556359324429018</v>
      </c>
      <c r="N905" s="450">
        <v>0.80512986493430883</v>
      </c>
      <c r="O905" s="450">
        <v>0.78520189687836839</v>
      </c>
      <c r="R905" s="570"/>
      <c r="S905" s="570"/>
      <c r="T905" s="570"/>
      <c r="U905" s="570"/>
    </row>
    <row r="906" spans="2:21" x14ac:dyDescent="0.25">
      <c r="B906" s="402" t="s">
        <v>245</v>
      </c>
      <c r="C906" s="402" t="s">
        <v>17</v>
      </c>
      <c r="D906" s="402" t="s">
        <v>11</v>
      </c>
      <c r="E906" s="402" t="s">
        <v>32</v>
      </c>
      <c r="F906" s="402" t="s">
        <v>7</v>
      </c>
      <c r="G906" s="403">
        <v>2.2320000000000002</v>
      </c>
      <c r="H906" s="403">
        <v>1.302</v>
      </c>
      <c r="I906" s="403">
        <v>1.085</v>
      </c>
      <c r="J906" s="403">
        <v>0.86799999999999988</v>
      </c>
      <c r="K906" s="403">
        <v>0.65100000000000002</v>
      </c>
      <c r="L906" s="450">
        <v>0.63488693828234066</v>
      </c>
      <c r="M906" s="450">
        <v>0.61917269493321758</v>
      </c>
      <c r="N906" s="450">
        <v>0.60384739870073156</v>
      </c>
      <c r="O906" s="450">
        <v>0.58890142265877621</v>
      </c>
      <c r="R906" s="570"/>
      <c r="S906" s="570"/>
      <c r="T906" s="570"/>
      <c r="U906" s="570"/>
    </row>
    <row r="907" spans="2:21" x14ac:dyDescent="0.25">
      <c r="B907" s="402" t="s">
        <v>245</v>
      </c>
      <c r="C907" s="402" t="s">
        <v>17</v>
      </c>
      <c r="D907" s="402" t="s">
        <v>11</v>
      </c>
      <c r="E907" s="402" t="s">
        <v>32</v>
      </c>
      <c r="F907" s="402" t="s">
        <v>8</v>
      </c>
      <c r="G907" s="403">
        <v>1.3391999999999999</v>
      </c>
      <c r="H907" s="403">
        <v>0.78120000000000001</v>
      </c>
      <c r="I907" s="403">
        <v>0.65099999999999991</v>
      </c>
      <c r="J907" s="403">
        <v>0.52079999999999993</v>
      </c>
      <c r="K907" s="403">
        <v>0.3906</v>
      </c>
      <c r="L907" s="450">
        <v>0.38093216296940441</v>
      </c>
      <c r="M907" s="450">
        <v>0.37150361695993056</v>
      </c>
      <c r="N907" s="450">
        <v>0.36230843922043898</v>
      </c>
      <c r="O907" s="450">
        <v>0.35334085359526574</v>
      </c>
      <c r="R907" s="570"/>
      <c r="S907" s="570"/>
      <c r="T907" s="570"/>
      <c r="U907" s="570"/>
    </row>
    <row r="908" spans="2:21" x14ac:dyDescent="0.25">
      <c r="B908" s="402" t="s">
        <v>245</v>
      </c>
      <c r="C908" s="402" t="s">
        <v>17</v>
      </c>
      <c r="D908" s="402" t="s">
        <v>11</v>
      </c>
      <c r="E908" s="402" t="s">
        <v>32</v>
      </c>
      <c r="F908" s="402" t="s">
        <v>1</v>
      </c>
      <c r="G908" s="403">
        <v>0.97043478260869565</v>
      </c>
      <c r="H908" s="403">
        <v>0.56608695652173913</v>
      </c>
      <c r="I908" s="403">
        <v>0.47173913043478266</v>
      </c>
      <c r="J908" s="403">
        <v>0.37739130434782603</v>
      </c>
      <c r="K908" s="403">
        <v>0.28304347826086956</v>
      </c>
      <c r="L908" s="450">
        <v>0.27603779925319161</v>
      </c>
      <c r="M908" s="450">
        <v>0.2692055195361816</v>
      </c>
      <c r="N908" s="450">
        <v>0.26254234726118769</v>
      </c>
      <c r="O908" s="450">
        <v>0.25604409680816359</v>
      </c>
      <c r="R908" s="570"/>
      <c r="S908" s="570"/>
      <c r="T908" s="570"/>
      <c r="U908" s="570"/>
    </row>
    <row r="909" spans="2:21" x14ac:dyDescent="0.25">
      <c r="B909" s="402" t="s">
        <v>245</v>
      </c>
      <c r="C909" s="402" t="s">
        <v>17</v>
      </c>
      <c r="D909" s="402" t="s">
        <v>19</v>
      </c>
      <c r="E909" s="402" t="s">
        <v>32</v>
      </c>
      <c r="F909" s="402" t="s">
        <v>4</v>
      </c>
      <c r="G909" s="403">
        <v>5.4885245901639346</v>
      </c>
      <c r="H909" s="403">
        <v>3.2016393442622957</v>
      </c>
      <c r="I909" s="403">
        <v>1.6008196721311478</v>
      </c>
      <c r="J909" s="403">
        <v>1.6008196721311478</v>
      </c>
      <c r="K909" s="403">
        <v>1.6008196721311478</v>
      </c>
      <c r="L909" s="450">
        <v>1.4470141935659016</v>
      </c>
      <c r="M909" s="450">
        <v>1.3079862228289989</v>
      </c>
      <c r="N909" s="450">
        <v>1.1823159487430108</v>
      </c>
      <c r="O909" s="450">
        <v>1.0687199744571301</v>
      </c>
      <c r="R909" s="570"/>
      <c r="S909" s="570"/>
      <c r="T909" s="570"/>
      <c r="U909" s="570"/>
    </row>
    <row r="910" spans="2:21" x14ac:dyDescent="0.25">
      <c r="B910" s="402" t="s">
        <v>245</v>
      </c>
      <c r="C910" s="402" t="s">
        <v>17</v>
      </c>
      <c r="D910" s="402" t="s">
        <v>19</v>
      </c>
      <c r="E910" s="402" t="s">
        <v>32</v>
      </c>
      <c r="F910" s="402" t="s">
        <v>5</v>
      </c>
      <c r="G910" s="403">
        <v>3.8262857142857145</v>
      </c>
      <c r="H910" s="403">
        <v>2.2320000000000002</v>
      </c>
      <c r="I910" s="403">
        <v>1.1160000000000001</v>
      </c>
      <c r="J910" s="403">
        <v>1.1160000000000001</v>
      </c>
      <c r="K910" s="403">
        <v>1.1160000000000001</v>
      </c>
      <c r="L910" s="450">
        <v>1.0087756092287998</v>
      </c>
      <c r="M910" s="450">
        <v>0.91185325248650195</v>
      </c>
      <c r="N910" s="450">
        <v>0.82424311855227028</v>
      </c>
      <c r="O910" s="450">
        <v>0.74505049647868493</v>
      </c>
      <c r="R910" s="570"/>
      <c r="S910" s="570"/>
      <c r="T910" s="570"/>
      <c r="U910" s="570"/>
    </row>
    <row r="911" spans="2:21" x14ac:dyDescent="0.25">
      <c r="B911" s="402" t="s">
        <v>245</v>
      </c>
      <c r="C911" s="402" t="s">
        <v>17</v>
      </c>
      <c r="D911" s="402" t="s">
        <v>19</v>
      </c>
      <c r="E911" s="402" t="s">
        <v>32</v>
      </c>
      <c r="F911" s="402" t="s">
        <v>6</v>
      </c>
      <c r="G911" s="403">
        <v>2.976</v>
      </c>
      <c r="H911" s="403">
        <v>1.736</v>
      </c>
      <c r="I911" s="403">
        <v>0.86799999999999999</v>
      </c>
      <c r="J911" s="403">
        <v>0.86799999999999999</v>
      </c>
      <c r="K911" s="403">
        <v>0.86799999999999999</v>
      </c>
      <c r="L911" s="450">
        <v>0.78460325162239986</v>
      </c>
      <c r="M911" s="450">
        <v>0.70921919637839037</v>
      </c>
      <c r="N911" s="450">
        <v>0.64107798109621017</v>
      </c>
      <c r="O911" s="450">
        <v>0.57948371948342159</v>
      </c>
      <c r="R911" s="570"/>
      <c r="S911" s="570"/>
      <c r="T911" s="570"/>
      <c r="U911" s="570"/>
    </row>
    <row r="912" spans="2:21" x14ac:dyDescent="0.25">
      <c r="B912" s="402" t="s">
        <v>245</v>
      </c>
      <c r="C912" s="402" t="s">
        <v>17</v>
      </c>
      <c r="D912" s="402" t="s">
        <v>19</v>
      </c>
      <c r="E912" s="402" t="s">
        <v>32</v>
      </c>
      <c r="F912" s="402" t="s">
        <v>7</v>
      </c>
      <c r="G912" s="403">
        <v>2.2320000000000002</v>
      </c>
      <c r="H912" s="403">
        <v>1.302</v>
      </c>
      <c r="I912" s="403">
        <v>0.65100000000000002</v>
      </c>
      <c r="J912" s="403">
        <v>0.65100000000000002</v>
      </c>
      <c r="K912" s="403">
        <v>0.65100000000000002</v>
      </c>
      <c r="L912" s="450">
        <v>0.58845243871679986</v>
      </c>
      <c r="M912" s="450">
        <v>0.53191439728379275</v>
      </c>
      <c r="N912" s="450">
        <v>0.48080848582215763</v>
      </c>
      <c r="O912" s="450">
        <v>0.43461278961256622</v>
      </c>
      <c r="R912" s="570"/>
      <c r="S912" s="570"/>
      <c r="T912" s="570"/>
      <c r="U912" s="570"/>
    </row>
    <row r="913" spans="2:21" x14ac:dyDescent="0.25">
      <c r="B913" s="402" t="s">
        <v>245</v>
      </c>
      <c r="C913" s="402" t="s">
        <v>17</v>
      </c>
      <c r="D913" s="402" t="s">
        <v>19</v>
      </c>
      <c r="E913" s="402" t="s">
        <v>32</v>
      </c>
      <c r="F913" s="402" t="s">
        <v>8</v>
      </c>
      <c r="G913" s="403">
        <v>1.3391999999999999</v>
      </c>
      <c r="H913" s="403">
        <v>0.78120000000000001</v>
      </c>
      <c r="I913" s="403">
        <v>0.3906</v>
      </c>
      <c r="J913" s="403">
        <v>0.3906</v>
      </c>
      <c r="K913" s="403">
        <v>0.3906</v>
      </c>
      <c r="L913" s="450">
        <v>0.35307146323007993</v>
      </c>
      <c r="M913" s="450">
        <v>0.31914863837027568</v>
      </c>
      <c r="N913" s="450">
        <v>0.2884850914932946</v>
      </c>
      <c r="O913" s="450">
        <v>0.26076767376753973</v>
      </c>
      <c r="R913" s="570"/>
      <c r="S913" s="570"/>
      <c r="T913" s="570"/>
      <c r="U913" s="570"/>
    </row>
    <row r="914" spans="2:21" x14ac:dyDescent="0.25">
      <c r="B914" s="402" t="s">
        <v>245</v>
      </c>
      <c r="C914" s="402" t="s">
        <v>17</v>
      </c>
      <c r="D914" s="402" t="s">
        <v>19</v>
      </c>
      <c r="E914" s="402" t="s">
        <v>32</v>
      </c>
      <c r="F914" s="402" t="s">
        <v>1</v>
      </c>
      <c r="G914" s="403">
        <v>0.97043478260869565</v>
      </c>
      <c r="H914" s="403">
        <v>0.56608695652173913</v>
      </c>
      <c r="I914" s="403">
        <v>0.28304347826086956</v>
      </c>
      <c r="J914" s="403">
        <v>0.28304347826086956</v>
      </c>
      <c r="K914" s="403">
        <v>0.28304347826086956</v>
      </c>
      <c r="L914" s="450">
        <v>0.25584888639860864</v>
      </c>
      <c r="M914" s="450">
        <v>0.23126712925382295</v>
      </c>
      <c r="N914" s="450">
        <v>0.2090471677487642</v>
      </c>
      <c r="O914" s="450">
        <v>0.18896208244024618</v>
      </c>
      <c r="R914" s="570"/>
      <c r="S914" s="570"/>
      <c r="T914" s="570"/>
      <c r="U914" s="570"/>
    </row>
    <row r="915" spans="2:21" x14ac:dyDescent="0.25">
      <c r="B915" s="402" t="s">
        <v>245</v>
      </c>
      <c r="C915" s="402" t="s">
        <v>16</v>
      </c>
      <c r="D915" s="402" t="s">
        <v>3</v>
      </c>
      <c r="E915" s="402" t="s">
        <v>32</v>
      </c>
      <c r="F915" s="402" t="s">
        <v>4</v>
      </c>
      <c r="G915" s="403">
        <v>4.8172131147540993</v>
      </c>
      <c r="H915" s="403">
        <v>2.8100409836065579</v>
      </c>
      <c r="I915" s="403">
        <v>2.1075307377049186</v>
      </c>
      <c r="J915" s="403">
        <v>1.4050204918032789</v>
      </c>
      <c r="K915" s="403">
        <v>1.4050204918032789</v>
      </c>
      <c r="L915" s="450">
        <v>1.3027581861618667</v>
      </c>
      <c r="M915" s="450">
        <v>1.2079388888011917</v>
      </c>
      <c r="N915" s="450">
        <v>1.1200208715456605</v>
      </c>
      <c r="O915" s="450">
        <v>1.0385018350910664</v>
      </c>
      <c r="R915" s="570"/>
      <c r="S915" s="570"/>
      <c r="T915" s="570"/>
      <c r="U915" s="570"/>
    </row>
    <row r="916" spans="2:21" x14ac:dyDescent="0.25">
      <c r="B916" s="402" t="s">
        <v>245</v>
      </c>
      <c r="C916" s="402" t="s">
        <v>16</v>
      </c>
      <c r="D916" s="402" t="s">
        <v>3</v>
      </c>
      <c r="E916" s="402" t="s">
        <v>32</v>
      </c>
      <c r="F916" s="402" t="s">
        <v>5</v>
      </c>
      <c r="G916" s="403">
        <v>3.3582857142857145</v>
      </c>
      <c r="H916" s="403">
        <v>1.9590000000000001</v>
      </c>
      <c r="I916" s="403">
        <v>1.4692500000000002</v>
      </c>
      <c r="J916" s="403">
        <v>0.97950000000000004</v>
      </c>
      <c r="K916" s="403">
        <v>0.97950000000000004</v>
      </c>
      <c r="L916" s="450">
        <v>0.9082085640671298</v>
      </c>
      <c r="M916" s="450">
        <v>0.84210596819283079</v>
      </c>
      <c r="N916" s="450">
        <v>0.78081455044897485</v>
      </c>
      <c r="O916" s="450">
        <v>0.72398413646348625</v>
      </c>
      <c r="R916" s="570"/>
      <c r="S916" s="570"/>
      <c r="T916" s="570"/>
      <c r="U916" s="570"/>
    </row>
    <row r="917" spans="2:21" x14ac:dyDescent="0.25">
      <c r="B917" s="402" t="s">
        <v>245</v>
      </c>
      <c r="C917" s="402" t="s">
        <v>16</v>
      </c>
      <c r="D917" s="402" t="s">
        <v>3</v>
      </c>
      <c r="E917" s="402" t="s">
        <v>32</v>
      </c>
      <c r="F917" s="402" t="s">
        <v>6</v>
      </c>
      <c r="G917" s="403">
        <v>2.6120000000000001</v>
      </c>
      <c r="H917" s="403">
        <v>1.5236666666666667</v>
      </c>
      <c r="I917" s="403">
        <v>1.1427500000000002</v>
      </c>
      <c r="J917" s="403">
        <v>0.76183333333333336</v>
      </c>
      <c r="K917" s="403">
        <v>0.76183333333333336</v>
      </c>
      <c r="L917" s="450">
        <v>0.70638443871887868</v>
      </c>
      <c r="M917" s="450">
        <v>0.65497130859442387</v>
      </c>
      <c r="N917" s="450">
        <v>0.60730020590475819</v>
      </c>
      <c r="O917" s="450">
        <v>0.5630987728049337</v>
      </c>
      <c r="R917" s="570"/>
      <c r="S917" s="570"/>
      <c r="T917" s="570"/>
      <c r="U917" s="570"/>
    </row>
    <row r="918" spans="2:21" x14ac:dyDescent="0.25">
      <c r="B918" s="402" t="s">
        <v>245</v>
      </c>
      <c r="C918" s="402" t="s">
        <v>16</v>
      </c>
      <c r="D918" s="402" t="s">
        <v>3</v>
      </c>
      <c r="E918" s="402" t="s">
        <v>32</v>
      </c>
      <c r="F918" s="402" t="s">
        <v>7</v>
      </c>
      <c r="G918" s="403">
        <v>1.9590000000000001</v>
      </c>
      <c r="H918" s="403">
        <v>1.1427500000000002</v>
      </c>
      <c r="I918" s="403">
        <v>0.85706250000000006</v>
      </c>
      <c r="J918" s="403">
        <v>0.57137500000000008</v>
      </c>
      <c r="K918" s="403">
        <v>0.57137500000000008</v>
      </c>
      <c r="L918" s="450">
        <v>0.52978832903915907</v>
      </c>
      <c r="M918" s="450">
        <v>0.49122848144581799</v>
      </c>
      <c r="N918" s="450">
        <v>0.45547515442856867</v>
      </c>
      <c r="O918" s="450">
        <v>0.42232407960370028</v>
      </c>
      <c r="R918" s="570"/>
      <c r="S918" s="570"/>
      <c r="T918" s="570"/>
      <c r="U918" s="570"/>
    </row>
    <row r="919" spans="2:21" x14ac:dyDescent="0.25">
      <c r="B919" s="402" t="s">
        <v>245</v>
      </c>
      <c r="C919" s="402" t="s">
        <v>16</v>
      </c>
      <c r="D919" s="402" t="s">
        <v>3</v>
      </c>
      <c r="E919" s="402" t="s">
        <v>32</v>
      </c>
      <c r="F919" s="402" t="s">
        <v>8</v>
      </c>
      <c r="G919" s="403">
        <v>1.1754</v>
      </c>
      <c r="H919" s="403">
        <v>0.68565000000000009</v>
      </c>
      <c r="I919" s="403">
        <v>0.51423750000000013</v>
      </c>
      <c r="J919" s="403">
        <v>0.34282500000000005</v>
      </c>
      <c r="K919" s="403">
        <v>0.34282500000000005</v>
      </c>
      <c r="L919" s="450">
        <v>0.31787299742349545</v>
      </c>
      <c r="M919" s="450">
        <v>0.29473708886749078</v>
      </c>
      <c r="N919" s="450">
        <v>0.27328509265714118</v>
      </c>
      <c r="O919" s="450">
        <v>0.2533944477622202</v>
      </c>
      <c r="R919" s="570"/>
      <c r="S919" s="570"/>
      <c r="T919" s="570"/>
      <c r="U919" s="570"/>
    </row>
    <row r="920" spans="2:21" x14ac:dyDescent="0.25">
      <c r="B920" s="402" t="s">
        <v>245</v>
      </c>
      <c r="C920" s="402" t="s">
        <v>16</v>
      </c>
      <c r="D920" s="402" t="s">
        <v>3</v>
      </c>
      <c r="E920" s="402" t="s">
        <v>32</v>
      </c>
      <c r="F920" s="402" t="s">
        <v>1</v>
      </c>
      <c r="G920" s="403">
        <v>0.85173913043478267</v>
      </c>
      <c r="H920" s="403">
        <v>0.49684782608695655</v>
      </c>
      <c r="I920" s="403">
        <v>0.37263586956521749</v>
      </c>
      <c r="J920" s="403">
        <v>0.24842391304347827</v>
      </c>
      <c r="K920" s="403">
        <v>0.24842391304347827</v>
      </c>
      <c r="L920" s="450">
        <v>0.23034275175615609</v>
      </c>
      <c r="M920" s="450">
        <v>0.2135776006286165</v>
      </c>
      <c r="N920" s="450">
        <v>0.19803267583850812</v>
      </c>
      <c r="O920" s="450">
        <v>0.18361916504508707</v>
      </c>
      <c r="R920" s="570"/>
      <c r="S920" s="570"/>
      <c r="T920" s="570"/>
      <c r="U920" s="570"/>
    </row>
    <row r="921" spans="2:21" x14ac:dyDescent="0.25">
      <c r="B921" s="402" t="s">
        <v>245</v>
      </c>
      <c r="C921" s="402" t="s">
        <v>16</v>
      </c>
      <c r="D921" s="402" t="s">
        <v>11</v>
      </c>
      <c r="E921" s="402" t="s">
        <v>32</v>
      </c>
      <c r="F921" s="402" t="s">
        <v>4</v>
      </c>
      <c r="G921" s="403">
        <v>4.8172131147540993</v>
      </c>
      <c r="H921" s="403">
        <v>2.8100409836065579</v>
      </c>
      <c r="I921" s="403">
        <v>2.341700819672131</v>
      </c>
      <c r="J921" s="403">
        <v>1.8733606557377049</v>
      </c>
      <c r="K921" s="403">
        <v>1.4050204918032789</v>
      </c>
      <c r="L921" s="450">
        <v>1.3702444827418314</v>
      </c>
      <c r="M921" s="450">
        <v>1.3363292232660997</v>
      </c>
      <c r="N921" s="450">
        <v>1.3032534087505876</v>
      </c>
      <c r="O921" s="450">
        <v>1.2709962618858439</v>
      </c>
      <c r="R921" s="570"/>
      <c r="S921" s="570"/>
      <c r="T921" s="570"/>
      <c r="U921" s="570"/>
    </row>
    <row r="922" spans="2:21" x14ac:dyDescent="0.25">
      <c r="B922" s="402" t="s">
        <v>245</v>
      </c>
      <c r="C922" s="402" t="s">
        <v>16</v>
      </c>
      <c r="D922" s="402" t="s">
        <v>11</v>
      </c>
      <c r="E922" s="402" t="s">
        <v>32</v>
      </c>
      <c r="F922" s="402" t="s">
        <v>5</v>
      </c>
      <c r="G922" s="403">
        <v>3.3582857142857145</v>
      </c>
      <c r="H922" s="403">
        <v>1.9590000000000001</v>
      </c>
      <c r="I922" s="403">
        <v>1.6325000000000001</v>
      </c>
      <c r="J922" s="403">
        <v>1.3059999999999998</v>
      </c>
      <c r="K922" s="403">
        <v>0.97950000000000004</v>
      </c>
      <c r="L922" s="450">
        <v>0.95525615368287664</v>
      </c>
      <c r="M922" s="450">
        <v>0.93161237279122378</v>
      </c>
      <c r="N922" s="450">
        <v>0.90855380495755245</v>
      </c>
      <c r="O922" s="450">
        <v>0.88606596542898819</v>
      </c>
      <c r="R922" s="570"/>
      <c r="S922" s="570"/>
      <c r="T922" s="570"/>
      <c r="U922" s="570"/>
    </row>
    <row r="923" spans="2:21" x14ac:dyDescent="0.25">
      <c r="B923" s="402" t="s">
        <v>245</v>
      </c>
      <c r="C923" s="402" t="s">
        <v>16</v>
      </c>
      <c r="D923" s="402" t="s">
        <v>11</v>
      </c>
      <c r="E923" s="402" t="s">
        <v>32</v>
      </c>
      <c r="F923" s="402" t="s">
        <v>6</v>
      </c>
      <c r="G923" s="403">
        <v>2.6120000000000001</v>
      </c>
      <c r="H923" s="403">
        <v>1.5236666666666667</v>
      </c>
      <c r="I923" s="403">
        <v>1.2697222222222222</v>
      </c>
      <c r="J923" s="403">
        <v>1.0157777777777774</v>
      </c>
      <c r="K923" s="403">
        <v>0.76183333333333336</v>
      </c>
      <c r="L923" s="450">
        <v>0.74297700842001524</v>
      </c>
      <c r="M923" s="450">
        <v>0.72458740105984076</v>
      </c>
      <c r="N923" s="450">
        <v>0.70665295941142969</v>
      </c>
      <c r="O923" s="450">
        <v>0.68916241755587981</v>
      </c>
      <c r="R923" s="570"/>
      <c r="S923" s="570"/>
      <c r="T923" s="570"/>
      <c r="U923" s="570"/>
    </row>
    <row r="924" spans="2:21" x14ac:dyDescent="0.25">
      <c r="B924" s="402" t="s">
        <v>245</v>
      </c>
      <c r="C924" s="402" t="s">
        <v>16</v>
      </c>
      <c r="D924" s="402" t="s">
        <v>11</v>
      </c>
      <c r="E924" s="402" t="s">
        <v>32</v>
      </c>
      <c r="F924" s="402" t="s">
        <v>7</v>
      </c>
      <c r="G924" s="403">
        <v>1.9590000000000001</v>
      </c>
      <c r="H924" s="403">
        <v>1.1427500000000002</v>
      </c>
      <c r="I924" s="403">
        <v>0.95229166666666665</v>
      </c>
      <c r="J924" s="403">
        <v>0.76183333333333325</v>
      </c>
      <c r="K924" s="403">
        <v>0.57137500000000008</v>
      </c>
      <c r="L924" s="450">
        <v>0.55723275631501146</v>
      </c>
      <c r="M924" s="450">
        <v>0.54344055079488063</v>
      </c>
      <c r="N924" s="450">
        <v>0.52998971955857233</v>
      </c>
      <c r="O924" s="450">
        <v>0.51687181316690989</v>
      </c>
      <c r="R924" s="570"/>
      <c r="S924" s="570"/>
      <c r="T924" s="570"/>
      <c r="U924" s="570"/>
    </row>
    <row r="925" spans="2:21" x14ac:dyDescent="0.25">
      <c r="B925" s="402" t="s">
        <v>245</v>
      </c>
      <c r="C925" s="402" t="s">
        <v>16</v>
      </c>
      <c r="D925" s="402" t="s">
        <v>11</v>
      </c>
      <c r="E925" s="402" t="s">
        <v>32</v>
      </c>
      <c r="F925" s="402" t="s">
        <v>8</v>
      </c>
      <c r="G925" s="403">
        <v>1.1754</v>
      </c>
      <c r="H925" s="403">
        <v>0.68565000000000009</v>
      </c>
      <c r="I925" s="403">
        <v>0.57137499999999997</v>
      </c>
      <c r="J925" s="403">
        <v>0.4570999999999999</v>
      </c>
      <c r="K925" s="403">
        <v>0.34282500000000005</v>
      </c>
      <c r="L925" s="450">
        <v>0.33433965378900687</v>
      </c>
      <c r="M925" s="450">
        <v>0.32606433047692834</v>
      </c>
      <c r="N925" s="450">
        <v>0.3179938317351434</v>
      </c>
      <c r="O925" s="450">
        <v>0.31012308790014592</v>
      </c>
      <c r="R925" s="570"/>
      <c r="S925" s="570"/>
      <c r="T925" s="570"/>
      <c r="U925" s="570"/>
    </row>
    <row r="926" spans="2:21" x14ac:dyDescent="0.25">
      <c r="B926" s="402" t="s">
        <v>245</v>
      </c>
      <c r="C926" s="402" t="s">
        <v>16</v>
      </c>
      <c r="D926" s="402" t="s">
        <v>11</v>
      </c>
      <c r="E926" s="402" t="s">
        <v>32</v>
      </c>
      <c r="F926" s="402" t="s">
        <v>1</v>
      </c>
      <c r="G926" s="403">
        <v>0.85173913043478267</v>
      </c>
      <c r="H926" s="403">
        <v>0.49684782608695655</v>
      </c>
      <c r="I926" s="403">
        <v>0.41403985507246382</v>
      </c>
      <c r="J926" s="403">
        <v>0.33123188405797099</v>
      </c>
      <c r="K926" s="403">
        <v>0.24842391304347827</v>
      </c>
      <c r="L926" s="450">
        <v>0.24227511144130931</v>
      </c>
      <c r="M926" s="450">
        <v>0.23627850034560025</v>
      </c>
      <c r="N926" s="450">
        <v>0.23043031285155316</v>
      </c>
      <c r="O926" s="450">
        <v>0.2247268752899608</v>
      </c>
      <c r="R926" s="570"/>
      <c r="S926" s="570"/>
      <c r="T926" s="570"/>
      <c r="U926" s="570"/>
    </row>
    <row r="927" spans="2:21" x14ac:dyDescent="0.25">
      <c r="B927" s="402" t="s">
        <v>245</v>
      </c>
      <c r="C927" s="402" t="s">
        <v>16</v>
      </c>
      <c r="D927" s="402" t="s">
        <v>19</v>
      </c>
      <c r="E927" s="402" t="s">
        <v>32</v>
      </c>
      <c r="F927" s="402" t="s">
        <v>4</v>
      </c>
      <c r="G927" s="403">
        <v>4.8172131147540993</v>
      </c>
      <c r="H927" s="403">
        <v>2.8100409836065579</v>
      </c>
      <c r="I927" s="403">
        <v>1.4050204918032789</v>
      </c>
      <c r="J927" s="403">
        <v>1.4050204918032789</v>
      </c>
      <c r="K927" s="403">
        <v>1.4050204918032789</v>
      </c>
      <c r="L927" s="450">
        <v>1.2700272424711474</v>
      </c>
      <c r="M927" s="450">
        <v>1.1480040369722262</v>
      </c>
      <c r="N927" s="450">
        <v>1.0377047238295511</v>
      </c>
      <c r="O927" s="450">
        <v>0.93800288080713168</v>
      </c>
      <c r="R927" s="570"/>
      <c r="S927" s="570"/>
      <c r="T927" s="570"/>
      <c r="U927" s="570"/>
    </row>
    <row r="928" spans="2:21" x14ac:dyDescent="0.25">
      <c r="B928" s="402" t="s">
        <v>245</v>
      </c>
      <c r="C928" s="402" t="s">
        <v>16</v>
      </c>
      <c r="D928" s="402" t="s">
        <v>19</v>
      </c>
      <c r="E928" s="402" t="s">
        <v>32</v>
      </c>
      <c r="F928" s="402" t="s">
        <v>5</v>
      </c>
      <c r="G928" s="403">
        <v>3.3582857142857145</v>
      </c>
      <c r="H928" s="403">
        <v>1.9590000000000001</v>
      </c>
      <c r="I928" s="403">
        <v>0.97950000000000004</v>
      </c>
      <c r="J928" s="403">
        <v>0.97950000000000004</v>
      </c>
      <c r="K928" s="403">
        <v>0.97950000000000004</v>
      </c>
      <c r="L928" s="450">
        <v>0.8853904204655999</v>
      </c>
      <c r="M928" s="450">
        <v>0.80032281434635189</v>
      </c>
      <c r="N928" s="450">
        <v>0.72342843604117268</v>
      </c>
      <c r="O928" s="450">
        <v>0.65392200833411462</v>
      </c>
      <c r="R928" s="570"/>
      <c r="S928" s="570"/>
      <c r="T928" s="570"/>
      <c r="U928" s="570"/>
    </row>
    <row r="929" spans="2:21" x14ac:dyDescent="0.25">
      <c r="B929" s="402" t="s">
        <v>245</v>
      </c>
      <c r="C929" s="402" t="s">
        <v>16</v>
      </c>
      <c r="D929" s="402" t="s">
        <v>19</v>
      </c>
      <c r="E929" s="402" t="s">
        <v>32</v>
      </c>
      <c r="F929" s="402" t="s">
        <v>6</v>
      </c>
      <c r="G929" s="403">
        <v>2.6120000000000001</v>
      </c>
      <c r="H929" s="403">
        <v>1.5236666666666667</v>
      </c>
      <c r="I929" s="403">
        <v>0.76183333333333336</v>
      </c>
      <c r="J929" s="403">
        <v>0.76183333333333336</v>
      </c>
      <c r="K929" s="403">
        <v>0.76183333333333336</v>
      </c>
      <c r="L929" s="450">
        <v>0.6886369936954666</v>
      </c>
      <c r="M929" s="450">
        <v>0.62247330004716261</v>
      </c>
      <c r="N929" s="450">
        <v>0.56266656136535664</v>
      </c>
      <c r="O929" s="450">
        <v>0.5086060064820892</v>
      </c>
      <c r="R929" s="570"/>
      <c r="S929" s="570"/>
      <c r="T929" s="570"/>
      <c r="U929" s="570"/>
    </row>
    <row r="930" spans="2:21" x14ac:dyDescent="0.25">
      <c r="B930" s="402" t="s">
        <v>245</v>
      </c>
      <c r="C930" s="402" t="s">
        <v>16</v>
      </c>
      <c r="D930" s="402" t="s">
        <v>19</v>
      </c>
      <c r="E930" s="402" t="s">
        <v>32</v>
      </c>
      <c r="F930" s="402" t="s">
        <v>7</v>
      </c>
      <c r="G930" s="403">
        <v>1.9590000000000001</v>
      </c>
      <c r="H930" s="403">
        <v>1.1427500000000002</v>
      </c>
      <c r="I930" s="403">
        <v>0.57137500000000008</v>
      </c>
      <c r="J930" s="403">
        <v>0.57137500000000008</v>
      </c>
      <c r="K930" s="403">
        <v>0.57137500000000008</v>
      </c>
      <c r="L930" s="450">
        <v>0.51647774527159995</v>
      </c>
      <c r="M930" s="450">
        <v>0.46685497503537199</v>
      </c>
      <c r="N930" s="450">
        <v>0.42199992102401745</v>
      </c>
      <c r="O930" s="450">
        <v>0.3814545048615669</v>
      </c>
      <c r="R930" s="570"/>
      <c r="S930" s="570"/>
      <c r="T930" s="570"/>
      <c r="U930" s="570"/>
    </row>
    <row r="931" spans="2:21" x14ac:dyDescent="0.25">
      <c r="B931" s="402" t="s">
        <v>245</v>
      </c>
      <c r="C931" s="402" t="s">
        <v>16</v>
      </c>
      <c r="D931" s="402" t="s">
        <v>19</v>
      </c>
      <c r="E931" s="402" t="s">
        <v>32</v>
      </c>
      <c r="F931" s="402" t="s">
        <v>8</v>
      </c>
      <c r="G931" s="403">
        <v>1.1754</v>
      </c>
      <c r="H931" s="403">
        <v>0.68565000000000009</v>
      </c>
      <c r="I931" s="403">
        <v>0.34282500000000005</v>
      </c>
      <c r="J931" s="403">
        <v>0.34282500000000005</v>
      </c>
      <c r="K931" s="403">
        <v>0.34282500000000005</v>
      </c>
      <c r="L931" s="450">
        <v>0.30988664716295999</v>
      </c>
      <c r="M931" s="450">
        <v>0.28011298502122323</v>
      </c>
      <c r="N931" s="450">
        <v>0.25319995261441053</v>
      </c>
      <c r="O931" s="450">
        <v>0.22887270291694015</v>
      </c>
      <c r="R931" s="570"/>
      <c r="S931" s="570"/>
      <c r="T931" s="570"/>
      <c r="U931" s="570"/>
    </row>
    <row r="932" spans="2:21" x14ac:dyDescent="0.25">
      <c r="B932" s="402" t="s">
        <v>245</v>
      </c>
      <c r="C932" s="402" t="s">
        <v>16</v>
      </c>
      <c r="D932" s="402" t="s">
        <v>19</v>
      </c>
      <c r="E932" s="402" t="s">
        <v>32</v>
      </c>
      <c r="F932" s="402" t="s">
        <v>1</v>
      </c>
      <c r="G932" s="403">
        <v>0.85173913043478267</v>
      </c>
      <c r="H932" s="403">
        <v>0.49684782608695655</v>
      </c>
      <c r="I932" s="403">
        <v>0.24842391304347827</v>
      </c>
      <c r="J932" s="403">
        <v>0.24842391304347827</v>
      </c>
      <c r="K932" s="403">
        <v>0.24842391304347827</v>
      </c>
      <c r="L932" s="450">
        <v>0.22455554142243475</v>
      </c>
      <c r="M932" s="450">
        <v>0.20298042392842258</v>
      </c>
      <c r="N932" s="450">
        <v>0.18347822653218149</v>
      </c>
      <c r="O932" s="450">
        <v>0.16584978472242037</v>
      </c>
      <c r="R932" s="570"/>
      <c r="S932" s="570"/>
      <c r="T932" s="570"/>
      <c r="U932" s="570"/>
    </row>
    <row r="933" spans="2:21" x14ac:dyDescent="0.25">
      <c r="B933" s="402" t="s">
        <v>245</v>
      </c>
      <c r="C933" s="402" t="s">
        <v>128</v>
      </c>
      <c r="D933" s="402" t="s">
        <v>3</v>
      </c>
      <c r="E933" s="402" t="s">
        <v>32</v>
      </c>
      <c r="F933" s="402" t="s">
        <v>4</v>
      </c>
      <c r="G933" s="403">
        <v>7.3770491803278695</v>
      </c>
      <c r="H933" s="403">
        <v>4.3032786885245908</v>
      </c>
      <c r="I933" s="403">
        <v>3.2274590163934431</v>
      </c>
      <c r="J933" s="403">
        <v>2.1516393442622954</v>
      </c>
      <c r="K933" s="403">
        <v>2.1516393442622954</v>
      </c>
      <c r="L933" s="450">
        <v>1.9950355071391526</v>
      </c>
      <c r="M933" s="450">
        <v>1.8498298450247961</v>
      </c>
      <c r="N933" s="450">
        <v>1.7151927588754377</v>
      </c>
      <c r="O933" s="450">
        <v>1.5903550307673298</v>
      </c>
      <c r="R933" s="570"/>
      <c r="S933" s="570"/>
      <c r="T933" s="570"/>
      <c r="U933" s="570"/>
    </row>
    <row r="934" spans="2:21" x14ac:dyDescent="0.25">
      <c r="B934" s="402" t="s">
        <v>245</v>
      </c>
      <c r="C934" s="402" t="s">
        <v>128</v>
      </c>
      <c r="D934" s="402" t="s">
        <v>3</v>
      </c>
      <c r="E934" s="402" t="s">
        <v>32</v>
      </c>
      <c r="F934" s="402" t="s">
        <v>5</v>
      </c>
      <c r="G934" s="403">
        <v>5.1428571428571432</v>
      </c>
      <c r="H934" s="403">
        <v>3</v>
      </c>
      <c r="I934" s="403">
        <v>2.25</v>
      </c>
      <c r="J934" s="403">
        <v>1.5</v>
      </c>
      <c r="K934" s="403">
        <v>1.5</v>
      </c>
      <c r="L934" s="450">
        <v>1.3908247535484375</v>
      </c>
      <c r="M934" s="450">
        <v>1.2895956633887147</v>
      </c>
      <c r="N934" s="450">
        <v>1.1957343804731619</v>
      </c>
      <c r="O934" s="450">
        <v>1.1087046500206525</v>
      </c>
      <c r="R934" s="570"/>
      <c r="S934" s="570"/>
      <c r="T934" s="570"/>
      <c r="U934" s="570"/>
    </row>
    <row r="935" spans="2:21" x14ac:dyDescent="0.25">
      <c r="B935" s="402" t="s">
        <v>245</v>
      </c>
      <c r="C935" s="402" t="s">
        <v>128</v>
      </c>
      <c r="D935" s="402" t="s">
        <v>3</v>
      </c>
      <c r="E935" s="402" t="s">
        <v>32</v>
      </c>
      <c r="F935" s="402" t="s">
        <v>6</v>
      </c>
      <c r="G935" s="403">
        <v>4</v>
      </c>
      <c r="H935" s="403">
        <v>2.3333333333333335</v>
      </c>
      <c r="I935" s="403">
        <v>1.7500000000000002</v>
      </c>
      <c r="J935" s="403">
        <v>1.1666666666666667</v>
      </c>
      <c r="K935" s="403">
        <v>1.1666666666666667</v>
      </c>
      <c r="L935" s="450">
        <v>1.0817525860932293</v>
      </c>
      <c r="M935" s="450">
        <v>1.0030188493023338</v>
      </c>
      <c r="N935" s="450">
        <v>0.93001562925690384</v>
      </c>
      <c r="O935" s="450">
        <v>0.86232583890495207</v>
      </c>
      <c r="R935" s="570"/>
      <c r="S935" s="570"/>
      <c r="T935" s="570"/>
      <c r="U935" s="570"/>
    </row>
    <row r="936" spans="2:21" x14ac:dyDescent="0.25">
      <c r="B936" s="402" t="s">
        <v>245</v>
      </c>
      <c r="C936" s="402" t="s">
        <v>128</v>
      </c>
      <c r="D936" s="402" t="s">
        <v>3</v>
      </c>
      <c r="E936" s="402" t="s">
        <v>32</v>
      </c>
      <c r="F936" s="402" t="s">
        <v>7</v>
      </c>
      <c r="G936" s="403">
        <v>3</v>
      </c>
      <c r="H936" s="403">
        <v>1.7500000000000002</v>
      </c>
      <c r="I936" s="403">
        <v>1.3125</v>
      </c>
      <c r="J936" s="403">
        <v>0.87500000000000011</v>
      </c>
      <c r="K936" s="403">
        <v>0.87500000000000011</v>
      </c>
      <c r="L936" s="450">
        <v>0.811314439569922</v>
      </c>
      <c r="M936" s="450">
        <v>0.75226413697675032</v>
      </c>
      <c r="N936" s="450">
        <v>0.69751172194267785</v>
      </c>
      <c r="O936" s="450">
        <v>0.64674437917871408</v>
      </c>
      <c r="R936" s="570"/>
      <c r="S936" s="570"/>
      <c r="T936" s="570"/>
      <c r="U936" s="570"/>
    </row>
    <row r="937" spans="2:21" x14ac:dyDescent="0.25">
      <c r="B937" s="402" t="s">
        <v>245</v>
      </c>
      <c r="C937" s="402" t="s">
        <v>128</v>
      </c>
      <c r="D937" s="402" t="s">
        <v>3</v>
      </c>
      <c r="E937" s="402" t="s">
        <v>32</v>
      </c>
      <c r="F937" s="402" t="s">
        <v>8</v>
      </c>
      <c r="G937" s="403">
        <v>1.8</v>
      </c>
      <c r="H937" s="403">
        <v>1.05</v>
      </c>
      <c r="I937" s="403">
        <v>0.78750000000000009</v>
      </c>
      <c r="J937" s="403">
        <v>0.52500000000000002</v>
      </c>
      <c r="K937" s="403">
        <v>0.52500000000000002</v>
      </c>
      <c r="L937" s="450">
        <v>0.48678866374195318</v>
      </c>
      <c r="M937" s="450">
        <v>0.45135848218605018</v>
      </c>
      <c r="N937" s="450">
        <v>0.41850703316560672</v>
      </c>
      <c r="O937" s="450">
        <v>0.38804662750722846</v>
      </c>
      <c r="R937" s="570"/>
      <c r="S937" s="570"/>
      <c r="T937" s="570"/>
      <c r="U937" s="570"/>
    </row>
    <row r="938" spans="2:21" x14ac:dyDescent="0.25">
      <c r="B938" s="402" t="s">
        <v>245</v>
      </c>
      <c r="C938" s="402" t="s">
        <v>128</v>
      </c>
      <c r="D938" s="402" t="s">
        <v>3</v>
      </c>
      <c r="E938" s="402" t="s">
        <v>32</v>
      </c>
      <c r="F938" s="402" t="s">
        <v>1</v>
      </c>
      <c r="G938" s="403">
        <v>1.3043478260869565</v>
      </c>
      <c r="H938" s="403">
        <v>0.76086956521739135</v>
      </c>
      <c r="I938" s="403">
        <v>0.57065217391304357</v>
      </c>
      <c r="J938" s="403">
        <v>0.38043478260869568</v>
      </c>
      <c r="K938" s="403">
        <v>0.38043478260869568</v>
      </c>
      <c r="L938" s="450">
        <v>0.35274540850866171</v>
      </c>
      <c r="M938" s="450">
        <v>0.3270713639029349</v>
      </c>
      <c r="N938" s="450">
        <v>0.30326596606203382</v>
      </c>
      <c r="O938" s="450">
        <v>0.28119320833857131</v>
      </c>
      <c r="R938" s="570"/>
      <c r="S938" s="570"/>
      <c r="T938" s="570"/>
      <c r="U938" s="570"/>
    </row>
    <row r="939" spans="2:21" x14ac:dyDescent="0.25">
      <c r="B939" s="402" t="s">
        <v>245</v>
      </c>
      <c r="C939" s="402" t="s">
        <v>128</v>
      </c>
      <c r="D939" s="402" t="s">
        <v>11</v>
      </c>
      <c r="E939" s="402" t="s">
        <v>32</v>
      </c>
      <c r="F939" s="402" t="s">
        <v>4</v>
      </c>
      <c r="G939" s="403">
        <v>7.3770491803278695</v>
      </c>
      <c r="H939" s="403">
        <v>4.3032786885245908</v>
      </c>
      <c r="I939" s="403">
        <v>3.5860655737704916</v>
      </c>
      <c r="J939" s="403">
        <v>2.8688524590163933</v>
      </c>
      <c r="K939" s="403">
        <v>2.1516393442622954</v>
      </c>
      <c r="L939" s="450">
        <v>2.0983835876597725</v>
      </c>
      <c r="M939" s="450">
        <v>2.0464459774366</v>
      </c>
      <c r="N939" s="450">
        <v>1.9957938878263211</v>
      </c>
      <c r="O939" s="450">
        <v>1.9463955005908788</v>
      </c>
      <c r="R939" s="570"/>
      <c r="S939" s="570"/>
      <c r="T939" s="570"/>
      <c r="U939" s="570"/>
    </row>
    <row r="940" spans="2:21" x14ac:dyDescent="0.25">
      <c r="B940" s="402" t="s">
        <v>245</v>
      </c>
      <c r="C940" s="402" t="s">
        <v>128</v>
      </c>
      <c r="D940" s="402" t="s">
        <v>11</v>
      </c>
      <c r="E940" s="402" t="s">
        <v>32</v>
      </c>
      <c r="F940" s="402" t="s">
        <v>5</v>
      </c>
      <c r="G940" s="403">
        <v>5.1428571428571432</v>
      </c>
      <c r="H940" s="403">
        <v>3</v>
      </c>
      <c r="I940" s="403">
        <v>2.5</v>
      </c>
      <c r="J940" s="403">
        <v>1.9999999999999996</v>
      </c>
      <c r="K940" s="403">
        <v>1.5</v>
      </c>
      <c r="L940" s="450">
        <v>1.4628731296828126</v>
      </c>
      <c r="M940" s="450">
        <v>1.426665195698658</v>
      </c>
      <c r="N940" s="450">
        <v>1.391353453227492</v>
      </c>
      <c r="O940" s="450">
        <v>1.3569157204119269</v>
      </c>
      <c r="R940" s="570"/>
      <c r="S940" s="570"/>
      <c r="T940" s="570"/>
      <c r="U940" s="570"/>
    </row>
    <row r="941" spans="2:21" x14ac:dyDescent="0.25">
      <c r="B941" s="402" t="s">
        <v>245</v>
      </c>
      <c r="C941" s="402" t="s">
        <v>128</v>
      </c>
      <c r="D941" s="402" t="s">
        <v>11</v>
      </c>
      <c r="E941" s="402" t="s">
        <v>32</v>
      </c>
      <c r="F941" s="402" t="s">
        <v>6</v>
      </c>
      <c r="G941" s="403">
        <v>4</v>
      </c>
      <c r="H941" s="403">
        <v>2.3333333333333335</v>
      </c>
      <c r="I941" s="403">
        <v>1.9444444444444444</v>
      </c>
      <c r="J941" s="403">
        <v>1.5555555555555551</v>
      </c>
      <c r="K941" s="403">
        <v>1.1666666666666667</v>
      </c>
      <c r="L941" s="450">
        <v>1.137790211975521</v>
      </c>
      <c r="M941" s="450">
        <v>1.1096284855434009</v>
      </c>
      <c r="N941" s="450">
        <v>1.0821637969547162</v>
      </c>
      <c r="O941" s="450">
        <v>1.055378893653721</v>
      </c>
      <c r="R941" s="570"/>
      <c r="S941" s="570"/>
      <c r="T941" s="570"/>
      <c r="U941" s="570"/>
    </row>
    <row r="942" spans="2:21" x14ac:dyDescent="0.25">
      <c r="B942" s="402" t="s">
        <v>245</v>
      </c>
      <c r="C942" s="402" t="s">
        <v>128</v>
      </c>
      <c r="D942" s="402" t="s">
        <v>11</v>
      </c>
      <c r="E942" s="402" t="s">
        <v>32</v>
      </c>
      <c r="F942" s="402" t="s">
        <v>7</v>
      </c>
      <c r="G942" s="403">
        <v>3</v>
      </c>
      <c r="H942" s="403">
        <v>1.7500000000000002</v>
      </c>
      <c r="I942" s="403">
        <v>1.4583333333333333</v>
      </c>
      <c r="J942" s="403">
        <v>1.1666666666666665</v>
      </c>
      <c r="K942" s="403">
        <v>0.87500000000000011</v>
      </c>
      <c r="L942" s="450">
        <v>0.85334265898164086</v>
      </c>
      <c r="M942" s="450">
        <v>0.83222136415755066</v>
      </c>
      <c r="N942" s="450">
        <v>0.81162284771603721</v>
      </c>
      <c r="O942" s="450">
        <v>0.79153417024029082</v>
      </c>
      <c r="R942" s="570"/>
      <c r="S942" s="570"/>
      <c r="T942" s="570"/>
      <c r="U942" s="570"/>
    </row>
    <row r="943" spans="2:21" x14ac:dyDescent="0.25">
      <c r="B943" s="402" t="s">
        <v>245</v>
      </c>
      <c r="C943" s="402" t="s">
        <v>128</v>
      </c>
      <c r="D943" s="402" t="s">
        <v>11</v>
      </c>
      <c r="E943" s="402" t="s">
        <v>32</v>
      </c>
      <c r="F943" s="402" t="s">
        <v>8</v>
      </c>
      <c r="G943" s="403">
        <v>1.8</v>
      </c>
      <c r="H943" s="403">
        <v>1.05</v>
      </c>
      <c r="I943" s="403">
        <v>0.87499999999999989</v>
      </c>
      <c r="J943" s="403">
        <v>0.69999999999999984</v>
      </c>
      <c r="K943" s="403">
        <v>0.52500000000000002</v>
      </c>
      <c r="L943" s="450">
        <v>0.51200559538898449</v>
      </c>
      <c r="M943" s="450">
        <v>0.49933281849453043</v>
      </c>
      <c r="N943" s="450">
        <v>0.48697370862962236</v>
      </c>
      <c r="O943" s="450">
        <v>0.47492050214417447</v>
      </c>
      <c r="R943" s="570"/>
      <c r="S943" s="570"/>
      <c r="T943" s="570"/>
      <c r="U943" s="570"/>
    </row>
    <row r="944" spans="2:21" x14ac:dyDescent="0.25">
      <c r="B944" s="402" t="s">
        <v>245</v>
      </c>
      <c r="C944" s="402" t="s">
        <v>128</v>
      </c>
      <c r="D944" s="402" t="s">
        <v>11</v>
      </c>
      <c r="E944" s="402" t="s">
        <v>32</v>
      </c>
      <c r="F944" s="402" t="s">
        <v>1</v>
      </c>
      <c r="G944" s="403">
        <v>1.3043478260869565</v>
      </c>
      <c r="H944" s="403">
        <v>0.76086956521739135</v>
      </c>
      <c r="I944" s="403">
        <v>0.63405797101449279</v>
      </c>
      <c r="J944" s="403">
        <v>0.50724637681159412</v>
      </c>
      <c r="K944" s="403">
        <v>0.38043478260869568</v>
      </c>
      <c r="L944" s="450">
        <v>0.37101854738332207</v>
      </c>
      <c r="M944" s="450">
        <v>0.3618353757206742</v>
      </c>
      <c r="N944" s="450">
        <v>0.35287949900697269</v>
      </c>
      <c r="O944" s="450">
        <v>0.34414529140882205</v>
      </c>
      <c r="R944" s="570"/>
      <c r="S944" s="570"/>
      <c r="T944" s="570"/>
      <c r="U944" s="570"/>
    </row>
    <row r="945" spans="2:21" x14ac:dyDescent="0.25">
      <c r="B945" s="402" t="s">
        <v>245</v>
      </c>
      <c r="C945" s="402" t="s">
        <v>128</v>
      </c>
      <c r="D945" s="402" t="s">
        <v>19</v>
      </c>
      <c r="E945" s="402" t="s">
        <v>32</v>
      </c>
      <c r="F945" s="402" t="s">
        <v>4</v>
      </c>
      <c r="G945" s="403">
        <v>7.3770491803278695</v>
      </c>
      <c r="H945" s="403">
        <v>4.3032786885245908</v>
      </c>
      <c r="I945" s="403">
        <v>2.1516393442622954</v>
      </c>
      <c r="J945" s="403">
        <v>2.1516393442622954</v>
      </c>
      <c r="K945" s="403">
        <v>2.1516393442622954</v>
      </c>
      <c r="L945" s="450">
        <v>1.9449115504918031</v>
      </c>
      <c r="M945" s="450">
        <v>1.7580459984260737</v>
      </c>
      <c r="N945" s="450">
        <v>1.5891343397083477</v>
      </c>
      <c r="O945" s="450">
        <v>1.4364515785714114</v>
      </c>
      <c r="R945" s="570"/>
      <c r="S945" s="570"/>
      <c r="T945" s="570"/>
      <c r="U945" s="570"/>
    </row>
    <row r="946" spans="2:21" x14ac:dyDescent="0.25">
      <c r="B946" s="402" t="s">
        <v>245</v>
      </c>
      <c r="C946" s="402" t="s">
        <v>128</v>
      </c>
      <c r="D946" s="402" t="s">
        <v>19</v>
      </c>
      <c r="E946" s="402" t="s">
        <v>32</v>
      </c>
      <c r="F946" s="402" t="s">
        <v>5</v>
      </c>
      <c r="G946" s="403">
        <v>5.1428571428571432</v>
      </c>
      <c r="H946" s="403">
        <v>3</v>
      </c>
      <c r="I946" s="403">
        <v>1.5</v>
      </c>
      <c r="J946" s="403">
        <v>1.5</v>
      </c>
      <c r="K946" s="403">
        <v>1.5</v>
      </c>
      <c r="L946" s="450">
        <v>1.3558811951999998</v>
      </c>
      <c r="M946" s="450">
        <v>1.2256092103313199</v>
      </c>
      <c r="N946" s="450">
        <v>1.1078536539681052</v>
      </c>
      <c r="O946" s="450">
        <v>1.001411957632641</v>
      </c>
      <c r="R946" s="570"/>
      <c r="S946" s="570"/>
      <c r="T946" s="570"/>
      <c r="U946" s="570"/>
    </row>
    <row r="947" spans="2:21" x14ac:dyDescent="0.25">
      <c r="B947" s="402" t="s">
        <v>245</v>
      </c>
      <c r="C947" s="402" t="s">
        <v>128</v>
      </c>
      <c r="D947" s="402" t="s">
        <v>19</v>
      </c>
      <c r="E947" s="402" t="s">
        <v>32</v>
      </c>
      <c r="F947" s="402" t="s">
        <v>6</v>
      </c>
      <c r="G947" s="403">
        <v>4</v>
      </c>
      <c r="H947" s="403">
        <v>2.3333333333333335</v>
      </c>
      <c r="I947" s="403">
        <v>1.1666666666666667</v>
      </c>
      <c r="J947" s="403">
        <v>1.1666666666666667</v>
      </c>
      <c r="K947" s="403">
        <v>1.1666666666666667</v>
      </c>
      <c r="L947" s="450">
        <v>1.0545742629333332</v>
      </c>
      <c r="M947" s="450">
        <v>0.95325160803547104</v>
      </c>
      <c r="N947" s="450">
        <v>0.86166395308630406</v>
      </c>
      <c r="O947" s="450">
        <v>0.77887596704760975</v>
      </c>
      <c r="R947" s="570"/>
      <c r="S947" s="570"/>
      <c r="T947" s="570"/>
      <c r="U947" s="570"/>
    </row>
    <row r="948" spans="2:21" x14ac:dyDescent="0.25">
      <c r="B948" s="402" t="s">
        <v>245</v>
      </c>
      <c r="C948" s="402" t="s">
        <v>128</v>
      </c>
      <c r="D948" s="402" t="s">
        <v>19</v>
      </c>
      <c r="E948" s="402" t="s">
        <v>32</v>
      </c>
      <c r="F948" s="402" t="s">
        <v>7</v>
      </c>
      <c r="G948" s="403">
        <v>3</v>
      </c>
      <c r="H948" s="403">
        <v>1.7500000000000002</v>
      </c>
      <c r="I948" s="403">
        <v>0.87500000000000011</v>
      </c>
      <c r="J948" s="403">
        <v>0.87500000000000011</v>
      </c>
      <c r="K948" s="403">
        <v>0.87500000000000011</v>
      </c>
      <c r="L948" s="450">
        <v>0.79093069719999998</v>
      </c>
      <c r="M948" s="450">
        <v>0.71493870602660337</v>
      </c>
      <c r="N948" s="450">
        <v>0.64624796481472813</v>
      </c>
      <c r="O948" s="450">
        <v>0.58415697528570742</v>
      </c>
      <c r="R948" s="570"/>
      <c r="S948" s="570"/>
      <c r="T948" s="570"/>
      <c r="U948" s="570"/>
    </row>
    <row r="949" spans="2:21" x14ac:dyDescent="0.25">
      <c r="B949" s="402" t="s">
        <v>245</v>
      </c>
      <c r="C949" s="402" t="s">
        <v>128</v>
      </c>
      <c r="D949" s="402" t="s">
        <v>19</v>
      </c>
      <c r="E949" s="402" t="s">
        <v>32</v>
      </c>
      <c r="F949" s="402" t="s">
        <v>8</v>
      </c>
      <c r="G949" s="403">
        <v>1.8</v>
      </c>
      <c r="H949" s="403">
        <v>1.05</v>
      </c>
      <c r="I949" s="403">
        <v>0.52500000000000002</v>
      </c>
      <c r="J949" s="403">
        <v>0.52500000000000002</v>
      </c>
      <c r="K949" s="403">
        <v>0.52500000000000002</v>
      </c>
      <c r="L949" s="450">
        <v>0.4745584183199999</v>
      </c>
      <c r="M949" s="450">
        <v>0.42896322361596195</v>
      </c>
      <c r="N949" s="450">
        <v>0.38774877888883685</v>
      </c>
      <c r="O949" s="450">
        <v>0.35049418517142433</v>
      </c>
      <c r="R949" s="570"/>
      <c r="S949" s="570"/>
      <c r="T949" s="570"/>
      <c r="U949" s="570"/>
    </row>
    <row r="950" spans="2:21" x14ac:dyDescent="0.25">
      <c r="B950" s="402" t="s">
        <v>245</v>
      </c>
      <c r="C950" s="402" t="s">
        <v>128</v>
      </c>
      <c r="D950" s="402" t="s">
        <v>19</v>
      </c>
      <c r="E950" s="402" t="s">
        <v>32</v>
      </c>
      <c r="F950" s="402" t="s">
        <v>1</v>
      </c>
      <c r="G950" s="403">
        <v>1.3043478260869565</v>
      </c>
      <c r="H950" s="403">
        <v>0.76086956521739135</v>
      </c>
      <c r="I950" s="403">
        <v>0.38043478260869568</v>
      </c>
      <c r="J950" s="403">
        <v>0.38043478260869568</v>
      </c>
      <c r="K950" s="403">
        <v>0.38043478260869568</v>
      </c>
      <c r="L950" s="450">
        <v>0.34388291182608693</v>
      </c>
      <c r="M950" s="450">
        <v>0.31084291566374056</v>
      </c>
      <c r="N950" s="450">
        <v>0.28097737600640349</v>
      </c>
      <c r="O950" s="450">
        <v>0.25398129360248145</v>
      </c>
      <c r="R950" s="570"/>
      <c r="S950" s="570"/>
      <c r="T950" s="570"/>
      <c r="U950" s="570"/>
    </row>
    <row r="951" spans="2:21" x14ac:dyDescent="0.25">
      <c r="B951" s="402" t="s">
        <v>245</v>
      </c>
      <c r="C951" s="402" t="s">
        <v>17</v>
      </c>
      <c r="D951" s="402" t="s">
        <v>3</v>
      </c>
      <c r="E951" s="402" t="s">
        <v>33</v>
      </c>
      <c r="F951" s="402" t="s">
        <v>4</v>
      </c>
      <c r="G951" s="403">
        <v>5.4885245901639346</v>
      </c>
      <c r="H951" s="403">
        <v>3.2016393442622957</v>
      </c>
      <c r="I951" s="403">
        <v>2.4012295081967219</v>
      </c>
      <c r="J951" s="403">
        <v>1.6008196721311478</v>
      </c>
      <c r="K951" s="403">
        <v>1.6008196721311478</v>
      </c>
      <c r="L951" s="450">
        <v>1.4843064173115295</v>
      </c>
      <c r="M951" s="450">
        <v>1.3762734046984482</v>
      </c>
      <c r="N951" s="450">
        <v>1.2761034126033255</v>
      </c>
      <c r="O951" s="450">
        <v>1.1832241428908934</v>
      </c>
      <c r="R951" s="570"/>
      <c r="S951" s="570"/>
      <c r="T951" s="570"/>
      <c r="U951" s="570"/>
    </row>
    <row r="952" spans="2:21" x14ac:dyDescent="0.25">
      <c r="B952" s="402" t="s">
        <v>245</v>
      </c>
      <c r="C952" s="402" t="s">
        <v>17</v>
      </c>
      <c r="D952" s="402" t="s">
        <v>3</v>
      </c>
      <c r="E952" s="402" t="s">
        <v>33</v>
      </c>
      <c r="F952" s="402" t="s">
        <v>5</v>
      </c>
      <c r="G952" s="403">
        <v>3.8262857142857145</v>
      </c>
      <c r="H952" s="403">
        <v>2.2320000000000002</v>
      </c>
      <c r="I952" s="403">
        <v>1.6739999999999999</v>
      </c>
      <c r="J952" s="403">
        <v>1.1160000000000001</v>
      </c>
      <c r="K952" s="403">
        <v>1.1160000000000001</v>
      </c>
      <c r="L952" s="450">
        <v>1.0347736166400376</v>
      </c>
      <c r="M952" s="450">
        <v>0.9594591735612038</v>
      </c>
      <c r="N952" s="450">
        <v>0.88962637907203257</v>
      </c>
      <c r="O952" s="450">
        <v>0.82487625961536559</v>
      </c>
      <c r="R952" s="570"/>
      <c r="S952" s="570"/>
      <c r="T952" s="570"/>
      <c r="U952" s="570"/>
    </row>
    <row r="953" spans="2:21" x14ac:dyDescent="0.25">
      <c r="B953" s="402" t="s">
        <v>245</v>
      </c>
      <c r="C953" s="402" t="s">
        <v>17</v>
      </c>
      <c r="D953" s="402" t="s">
        <v>3</v>
      </c>
      <c r="E953" s="402" t="s">
        <v>33</v>
      </c>
      <c r="F953" s="402" t="s">
        <v>6</v>
      </c>
      <c r="G953" s="403">
        <v>2.976</v>
      </c>
      <c r="H953" s="403">
        <v>1.736</v>
      </c>
      <c r="I953" s="403">
        <v>1.302</v>
      </c>
      <c r="J953" s="403">
        <v>0.86799999999999999</v>
      </c>
      <c r="K953" s="403">
        <v>0.86799999999999999</v>
      </c>
      <c r="L953" s="450">
        <v>0.80482392405336256</v>
      </c>
      <c r="M953" s="450">
        <v>0.7462460238809363</v>
      </c>
      <c r="N953" s="450">
        <v>0.69193162816713649</v>
      </c>
      <c r="O953" s="450">
        <v>0.64157042414528431</v>
      </c>
      <c r="R953" s="570"/>
      <c r="S953" s="570"/>
      <c r="T953" s="570"/>
      <c r="U953" s="570"/>
    </row>
    <row r="954" spans="2:21" x14ac:dyDescent="0.25">
      <c r="B954" s="402" t="s">
        <v>245</v>
      </c>
      <c r="C954" s="402" t="s">
        <v>17</v>
      </c>
      <c r="D954" s="402" t="s">
        <v>3</v>
      </c>
      <c r="E954" s="402" t="s">
        <v>33</v>
      </c>
      <c r="F954" s="402" t="s">
        <v>7</v>
      </c>
      <c r="G954" s="403">
        <v>2.2320000000000002</v>
      </c>
      <c r="H954" s="403">
        <v>1.302</v>
      </c>
      <c r="I954" s="403">
        <v>0.97650000000000003</v>
      </c>
      <c r="J954" s="403">
        <v>0.65100000000000002</v>
      </c>
      <c r="K954" s="403">
        <v>0.65100000000000002</v>
      </c>
      <c r="L954" s="450">
        <v>0.60361794304002192</v>
      </c>
      <c r="M954" s="450">
        <v>0.55968451791070217</v>
      </c>
      <c r="N954" s="450">
        <v>0.51894872112535229</v>
      </c>
      <c r="O954" s="450">
        <v>0.48117781810896326</v>
      </c>
      <c r="R954" s="570"/>
      <c r="S954" s="570"/>
      <c r="T954" s="570"/>
      <c r="U954" s="570"/>
    </row>
    <row r="955" spans="2:21" x14ac:dyDescent="0.25">
      <c r="B955" s="402" t="s">
        <v>245</v>
      </c>
      <c r="C955" s="402" t="s">
        <v>17</v>
      </c>
      <c r="D955" s="402" t="s">
        <v>3</v>
      </c>
      <c r="E955" s="402" t="s">
        <v>33</v>
      </c>
      <c r="F955" s="402" t="s">
        <v>8</v>
      </c>
      <c r="G955" s="403">
        <v>1.3391999999999999</v>
      </c>
      <c r="H955" s="403">
        <v>0.78120000000000001</v>
      </c>
      <c r="I955" s="403">
        <v>0.58590000000000009</v>
      </c>
      <c r="J955" s="403">
        <v>0.3906</v>
      </c>
      <c r="K955" s="403">
        <v>0.3906</v>
      </c>
      <c r="L955" s="450">
        <v>0.36217076582401314</v>
      </c>
      <c r="M955" s="450">
        <v>0.33581071074642133</v>
      </c>
      <c r="N955" s="450">
        <v>0.31136923267521138</v>
      </c>
      <c r="O955" s="450">
        <v>0.28870669086537792</v>
      </c>
      <c r="R955" s="570"/>
      <c r="S955" s="570"/>
      <c r="T955" s="570"/>
      <c r="U955" s="570"/>
    </row>
    <row r="956" spans="2:21" x14ac:dyDescent="0.25">
      <c r="B956" s="402" t="s">
        <v>245</v>
      </c>
      <c r="C956" s="402" t="s">
        <v>17</v>
      </c>
      <c r="D956" s="402" t="s">
        <v>3</v>
      </c>
      <c r="E956" s="402" t="s">
        <v>33</v>
      </c>
      <c r="F956" s="402" t="s">
        <v>1</v>
      </c>
      <c r="G956" s="403">
        <v>0.97043478260869565</v>
      </c>
      <c r="H956" s="403">
        <v>0.56608695652173913</v>
      </c>
      <c r="I956" s="403">
        <v>0.42456521739130443</v>
      </c>
      <c r="J956" s="403">
        <v>0.28304347826086956</v>
      </c>
      <c r="K956" s="403">
        <v>0.28304347826086956</v>
      </c>
      <c r="L956" s="450">
        <v>0.26244258393044428</v>
      </c>
      <c r="M956" s="450">
        <v>0.24334109474378354</v>
      </c>
      <c r="N956" s="450">
        <v>0.22562987875015317</v>
      </c>
      <c r="O956" s="450">
        <v>0.20920774700389705</v>
      </c>
      <c r="R956" s="570"/>
      <c r="S956" s="570"/>
      <c r="T956" s="570"/>
      <c r="U956" s="570"/>
    </row>
    <row r="957" spans="2:21" x14ac:dyDescent="0.25">
      <c r="B957" s="402" t="s">
        <v>245</v>
      </c>
      <c r="C957" s="402" t="s">
        <v>17</v>
      </c>
      <c r="D957" s="402" t="s">
        <v>11</v>
      </c>
      <c r="E957" s="402" t="s">
        <v>33</v>
      </c>
      <c r="F957" s="402" t="s">
        <v>4</v>
      </c>
      <c r="G957" s="403">
        <v>5.4885245901639346</v>
      </c>
      <c r="H957" s="403">
        <v>3.2016393442622957</v>
      </c>
      <c r="I957" s="403">
        <v>2.6680327868852456</v>
      </c>
      <c r="J957" s="403">
        <v>2.1344262295081964</v>
      </c>
      <c r="K957" s="403">
        <v>1.6008196721311478</v>
      </c>
      <c r="L957" s="450">
        <v>1.5611973892188709</v>
      </c>
      <c r="M957" s="450">
        <v>1.5225558072128305</v>
      </c>
      <c r="N957" s="450">
        <v>1.4848706525427828</v>
      </c>
      <c r="O957" s="450">
        <v>1.4481182524396139</v>
      </c>
      <c r="R957" s="570"/>
      <c r="S957" s="570"/>
      <c r="T957" s="570"/>
      <c r="U957" s="570"/>
    </row>
    <row r="958" spans="2:21" x14ac:dyDescent="0.25">
      <c r="B958" s="402" t="s">
        <v>245</v>
      </c>
      <c r="C958" s="402" t="s">
        <v>17</v>
      </c>
      <c r="D958" s="402" t="s">
        <v>11</v>
      </c>
      <c r="E958" s="402" t="s">
        <v>33</v>
      </c>
      <c r="F958" s="402" t="s">
        <v>5</v>
      </c>
      <c r="G958" s="403">
        <v>3.8262857142857145</v>
      </c>
      <c r="H958" s="403">
        <v>2.2320000000000002</v>
      </c>
      <c r="I958" s="403">
        <v>1.8599999999999999</v>
      </c>
      <c r="J958" s="403">
        <v>1.4879999999999998</v>
      </c>
      <c r="K958" s="403">
        <v>1.1160000000000001</v>
      </c>
      <c r="L958" s="450">
        <v>1.0883776084840127</v>
      </c>
      <c r="M958" s="450">
        <v>1.0614389055998017</v>
      </c>
      <c r="N958" s="450">
        <v>1.0351669692012542</v>
      </c>
      <c r="O958" s="450">
        <v>1.0095452959864737</v>
      </c>
      <c r="R958" s="570"/>
      <c r="S958" s="570"/>
      <c r="T958" s="570"/>
      <c r="U958" s="570"/>
    </row>
    <row r="959" spans="2:21" x14ac:dyDescent="0.25">
      <c r="B959" s="402" t="s">
        <v>245</v>
      </c>
      <c r="C959" s="402" t="s">
        <v>17</v>
      </c>
      <c r="D959" s="402" t="s">
        <v>11</v>
      </c>
      <c r="E959" s="402" t="s">
        <v>33</v>
      </c>
      <c r="F959" s="402" t="s">
        <v>6</v>
      </c>
      <c r="G959" s="403">
        <v>2.976</v>
      </c>
      <c r="H959" s="403">
        <v>1.736</v>
      </c>
      <c r="I959" s="403">
        <v>1.4466666666666665</v>
      </c>
      <c r="J959" s="403">
        <v>1.1573333333333331</v>
      </c>
      <c r="K959" s="403">
        <v>0.86799999999999999</v>
      </c>
      <c r="L959" s="450">
        <v>0.84651591770978762</v>
      </c>
      <c r="M959" s="450">
        <v>0.82556359324429018</v>
      </c>
      <c r="N959" s="450">
        <v>0.80512986493430883</v>
      </c>
      <c r="O959" s="450">
        <v>0.78520189687836839</v>
      </c>
      <c r="R959" s="570"/>
      <c r="S959" s="570"/>
      <c r="T959" s="570"/>
      <c r="U959" s="570"/>
    </row>
    <row r="960" spans="2:21" x14ac:dyDescent="0.25">
      <c r="B960" s="402" t="s">
        <v>245</v>
      </c>
      <c r="C960" s="402" t="s">
        <v>17</v>
      </c>
      <c r="D960" s="402" t="s">
        <v>11</v>
      </c>
      <c r="E960" s="402" t="s">
        <v>33</v>
      </c>
      <c r="F960" s="402" t="s">
        <v>7</v>
      </c>
      <c r="G960" s="403">
        <v>2.2320000000000002</v>
      </c>
      <c r="H960" s="403">
        <v>1.302</v>
      </c>
      <c r="I960" s="403">
        <v>1.085</v>
      </c>
      <c r="J960" s="403">
        <v>0.86799999999999988</v>
      </c>
      <c r="K960" s="403">
        <v>0.65100000000000002</v>
      </c>
      <c r="L960" s="450">
        <v>0.63488693828234066</v>
      </c>
      <c r="M960" s="450">
        <v>0.61917269493321758</v>
      </c>
      <c r="N960" s="450">
        <v>0.60384739870073156</v>
      </c>
      <c r="O960" s="450">
        <v>0.58890142265877621</v>
      </c>
      <c r="R960" s="570"/>
      <c r="S960" s="570"/>
      <c r="T960" s="570"/>
      <c r="U960" s="570"/>
    </row>
    <row r="961" spans="2:21" x14ac:dyDescent="0.25">
      <c r="B961" s="402" t="s">
        <v>245</v>
      </c>
      <c r="C961" s="402" t="s">
        <v>17</v>
      </c>
      <c r="D961" s="402" t="s">
        <v>11</v>
      </c>
      <c r="E961" s="402" t="s">
        <v>33</v>
      </c>
      <c r="F961" s="402" t="s">
        <v>8</v>
      </c>
      <c r="G961" s="403">
        <v>1.3391999999999999</v>
      </c>
      <c r="H961" s="403">
        <v>0.78120000000000001</v>
      </c>
      <c r="I961" s="403">
        <v>0.65099999999999991</v>
      </c>
      <c r="J961" s="403">
        <v>0.52079999999999993</v>
      </c>
      <c r="K961" s="403">
        <v>0.3906</v>
      </c>
      <c r="L961" s="450">
        <v>0.38093216296940441</v>
      </c>
      <c r="M961" s="450">
        <v>0.37150361695993056</v>
      </c>
      <c r="N961" s="450">
        <v>0.36230843922043898</v>
      </c>
      <c r="O961" s="450">
        <v>0.35334085359526574</v>
      </c>
      <c r="R961" s="570"/>
      <c r="S961" s="570"/>
      <c r="T961" s="570"/>
      <c r="U961" s="570"/>
    </row>
    <row r="962" spans="2:21" x14ac:dyDescent="0.25">
      <c r="B962" s="402" t="s">
        <v>245</v>
      </c>
      <c r="C962" s="402" t="s">
        <v>17</v>
      </c>
      <c r="D962" s="402" t="s">
        <v>11</v>
      </c>
      <c r="E962" s="402" t="s">
        <v>33</v>
      </c>
      <c r="F962" s="402" t="s">
        <v>1</v>
      </c>
      <c r="G962" s="403">
        <v>0.97043478260869565</v>
      </c>
      <c r="H962" s="403">
        <v>0.56608695652173913</v>
      </c>
      <c r="I962" s="403">
        <v>0.47173913043478266</v>
      </c>
      <c r="J962" s="403">
        <v>0.37739130434782603</v>
      </c>
      <c r="K962" s="403">
        <v>0.28304347826086956</v>
      </c>
      <c r="L962" s="450">
        <v>0.27603779925319161</v>
      </c>
      <c r="M962" s="450">
        <v>0.2692055195361816</v>
      </c>
      <c r="N962" s="450">
        <v>0.26254234726118769</v>
      </c>
      <c r="O962" s="450">
        <v>0.25604409680816359</v>
      </c>
      <c r="R962" s="570"/>
      <c r="S962" s="570"/>
      <c r="T962" s="570"/>
      <c r="U962" s="570"/>
    </row>
    <row r="963" spans="2:21" x14ac:dyDescent="0.25">
      <c r="B963" s="402" t="s">
        <v>245</v>
      </c>
      <c r="C963" s="402" t="s">
        <v>17</v>
      </c>
      <c r="D963" s="402" t="s">
        <v>19</v>
      </c>
      <c r="E963" s="402" t="s">
        <v>33</v>
      </c>
      <c r="F963" s="402" t="s">
        <v>4</v>
      </c>
      <c r="G963" s="403">
        <v>5.4885245901639346</v>
      </c>
      <c r="H963" s="403">
        <v>3.2016393442622957</v>
      </c>
      <c r="I963" s="403">
        <v>1.6008196721311478</v>
      </c>
      <c r="J963" s="403">
        <v>1.6008196721311478</v>
      </c>
      <c r="K963" s="403">
        <v>1.6008196721311478</v>
      </c>
      <c r="L963" s="450">
        <v>1.4470141935659016</v>
      </c>
      <c r="M963" s="450">
        <v>1.3079862228289989</v>
      </c>
      <c r="N963" s="450">
        <v>1.1823159487430108</v>
      </c>
      <c r="O963" s="450">
        <v>1.0687199744571301</v>
      </c>
      <c r="R963" s="570"/>
      <c r="S963" s="570"/>
      <c r="T963" s="570"/>
      <c r="U963" s="570"/>
    </row>
    <row r="964" spans="2:21" x14ac:dyDescent="0.25">
      <c r="B964" s="402" t="s">
        <v>245</v>
      </c>
      <c r="C964" s="402" t="s">
        <v>17</v>
      </c>
      <c r="D964" s="402" t="s">
        <v>19</v>
      </c>
      <c r="E964" s="402" t="s">
        <v>33</v>
      </c>
      <c r="F964" s="402" t="s">
        <v>5</v>
      </c>
      <c r="G964" s="403">
        <v>3.8262857142857145</v>
      </c>
      <c r="H964" s="403">
        <v>2.2320000000000002</v>
      </c>
      <c r="I964" s="403">
        <v>1.1160000000000001</v>
      </c>
      <c r="J964" s="403">
        <v>1.1160000000000001</v>
      </c>
      <c r="K964" s="403">
        <v>1.1160000000000001</v>
      </c>
      <c r="L964" s="450">
        <v>1.0087756092287998</v>
      </c>
      <c r="M964" s="450">
        <v>0.91185325248650195</v>
      </c>
      <c r="N964" s="450">
        <v>0.82424311855227028</v>
      </c>
      <c r="O964" s="450">
        <v>0.74505049647868493</v>
      </c>
      <c r="R964" s="570"/>
      <c r="S964" s="570"/>
      <c r="T964" s="570"/>
      <c r="U964" s="570"/>
    </row>
    <row r="965" spans="2:21" x14ac:dyDescent="0.25">
      <c r="B965" s="402" t="s">
        <v>245</v>
      </c>
      <c r="C965" s="402" t="s">
        <v>17</v>
      </c>
      <c r="D965" s="402" t="s">
        <v>19</v>
      </c>
      <c r="E965" s="402" t="s">
        <v>33</v>
      </c>
      <c r="F965" s="402" t="s">
        <v>6</v>
      </c>
      <c r="G965" s="403">
        <v>2.976</v>
      </c>
      <c r="H965" s="403">
        <v>1.736</v>
      </c>
      <c r="I965" s="403">
        <v>0.86799999999999999</v>
      </c>
      <c r="J965" s="403">
        <v>0.86799999999999999</v>
      </c>
      <c r="K965" s="403">
        <v>0.86799999999999999</v>
      </c>
      <c r="L965" s="450">
        <v>0.78460325162239986</v>
      </c>
      <c r="M965" s="450">
        <v>0.70921919637839037</v>
      </c>
      <c r="N965" s="450">
        <v>0.64107798109621017</v>
      </c>
      <c r="O965" s="450">
        <v>0.57948371948342159</v>
      </c>
      <c r="R965" s="570"/>
      <c r="S965" s="570"/>
      <c r="T965" s="570"/>
      <c r="U965" s="570"/>
    </row>
    <row r="966" spans="2:21" x14ac:dyDescent="0.25">
      <c r="B966" s="402" t="s">
        <v>245</v>
      </c>
      <c r="C966" s="402" t="s">
        <v>17</v>
      </c>
      <c r="D966" s="402" t="s">
        <v>19</v>
      </c>
      <c r="E966" s="402" t="s">
        <v>33</v>
      </c>
      <c r="F966" s="402" t="s">
        <v>7</v>
      </c>
      <c r="G966" s="403">
        <v>2.2320000000000002</v>
      </c>
      <c r="H966" s="403">
        <v>1.302</v>
      </c>
      <c r="I966" s="403">
        <v>0.65100000000000002</v>
      </c>
      <c r="J966" s="403">
        <v>0.65100000000000002</v>
      </c>
      <c r="K966" s="403">
        <v>0.65100000000000002</v>
      </c>
      <c r="L966" s="450">
        <v>0.58845243871679986</v>
      </c>
      <c r="M966" s="450">
        <v>0.53191439728379275</v>
      </c>
      <c r="N966" s="450">
        <v>0.48080848582215763</v>
      </c>
      <c r="O966" s="450">
        <v>0.43461278961256622</v>
      </c>
      <c r="R966" s="570"/>
      <c r="S966" s="570"/>
      <c r="T966" s="570"/>
      <c r="U966" s="570"/>
    </row>
    <row r="967" spans="2:21" x14ac:dyDescent="0.25">
      <c r="B967" s="402" t="s">
        <v>245</v>
      </c>
      <c r="C967" s="402" t="s">
        <v>17</v>
      </c>
      <c r="D967" s="402" t="s">
        <v>19</v>
      </c>
      <c r="E967" s="402" t="s">
        <v>33</v>
      </c>
      <c r="F967" s="402" t="s">
        <v>8</v>
      </c>
      <c r="G967" s="403">
        <v>1.3391999999999999</v>
      </c>
      <c r="H967" s="403">
        <v>0.78120000000000001</v>
      </c>
      <c r="I967" s="403">
        <v>0.3906</v>
      </c>
      <c r="J967" s="403">
        <v>0.3906</v>
      </c>
      <c r="K967" s="403">
        <v>0.3906</v>
      </c>
      <c r="L967" s="450">
        <v>0.35307146323007993</v>
      </c>
      <c r="M967" s="450">
        <v>0.31914863837027568</v>
      </c>
      <c r="N967" s="450">
        <v>0.2884850914932946</v>
      </c>
      <c r="O967" s="450">
        <v>0.26076767376753973</v>
      </c>
      <c r="R967" s="570"/>
      <c r="S967" s="570"/>
      <c r="T967" s="570"/>
      <c r="U967" s="570"/>
    </row>
    <row r="968" spans="2:21" x14ac:dyDescent="0.25">
      <c r="B968" s="402" t="s">
        <v>245</v>
      </c>
      <c r="C968" s="402" t="s">
        <v>17</v>
      </c>
      <c r="D968" s="402" t="s">
        <v>19</v>
      </c>
      <c r="E968" s="402" t="s">
        <v>33</v>
      </c>
      <c r="F968" s="402" t="s">
        <v>1</v>
      </c>
      <c r="G968" s="403">
        <v>0.97043478260869565</v>
      </c>
      <c r="H968" s="403">
        <v>0.56608695652173913</v>
      </c>
      <c r="I968" s="403">
        <v>0.28304347826086956</v>
      </c>
      <c r="J968" s="403">
        <v>0.28304347826086956</v>
      </c>
      <c r="K968" s="403">
        <v>0.28304347826086956</v>
      </c>
      <c r="L968" s="450">
        <v>0.25584888639860864</v>
      </c>
      <c r="M968" s="450">
        <v>0.23126712925382295</v>
      </c>
      <c r="N968" s="450">
        <v>0.2090471677487642</v>
      </c>
      <c r="O968" s="450">
        <v>0.18896208244024618</v>
      </c>
      <c r="R968" s="570"/>
      <c r="S968" s="570"/>
      <c r="T968" s="570"/>
      <c r="U968" s="570"/>
    </row>
    <row r="969" spans="2:21" x14ac:dyDescent="0.25">
      <c r="B969" s="402" t="s">
        <v>245</v>
      </c>
      <c r="C969" s="402" t="s">
        <v>16</v>
      </c>
      <c r="D969" s="402" t="s">
        <v>3</v>
      </c>
      <c r="E969" s="402" t="s">
        <v>33</v>
      </c>
      <c r="F969" s="402" t="s">
        <v>4</v>
      </c>
      <c r="G969" s="403">
        <v>4.8172131147540993</v>
      </c>
      <c r="H969" s="403">
        <v>2.8100409836065579</v>
      </c>
      <c r="I969" s="403">
        <v>2.1075307377049186</v>
      </c>
      <c r="J969" s="403">
        <v>1.4050204918032789</v>
      </c>
      <c r="K969" s="403">
        <v>1.4050204918032789</v>
      </c>
      <c r="L969" s="450">
        <v>1.3027581861618667</v>
      </c>
      <c r="M969" s="450">
        <v>1.2079388888011917</v>
      </c>
      <c r="N969" s="450">
        <v>1.1200208715456605</v>
      </c>
      <c r="O969" s="450">
        <v>1.0385018350910664</v>
      </c>
      <c r="R969" s="570"/>
      <c r="S969" s="570"/>
      <c r="T969" s="570"/>
      <c r="U969" s="570"/>
    </row>
    <row r="970" spans="2:21" x14ac:dyDescent="0.25">
      <c r="B970" s="402" t="s">
        <v>245</v>
      </c>
      <c r="C970" s="402" t="s">
        <v>16</v>
      </c>
      <c r="D970" s="402" t="s">
        <v>3</v>
      </c>
      <c r="E970" s="402" t="s">
        <v>33</v>
      </c>
      <c r="F970" s="402" t="s">
        <v>5</v>
      </c>
      <c r="G970" s="403">
        <v>3.3582857142857145</v>
      </c>
      <c r="H970" s="403">
        <v>1.9590000000000001</v>
      </c>
      <c r="I970" s="403">
        <v>1.4692500000000002</v>
      </c>
      <c r="J970" s="403">
        <v>0.97950000000000004</v>
      </c>
      <c r="K970" s="403">
        <v>0.97950000000000004</v>
      </c>
      <c r="L970" s="450">
        <v>0.9082085640671298</v>
      </c>
      <c r="M970" s="450">
        <v>0.84210596819283079</v>
      </c>
      <c r="N970" s="450">
        <v>0.78081455044897485</v>
      </c>
      <c r="O970" s="450">
        <v>0.72398413646348625</v>
      </c>
      <c r="R970" s="570"/>
      <c r="S970" s="570"/>
      <c r="T970" s="570"/>
      <c r="U970" s="570"/>
    </row>
    <row r="971" spans="2:21" x14ac:dyDescent="0.25">
      <c r="B971" s="402" t="s">
        <v>245</v>
      </c>
      <c r="C971" s="402" t="s">
        <v>16</v>
      </c>
      <c r="D971" s="402" t="s">
        <v>3</v>
      </c>
      <c r="E971" s="402" t="s">
        <v>33</v>
      </c>
      <c r="F971" s="402" t="s">
        <v>6</v>
      </c>
      <c r="G971" s="403">
        <v>2.6120000000000001</v>
      </c>
      <c r="H971" s="403">
        <v>1.5236666666666667</v>
      </c>
      <c r="I971" s="403">
        <v>1.1427500000000002</v>
      </c>
      <c r="J971" s="403">
        <v>0.76183333333333336</v>
      </c>
      <c r="K971" s="403">
        <v>0.76183333333333336</v>
      </c>
      <c r="L971" s="450">
        <v>0.70638443871887868</v>
      </c>
      <c r="M971" s="450">
        <v>0.65497130859442387</v>
      </c>
      <c r="N971" s="450">
        <v>0.60730020590475819</v>
      </c>
      <c r="O971" s="450">
        <v>0.5630987728049337</v>
      </c>
      <c r="R971" s="570"/>
      <c r="S971" s="570"/>
      <c r="T971" s="570"/>
      <c r="U971" s="570"/>
    </row>
    <row r="972" spans="2:21" x14ac:dyDescent="0.25">
      <c r="B972" s="402" t="s">
        <v>245</v>
      </c>
      <c r="C972" s="402" t="s">
        <v>16</v>
      </c>
      <c r="D972" s="402" t="s">
        <v>3</v>
      </c>
      <c r="E972" s="402" t="s">
        <v>33</v>
      </c>
      <c r="F972" s="402" t="s">
        <v>7</v>
      </c>
      <c r="G972" s="403">
        <v>1.9590000000000001</v>
      </c>
      <c r="H972" s="403">
        <v>1.1427500000000002</v>
      </c>
      <c r="I972" s="403">
        <v>0.85706250000000006</v>
      </c>
      <c r="J972" s="403">
        <v>0.57137500000000008</v>
      </c>
      <c r="K972" s="403">
        <v>0.57137500000000008</v>
      </c>
      <c r="L972" s="450">
        <v>0.52978832903915907</v>
      </c>
      <c r="M972" s="450">
        <v>0.49122848144581799</v>
      </c>
      <c r="N972" s="450">
        <v>0.45547515442856867</v>
      </c>
      <c r="O972" s="450">
        <v>0.42232407960370028</v>
      </c>
      <c r="R972" s="570"/>
      <c r="S972" s="570"/>
      <c r="T972" s="570"/>
      <c r="U972" s="570"/>
    </row>
    <row r="973" spans="2:21" x14ac:dyDescent="0.25">
      <c r="B973" s="402" t="s">
        <v>245</v>
      </c>
      <c r="C973" s="402" t="s">
        <v>16</v>
      </c>
      <c r="D973" s="402" t="s">
        <v>3</v>
      </c>
      <c r="E973" s="402" t="s">
        <v>33</v>
      </c>
      <c r="F973" s="402" t="s">
        <v>8</v>
      </c>
      <c r="G973" s="403">
        <v>1.1754</v>
      </c>
      <c r="H973" s="403">
        <v>0.68565000000000009</v>
      </c>
      <c r="I973" s="403">
        <v>0.51423750000000013</v>
      </c>
      <c r="J973" s="403">
        <v>0.34282500000000005</v>
      </c>
      <c r="K973" s="403">
        <v>0.34282500000000005</v>
      </c>
      <c r="L973" s="450">
        <v>0.31787299742349545</v>
      </c>
      <c r="M973" s="450">
        <v>0.29473708886749078</v>
      </c>
      <c r="N973" s="450">
        <v>0.27328509265714118</v>
      </c>
      <c r="O973" s="450">
        <v>0.2533944477622202</v>
      </c>
      <c r="R973" s="570"/>
      <c r="S973" s="570"/>
      <c r="T973" s="570"/>
      <c r="U973" s="570"/>
    </row>
    <row r="974" spans="2:21" x14ac:dyDescent="0.25">
      <c r="B974" s="402" t="s">
        <v>245</v>
      </c>
      <c r="C974" s="402" t="s">
        <v>16</v>
      </c>
      <c r="D974" s="402" t="s">
        <v>3</v>
      </c>
      <c r="E974" s="402" t="s">
        <v>33</v>
      </c>
      <c r="F974" s="402" t="s">
        <v>1</v>
      </c>
      <c r="G974" s="403">
        <v>0.85173913043478267</v>
      </c>
      <c r="H974" s="403">
        <v>0.49684782608695655</v>
      </c>
      <c r="I974" s="403">
        <v>0.37263586956521749</v>
      </c>
      <c r="J974" s="403">
        <v>0.24842391304347827</v>
      </c>
      <c r="K974" s="403">
        <v>0.24842391304347827</v>
      </c>
      <c r="L974" s="450">
        <v>0.23034275175615609</v>
      </c>
      <c r="M974" s="450">
        <v>0.2135776006286165</v>
      </c>
      <c r="N974" s="450">
        <v>0.19803267583850812</v>
      </c>
      <c r="O974" s="450">
        <v>0.18361916504508707</v>
      </c>
      <c r="R974" s="570"/>
      <c r="S974" s="570"/>
      <c r="T974" s="570"/>
      <c r="U974" s="570"/>
    </row>
    <row r="975" spans="2:21" x14ac:dyDescent="0.25">
      <c r="B975" s="402" t="s">
        <v>245</v>
      </c>
      <c r="C975" s="402" t="s">
        <v>16</v>
      </c>
      <c r="D975" s="402" t="s">
        <v>11</v>
      </c>
      <c r="E975" s="402" t="s">
        <v>33</v>
      </c>
      <c r="F975" s="402" t="s">
        <v>4</v>
      </c>
      <c r="G975" s="403">
        <v>4.8172131147540993</v>
      </c>
      <c r="H975" s="403">
        <v>2.8100409836065579</v>
      </c>
      <c r="I975" s="403">
        <v>2.341700819672131</v>
      </c>
      <c r="J975" s="403">
        <v>1.8733606557377049</v>
      </c>
      <c r="K975" s="403">
        <v>1.4050204918032789</v>
      </c>
      <c r="L975" s="450">
        <v>1.3702444827418314</v>
      </c>
      <c r="M975" s="450">
        <v>1.3363292232660997</v>
      </c>
      <c r="N975" s="450">
        <v>1.3032534087505876</v>
      </c>
      <c r="O975" s="450">
        <v>1.2709962618858439</v>
      </c>
      <c r="R975" s="570"/>
      <c r="S975" s="570"/>
      <c r="T975" s="570"/>
      <c r="U975" s="570"/>
    </row>
    <row r="976" spans="2:21" x14ac:dyDescent="0.25">
      <c r="B976" s="402" t="s">
        <v>245</v>
      </c>
      <c r="C976" s="402" t="s">
        <v>16</v>
      </c>
      <c r="D976" s="402" t="s">
        <v>11</v>
      </c>
      <c r="E976" s="402" t="s">
        <v>33</v>
      </c>
      <c r="F976" s="402" t="s">
        <v>5</v>
      </c>
      <c r="G976" s="403">
        <v>3.3582857142857145</v>
      </c>
      <c r="H976" s="403">
        <v>1.9590000000000001</v>
      </c>
      <c r="I976" s="403">
        <v>1.6325000000000001</v>
      </c>
      <c r="J976" s="403">
        <v>1.3059999999999998</v>
      </c>
      <c r="K976" s="403">
        <v>0.97950000000000004</v>
      </c>
      <c r="L976" s="450">
        <v>0.95525615368287664</v>
      </c>
      <c r="M976" s="450">
        <v>0.93161237279122378</v>
      </c>
      <c r="N976" s="450">
        <v>0.90855380495755245</v>
      </c>
      <c r="O976" s="450">
        <v>0.88606596542898819</v>
      </c>
      <c r="R976" s="570"/>
      <c r="S976" s="570"/>
      <c r="T976" s="570"/>
      <c r="U976" s="570"/>
    </row>
    <row r="977" spans="2:21" x14ac:dyDescent="0.25">
      <c r="B977" s="402" t="s">
        <v>245</v>
      </c>
      <c r="C977" s="402" t="s">
        <v>16</v>
      </c>
      <c r="D977" s="402" t="s">
        <v>11</v>
      </c>
      <c r="E977" s="402" t="s">
        <v>33</v>
      </c>
      <c r="F977" s="402" t="s">
        <v>6</v>
      </c>
      <c r="G977" s="403">
        <v>2.6120000000000001</v>
      </c>
      <c r="H977" s="403">
        <v>1.5236666666666667</v>
      </c>
      <c r="I977" s="403">
        <v>1.2697222222222222</v>
      </c>
      <c r="J977" s="403">
        <v>1.0157777777777774</v>
      </c>
      <c r="K977" s="403">
        <v>0.76183333333333336</v>
      </c>
      <c r="L977" s="450">
        <v>0.74297700842001524</v>
      </c>
      <c r="M977" s="450">
        <v>0.72458740105984076</v>
      </c>
      <c r="N977" s="450">
        <v>0.70665295941142969</v>
      </c>
      <c r="O977" s="450">
        <v>0.68916241755587981</v>
      </c>
      <c r="R977" s="570"/>
      <c r="S977" s="570"/>
      <c r="T977" s="570"/>
      <c r="U977" s="570"/>
    </row>
    <row r="978" spans="2:21" x14ac:dyDescent="0.25">
      <c r="B978" s="402" t="s">
        <v>245</v>
      </c>
      <c r="C978" s="402" t="s">
        <v>16</v>
      </c>
      <c r="D978" s="402" t="s">
        <v>11</v>
      </c>
      <c r="E978" s="402" t="s">
        <v>33</v>
      </c>
      <c r="F978" s="402" t="s">
        <v>7</v>
      </c>
      <c r="G978" s="403">
        <v>1.9590000000000001</v>
      </c>
      <c r="H978" s="403">
        <v>1.1427500000000002</v>
      </c>
      <c r="I978" s="403">
        <v>0.95229166666666665</v>
      </c>
      <c r="J978" s="403">
        <v>0.76183333333333325</v>
      </c>
      <c r="K978" s="403">
        <v>0.57137500000000008</v>
      </c>
      <c r="L978" s="450">
        <v>0.55723275631501146</v>
      </c>
      <c r="M978" s="450">
        <v>0.54344055079488063</v>
      </c>
      <c r="N978" s="450">
        <v>0.52998971955857233</v>
      </c>
      <c r="O978" s="450">
        <v>0.51687181316690989</v>
      </c>
      <c r="R978" s="570"/>
      <c r="S978" s="570"/>
      <c r="T978" s="570"/>
      <c r="U978" s="570"/>
    </row>
    <row r="979" spans="2:21" x14ac:dyDescent="0.25">
      <c r="B979" s="402" t="s">
        <v>245</v>
      </c>
      <c r="C979" s="402" t="s">
        <v>16</v>
      </c>
      <c r="D979" s="402" t="s">
        <v>11</v>
      </c>
      <c r="E979" s="402" t="s">
        <v>33</v>
      </c>
      <c r="F979" s="402" t="s">
        <v>8</v>
      </c>
      <c r="G979" s="403">
        <v>1.1754</v>
      </c>
      <c r="H979" s="403">
        <v>0.68565000000000009</v>
      </c>
      <c r="I979" s="403">
        <v>0.57137499999999997</v>
      </c>
      <c r="J979" s="403">
        <v>0.4570999999999999</v>
      </c>
      <c r="K979" s="403">
        <v>0.34282500000000005</v>
      </c>
      <c r="L979" s="450">
        <v>0.33433965378900687</v>
      </c>
      <c r="M979" s="450">
        <v>0.32606433047692834</v>
      </c>
      <c r="N979" s="450">
        <v>0.3179938317351434</v>
      </c>
      <c r="O979" s="450">
        <v>0.31012308790014592</v>
      </c>
      <c r="R979" s="570"/>
      <c r="S979" s="570"/>
      <c r="T979" s="570"/>
      <c r="U979" s="570"/>
    </row>
    <row r="980" spans="2:21" x14ac:dyDescent="0.25">
      <c r="B980" s="402" t="s">
        <v>245</v>
      </c>
      <c r="C980" s="402" t="s">
        <v>16</v>
      </c>
      <c r="D980" s="402" t="s">
        <v>11</v>
      </c>
      <c r="E980" s="402" t="s">
        <v>33</v>
      </c>
      <c r="F980" s="402" t="s">
        <v>1</v>
      </c>
      <c r="G980" s="403">
        <v>0.85173913043478267</v>
      </c>
      <c r="H980" s="403">
        <v>0.49684782608695655</v>
      </c>
      <c r="I980" s="403">
        <v>0.41403985507246382</v>
      </c>
      <c r="J980" s="403">
        <v>0.33123188405797099</v>
      </c>
      <c r="K980" s="403">
        <v>0.24842391304347827</v>
      </c>
      <c r="L980" s="450">
        <v>0.24227511144130931</v>
      </c>
      <c r="M980" s="450">
        <v>0.23627850034560025</v>
      </c>
      <c r="N980" s="450">
        <v>0.23043031285155316</v>
      </c>
      <c r="O980" s="450">
        <v>0.2247268752899608</v>
      </c>
      <c r="R980" s="570"/>
      <c r="S980" s="570"/>
      <c r="T980" s="570"/>
      <c r="U980" s="570"/>
    </row>
    <row r="981" spans="2:21" x14ac:dyDescent="0.25">
      <c r="B981" s="402" t="s">
        <v>245</v>
      </c>
      <c r="C981" s="402" t="s">
        <v>16</v>
      </c>
      <c r="D981" s="402" t="s">
        <v>19</v>
      </c>
      <c r="E981" s="402" t="s">
        <v>33</v>
      </c>
      <c r="F981" s="402" t="s">
        <v>4</v>
      </c>
      <c r="G981" s="403">
        <v>4.8172131147540993</v>
      </c>
      <c r="H981" s="403">
        <v>2.8100409836065579</v>
      </c>
      <c r="I981" s="403">
        <v>1.4050204918032789</v>
      </c>
      <c r="J981" s="403">
        <v>1.4050204918032789</v>
      </c>
      <c r="K981" s="403">
        <v>1.4050204918032789</v>
      </c>
      <c r="L981" s="450">
        <v>1.2700272424711474</v>
      </c>
      <c r="M981" s="450">
        <v>1.1480040369722262</v>
      </c>
      <c r="N981" s="450">
        <v>1.0377047238295511</v>
      </c>
      <c r="O981" s="450">
        <v>0.93800288080713168</v>
      </c>
      <c r="R981" s="570"/>
      <c r="S981" s="570"/>
      <c r="T981" s="570"/>
      <c r="U981" s="570"/>
    </row>
    <row r="982" spans="2:21" x14ac:dyDescent="0.25">
      <c r="B982" s="402" t="s">
        <v>245</v>
      </c>
      <c r="C982" s="402" t="s">
        <v>16</v>
      </c>
      <c r="D982" s="402" t="s">
        <v>19</v>
      </c>
      <c r="E982" s="402" t="s">
        <v>33</v>
      </c>
      <c r="F982" s="402" t="s">
        <v>5</v>
      </c>
      <c r="G982" s="403">
        <v>3.3582857142857145</v>
      </c>
      <c r="H982" s="403">
        <v>1.9590000000000001</v>
      </c>
      <c r="I982" s="403">
        <v>0.97950000000000004</v>
      </c>
      <c r="J982" s="403">
        <v>0.97950000000000004</v>
      </c>
      <c r="K982" s="403">
        <v>0.97950000000000004</v>
      </c>
      <c r="L982" s="450">
        <v>0.8853904204655999</v>
      </c>
      <c r="M982" s="450">
        <v>0.80032281434635189</v>
      </c>
      <c r="N982" s="450">
        <v>0.72342843604117268</v>
      </c>
      <c r="O982" s="450">
        <v>0.65392200833411462</v>
      </c>
      <c r="R982" s="570"/>
      <c r="S982" s="570"/>
      <c r="T982" s="570"/>
      <c r="U982" s="570"/>
    </row>
    <row r="983" spans="2:21" x14ac:dyDescent="0.25">
      <c r="B983" s="402" t="s">
        <v>245</v>
      </c>
      <c r="C983" s="402" t="s">
        <v>16</v>
      </c>
      <c r="D983" s="402" t="s">
        <v>19</v>
      </c>
      <c r="E983" s="402" t="s">
        <v>33</v>
      </c>
      <c r="F983" s="402" t="s">
        <v>6</v>
      </c>
      <c r="G983" s="403">
        <v>2.6120000000000001</v>
      </c>
      <c r="H983" s="403">
        <v>1.5236666666666667</v>
      </c>
      <c r="I983" s="403">
        <v>0.76183333333333336</v>
      </c>
      <c r="J983" s="403">
        <v>0.76183333333333336</v>
      </c>
      <c r="K983" s="403">
        <v>0.76183333333333336</v>
      </c>
      <c r="L983" s="450">
        <v>0.6886369936954666</v>
      </c>
      <c r="M983" s="450">
        <v>0.62247330004716261</v>
      </c>
      <c r="N983" s="450">
        <v>0.56266656136535664</v>
      </c>
      <c r="O983" s="450">
        <v>0.5086060064820892</v>
      </c>
      <c r="R983" s="570"/>
      <c r="S983" s="570"/>
      <c r="T983" s="570"/>
      <c r="U983" s="570"/>
    </row>
    <row r="984" spans="2:21" x14ac:dyDescent="0.25">
      <c r="B984" s="402" t="s">
        <v>245</v>
      </c>
      <c r="C984" s="402" t="s">
        <v>16</v>
      </c>
      <c r="D984" s="402" t="s">
        <v>19</v>
      </c>
      <c r="E984" s="402" t="s">
        <v>33</v>
      </c>
      <c r="F984" s="402" t="s">
        <v>7</v>
      </c>
      <c r="G984" s="403">
        <v>1.9590000000000001</v>
      </c>
      <c r="H984" s="403">
        <v>1.1427500000000002</v>
      </c>
      <c r="I984" s="403">
        <v>0.57137500000000008</v>
      </c>
      <c r="J984" s="403">
        <v>0.57137500000000008</v>
      </c>
      <c r="K984" s="403">
        <v>0.57137500000000008</v>
      </c>
      <c r="L984" s="450">
        <v>0.51647774527159995</v>
      </c>
      <c r="M984" s="450">
        <v>0.46685497503537199</v>
      </c>
      <c r="N984" s="450">
        <v>0.42199992102401745</v>
      </c>
      <c r="O984" s="450">
        <v>0.3814545048615669</v>
      </c>
      <c r="R984" s="570"/>
      <c r="S984" s="570"/>
      <c r="T984" s="570"/>
      <c r="U984" s="570"/>
    </row>
    <row r="985" spans="2:21" x14ac:dyDescent="0.25">
      <c r="B985" s="402" t="s">
        <v>245</v>
      </c>
      <c r="C985" s="402" t="s">
        <v>16</v>
      </c>
      <c r="D985" s="402" t="s">
        <v>19</v>
      </c>
      <c r="E985" s="402" t="s">
        <v>33</v>
      </c>
      <c r="F985" s="402" t="s">
        <v>8</v>
      </c>
      <c r="G985" s="403">
        <v>1.1754</v>
      </c>
      <c r="H985" s="403">
        <v>0.68565000000000009</v>
      </c>
      <c r="I985" s="403">
        <v>0.34282500000000005</v>
      </c>
      <c r="J985" s="403">
        <v>0.34282500000000005</v>
      </c>
      <c r="K985" s="403">
        <v>0.34282500000000005</v>
      </c>
      <c r="L985" s="450">
        <v>0.30988664716295999</v>
      </c>
      <c r="M985" s="450">
        <v>0.28011298502122323</v>
      </c>
      <c r="N985" s="450">
        <v>0.25319995261441053</v>
      </c>
      <c r="O985" s="450">
        <v>0.22887270291694015</v>
      </c>
      <c r="R985" s="570"/>
      <c r="S985" s="570"/>
      <c r="T985" s="570"/>
      <c r="U985" s="570"/>
    </row>
    <row r="986" spans="2:21" x14ac:dyDescent="0.25">
      <c r="B986" s="402" t="s">
        <v>245</v>
      </c>
      <c r="C986" s="402" t="s">
        <v>16</v>
      </c>
      <c r="D986" s="402" t="s">
        <v>19</v>
      </c>
      <c r="E986" s="402" t="s">
        <v>33</v>
      </c>
      <c r="F986" s="402" t="s">
        <v>1</v>
      </c>
      <c r="G986" s="403">
        <v>0.85173913043478267</v>
      </c>
      <c r="H986" s="403">
        <v>0.49684782608695655</v>
      </c>
      <c r="I986" s="403">
        <v>0.24842391304347827</v>
      </c>
      <c r="J986" s="403">
        <v>0.24842391304347827</v>
      </c>
      <c r="K986" s="403">
        <v>0.24842391304347827</v>
      </c>
      <c r="L986" s="450">
        <v>0.22455554142243475</v>
      </c>
      <c r="M986" s="450">
        <v>0.20298042392842258</v>
      </c>
      <c r="N986" s="450">
        <v>0.18347822653218149</v>
      </c>
      <c r="O986" s="450">
        <v>0.16584978472242037</v>
      </c>
      <c r="R986" s="570"/>
      <c r="S986" s="570"/>
      <c r="T986" s="570"/>
      <c r="U986" s="570"/>
    </row>
    <row r="987" spans="2:21" x14ac:dyDescent="0.25">
      <c r="B987" s="402" t="s">
        <v>245</v>
      </c>
      <c r="C987" s="402" t="s">
        <v>128</v>
      </c>
      <c r="D987" s="402" t="s">
        <v>3</v>
      </c>
      <c r="E987" s="402" t="s">
        <v>33</v>
      </c>
      <c r="F987" s="402" t="s">
        <v>4</v>
      </c>
      <c r="G987" s="403">
        <v>7.3770491803278695</v>
      </c>
      <c r="H987" s="403">
        <v>4.3032786885245908</v>
      </c>
      <c r="I987" s="403">
        <v>3.2274590163934431</v>
      </c>
      <c r="J987" s="403">
        <v>2.1516393442622954</v>
      </c>
      <c r="K987" s="403">
        <v>2.1516393442622954</v>
      </c>
      <c r="L987" s="450">
        <v>1.9950355071391526</v>
      </c>
      <c r="M987" s="450">
        <v>1.8498298450247961</v>
      </c>
      <c r="N987" s="450">
        <v>1.7151927588754377</v>
      </c>
      <c r="O987" s="450">
        <v>1.5903550307673298</v>
      </c>
      <c r="R987" s="570"/>
      <c r="S987" s="570"/>
      <c r="T987" s="570"/>
      <c r="U987" s="570"/>
    </row>
    <row r="988" spans="2:21" x14ac:dyDescent="0.25">
      <c r="B988" s="402" t="s">
        <v>245</v>
      </c>
      <c r="C988" s="402" t="s">
        <v>128</v>
      </c>
      <c r="D988" s="402" t="s">
        <v>3</v>
      </c>
      <c r="E988" s="402" t="s">
        <v>33</v>
      </c>
      <c r="F988" s="402" t="s">
        <v>5</v>
      </c>
      <c r="G988" s="403">
        <v>5.1428571428571432</v>
      </c>
      <c r="H988" s="403">
        <v>3</v>
      </c>
      <c r="I988" s="403">
        <v>2.25</v>
      </c>
      <c r="J988" s="403">
        <v>1.5</v>
      </c>
      <c r="K988" s="403">
        <v>1.5</v>
      </c>
      <c r="L988" s="450">
        <v>1.3908247535484375</v>
      </c>
      <c r="M988" s="450">
        <v>1.2895956633887147</v>
      </c>
      <c r="N988" s="450">
        <v>1.1957343804731619</v>
      </c>
      <c r="O988" s="450">
        <v>1.1087046500206525</v>
      </c>
      <c r="R988" s="570"/>
      <c r="S988" s="570"/>
      <c r="T988" s="570"/>
      <c r="U988" s="570"/>
    </row>
    <row r="989" spans="2:21" x14ac:dyDescent="0.25">
      <c r="B989" s="402" t="s">
        <v>245</v>
      </c>
      <c r="C989" s="402" t="s">
        <v>128</v>
      </c>
      <c r="D989" s="402" t="s">
        <v>3</v>
      </c>
      <c r="E989" s="402" t="s">
        <v>33</v>
      </c>
      <c r="F989" s="402" t="s">
        <v>6</v>
      </c>
      <c r="G989" s="403">
        <v>4</v>
      </c>
      <c r="H989" s="403">
        <v>2.3333333333333335</v>
      </c>
      <c r="I989" s="403">
        <v>1.7500000000000002</v>
      </c>
      <c r="J989" s="403">
        <v>1.1666666666666667</v>
      </c>
      <c r="K989" s="403">
        <v>1.1666666666666667</v>
      </c>
      <c r="L989" s="450">
        <v>1.0817525860932293</v>
      </c>
      <c r="M989" s="450">
        <v>1.0030188493023338</v>
      </c>
      <c r="N989" s="450">
        <v>0.93001562925690384</v>
      </c>
      <c r="O989" s="450">
        <v>0.86232583890495207</v>
      </c>
      <c r="R989" s="570"/>
      <c r="S989" s="570"/>
      <c r="T989" s="570"/>
      <c r="U989" s="570"/>
    </row>
    <row r="990" spans="2:21" x14ac:dyDescent="0.25">
      <c r="B990" s="402" t="s">
        <v>245</v>
      </c>
      <c r="C990" s="402" t="s">
        <v>128</v>
      </c>
      <c r="D990" s="402" t="s">
        <v>3</v>
      </c>
      <c r="E990" s="402" t="s">
        <v>33</v>
      </c>
      <c r="F990" s="402" t="s">
        <v>7</v>
      </c>
      <c r="G990" s="403">
        <v>3</v>
      </c>
      <c r="H990" s="403">
        <v>1.7500000000000002</v>
      </c>
      <c r="I990" s="403">
        <v>1.3125</v>
      </c>
      <c r="J990" s="403">
        <v>0.87500000000000011</v>
      </c>
      <c r="K990" s="403">
        <v>0.87500000000000011</v>
      </c>
      <c r="L990" s="450">
        <v>0.811314439569922</v>
      </c>
      <c r="M990" s="450">
        <v>0.75226413697675032</v>
      </c>
      <c r="N990" s="450">
        <v>0.69751172194267785</v>
      </c>
      <c r="O990" s="450">
        <v>0.64674437917871408</v>
      </c>
      <c r="R990" s="570"/>
      <c r="S990" s="570"/>
      <c r="T990" s="570"/>
      <c r="U990" s="570"/>
    </row>
    <row r="991" spans="2:21" x14ac:dyDescent="0.25">
      <c r="B991" s="402" t="s">
        <v>245</v>
      </c>
      <c r="C991" s="402" t="s">
        <v>128</v>
      </c>
      <c r="D991" s="402" t="s">
        <v>3</v>
      </c>
      <c r="E991" s="402" t="s">
        <v>33</v>
      </c>
      <c r="F991" s="402" t="s">
        <v>8</v>
      </c>
      <c r="G991" s="403">
        <v>1.8</v>
      </c>
      <c r="H991" s="403">
        <v>1.05</v>
      </c>
      <c r="I991" s="403">
        <v>0.78750000000000009</v>
      </c>
      <c r="J991" s="403">
        <v>0.52500000000000002</v>
      </c>
      <c r="K991" s="403">
        <v>0.52500000000000002</v>
      </c>
      <c r="L991" s="450">
        <v>0.48678866374195318</v>
      </c>
      <c r="M991" s="450">
        <v>0.45135848218605018</v>
      </c>
      <c r="N991" s="450">
        <v>0.41850703316560672</v>
      </c>
      <c r="O991" s="450">
        <v>0.38804662750722846</v>
      </c>
      <c r="R991" s="570"/>
      <c r="S991" s="570"/>
      <c r="T991" s="570"/>
      <c r="U991" s="570"/>
    </row>
    <row r="992" spans="2:21" x14ac:dyDescent="0.25">
      <c r="B992" s="402" t="s">
        <v>245</v>
      </c>
      <c r="C992" s="402" t="s">
        <v>128</v>
      </c>
      <c r="D992" s="402" t="s">
        <v>3</v>
      </c>
      <c r="E992" s="402" t="s">
        <v>33</v>
      </c>
      <c r="F992" s="402" t="s">
        <v>1</v>
      </c>
      <c r="G992" s="403">
        <v>1.3043478260869565</v>
      </c>
      <c r="H992" s="403">
        <v>0.76086956521739135</v>
      </c>
      <c r="I992" s="403">
        <v>0.57065217391304357</v>
      </c>
      <c r="J992" s="403">
        <v>0.38043478260869568</v>
      </c>
      <c r="K992" s="403">
        <v>0.38043478260869568</v>
      </c>
      <c r="L992" s="450">
        <v>0.35274540850866171</v>
      </c>
      <c r="M992" s="450">
        <v>0.3270713639029349</v>
      </c>
      <c r="N992" s="450">
        <v>0.30326596606203382</v>
      </c>
      <c r="O992" s="450">
        <v>0.28119320833857131</v>
      </c>
      <c r="R992" s="570"/>
      <c r="S992" s="570"/>
      <c r="T992" s="570"/>
      <c r="U992" s="570"/>
    </row>
    <row r="993" spans="2:21" x14ac:dyDescent="0.25">
      <c r="B993" s="402" t="s">
        <v>245</v>
      </c>
      <c r="C993" s="402" t="s">
        <v>128</v>
      </c>
      <c r="D993" s="402" t="s">
        <v>11</v>
      </c>
      <c r="E993" s="402" t="s">
        <v>33</v>
      </c>
      <c r="F993" s="402" t="s">
        <v>4</v>
      </c>
      <c r="G993" s="403">
        <v>7.3770491803278695</v>
      </c>
      <c r="H993" s="403">
        <v>4.3032786885245908</v>
      </c>
      <c r="I993" s="403">
        <v>3.5860655737704916</v>
      </c>
      <c r="J993" s="403">
        <v>2.8688524590163933</v>
      </c>
      <c r="K993" s="403">
        <v>2.1516393442622954</v>
      </c>
      <c r="L993" s="450">
        <v>2.0983835876597725</v>
      </c>
      <c r="M993" s="450">
        <v>2.0464459774366</v>
      </c>
      <c r="N993" s="450">
        <v>1.9957938878263211</v>
      </c>
      <c r="O993" s="450">
        <v>1.9463955005908788</v>
      </c>
      <c r="R993" s="570"/>
      <c r="S993" s="570"/>
      <c r="T993" s="570"/>
      <c r="U993" s="570"/>
    </row>
    <row r="994" spans="2:21" x14ac:dyDescent="0.25">
      <c r="B994" s="402" t="s">
        <v>245</v>
      </c>
      <c r="C994" s="402" t="s">
        <v>128</v>
      </c>
      <c r="D994" s="402" t="s">
        <v>11</v>
      </c>
      <c r="E994" s="402" t="s">
        <v>33</v>
      </c>
      <c r="F994" s="402" t="s">
        <v>5</v>
      </c>
      <c r="G994" s="403">
        <v>5.1428571428571432</v>
      </c>
      <c r="H994" s="403">
        <v>3</v>
      </c>
      <c r="I994" s="403">
        <v>2.5</v>
      </c>
      <c r="J994" s="403">
        <v>1.9999999999999996</v>
      </c>
      <c r="K994" s="403">
        <v>1.5</v>
      </c>
      <c r="L994" s="450">
        <v>1.4628731296828126</v>
      </c>
      <c r="M994" s="450">
        <v>1.426665195698658</v>
      </c>
      <c r="N994" s="450">
        <v>1.391353453227492</v>
      </c>
      <c r="O994" s="450">
        <v>1.3569157204119269</v>
      </c>
      <c r="R994" s="570"/>
      <c r="S994" s="570"/>
      <c r="T994" s="570"/>
      <c r="U994" s="570"/>
    </row>
    <row r="995" spans="2:21" x14ac:dyDescent="0.25">
      <c r="B995" s="402" t="s">
        <v>245</v>
      </c>
      <c r="C995" s="402" t="s">
        <v>128</v>
      </c>
      <c r="D995" s="402" t="s">
        <v>11</v>
      </c>
      <c r="E995" s="402" t="s">
        <v>33</v>
      </c>
      <c r="F995" s="402" t="s">
        <v>6</v>
      </c>
      <c r="G995" s="403">
        <v>4</v>
      </c>
      <c r="H995" s="403">
        <v>2.3333333333333335</v>
      </c>
      <c r="I995" s="403">
        <v>1.9444444444444444</v>
      </c>
      <c r="J995" s="403">
        <v>1.5555555555555551</v>
      </c>
      <c r="K995" s="403">
        <v>1.1666666666666667</v>
      </c>
      <c r="L995" s="450">
        <v>1.137790211975521</v>
      </c>
      <c r="M995" s="450">
        <v>1.1096284855434009</v>
      </c>
      <c r="N995" s="450">
        <v>1.0821637969547162</v>
      </c>
      <c r="O995" s="450">
        <v>1.055378893653721</v>
      </c>
      <c r="R995" s="570"/>
      <c r="S995" s="570"/>
      <c r="T995" s="570"/>
      <c r="U995" s="570"/>
    </row>
    <row r="996" spans="2:21" x14ac:dyDescent="0.25">
      <c r="B996" s="402" t="s">
        <v>245</v>
      </c>
      <c r="C996" s="402" t="s">
        <v>128</v>
      </c>
      <c r="D996" s="402" t="s">
        <v>11</v>
      </c>
      <c r="E996" s="402" t="s">
        <v>33</v>
      </c>
      <c r="F996" s="402" t="s">
        <v>7</v>
      </c>
      <c r="G996" s="403">
        <v>3</v>
      </c>
      <c r="H996" s="403">
        <v>1.7500000000000002</v>
      </c>
      <c r="I996" s="403">
        <v>1.4583333333333333</v>
      </c>
      <c r="J996" s="403">
        <v>1.1666666666666665</v>
      </c>
      <c r="K996" s="403">
        <v>0.87500000000000011</v>
      </c>
      <c r="L996" s="450">
        <v>0.85334265898164086</v>
      </c>
      <c r="M996" s="450">
        <v>0.83222136415755066</v>
      </c>
      <c r="N996" s="450">
        <v>0.81162284771603721</v>
      </c>
      <c r="O996" s="450">
        <v>0.79153417024029082</v>
      </c>
      <c r="R996" s="570"/>
      <c r="S996" s="570"/>
      <c r="T996" s="570"/>
      <c r="U996" s="570"/>
    </row>
    <row r="997" spans="2:21" x14ac:dyDescent="0.25">
      <c r="B997" s="402" t="s">
        <v>245</v>
      </c>
      <c r="C997" s="402" t="s">
        <v>128</v>
      </c>
      <c r="D997" s="402" t="s">
        <v>11</v>
      </c>
      <c r="E997" s="402" t="s">
        <v>33</v>
      </c>
      <c r="F997" s="402" t="s">
        <v>8</v>
      </c>
      <c r="G997" s="403">
        <v>1.8</v>
      </c>
      <c r="H997" s="403">
        <v>1.05</v>
      </c>
      <c r="I997" s="403">
        <v>0.87499999999999989</v>
      </c>
      <c r="J997" s="403">
        <v>0.69999999999999984</v>
      </c>
      <c r="K997" s="403">
        <v>0.52500000000000002</v>
      </c>
      <c r="L997" s="450">
        <v>0.51200559538898449</v>
      </c>
      <c r="M997" s="450">
        <v>0.49933281849453043</v>
      </c>
      <c r="N997" s="450">
        <v>0.48697370862962236</v>
      </c>
      <c r="O997" s="450">
        <v>0.47492050214417447</v>
      </c>
      <c r="R997" s="570"/>
      <c r="S997" s="570"/>
      <c r="T997" s="570"/>
      <c r="U997" s="570"/>
    </row>
    <row r="998" spans="2:21" x14ac:dyDescent="0.25">
      <c r="B998" s="402" t="s">
        <v>245</v>
      </c>
      <c r="C998" s="402" t="s">
        <v>128</v>
      </c>
      <c r="D998" s="402" t="s">
        <v>11</v>
      </c>
      <c r="E998" s="402" t="s">
        <v>33</v>
      </c>
      <c r="F998" s="402" t="s">
        <v>1</v>
      </c>
      <c r="G998" s="403">
        <v>1.3043478260869565</v>
      </c>
      <c r="H998" s="403">
        <v>0.76086956521739135</v>
      </c>
      <c r="I998" s="403">
        <v>0.63405797101449279</v>
      </c>
      <c r="J998" s="403">
        <v>0.50724637681159412</v>
      </c>
      <c r="K998" s="403">
        <v>0.38043478260869568</v>
      </c>
      <c r="L998" s="450">
        <v>0.37101854738332207</v>
      </c>
      <c r="M998" s="450">
        <v>0.3618353757206742</v>
      </c>
      <c r="N998" s="450">
        <v>0.35287949900697269</v>
      </c>
      <c r="O998" s="450">
        <v>0.34414529140882205</v>
      </c>
      <c r="R998" s="570"/>
      <c r="S998" s="570"/>
      <c r="T998" s="570"/>
      <c r="U998" s="570"/>
    </row>
    <row r="999" spans="2:21" x14ac:dyDescent="0.25">
      <c r="B999" s="402" t="s">
        <v>245</v>
      </c>
      <c r="C999" s="402" t="s">
        <v>128</v>
      </c>
      <c r="D999" s="402" t="s">
        <v>19</v>
      </c>
      <c r="E999" s="402" t="s">
        <v>33</v>
      </c>
      <c r="F999" s="402" t="s">
        <v>4</v>
      </c>
      <c r="G999" s="403">
        <v>7.3770491803278695</v>
      </c>
      <c r="H999" s="403">
        <v>4.3032786885245908</v>
      </c>
      <c r="I999" s="403">
        <v>2.1516393442622954</v>
      </c>
      <c r="J999" s="403">
        <v>2.1516393442622954</v>
      </c>
      <c r="K999" s="403">
        <v>2.1516393442622954</v>
      </c>
      <c r="L999" s="450">
        <v>1.9449115504918031</v>
      </c>
      <c r="M999" s="450">
        <v>1.7580459984260737</v>
      </c>
      <c r="N999" s="450">
        <v>1.5891343397083477</v>
      </c>
      <c r="O999" s="450">
        <v>1.4364515785714114</v>
      </c>
      <c r="R999" s="570"/>
      <c r="S999" s="570"/>
      <c r="T999" s="570"/>
      <c r="U999" s="570"/>
    </row>
    <row r="1000" spans="2:21" x14ac:dyDescent="0.25">
      <c r="B1000" s="402" t="s">
        <v>245</v>
      </c>
      <c r="C1000" s="402" t="s">
        <v>128</v>
      </c>
      <c r="D1000" s="402" t="s">
        <v>19</v>
      </c>
      <c r="E1000" s="402" t="s">
        <v>33</v>
      </c>
      <c r="F1000" s="402" t="s">
        <v>5</v>
      </c>
      <c r="G1000" s="403">
        <v>5.1428571428571432</v>
      </c>
      <c r="H1000" s="403">
        <v>3</v>
      </c>
      <c r="I1000" s="403">
        <v>1.5</v>
      </c>
      <c r="J1000" s="403">
        <v>1.5</v>
      </c>
      <c r="K1000" s="403">
        <v>1.5</v>
      </c>
      <c r="L1000" s="450">
        <v>1.3558811951999998</v>
      </c>
      <c r="M1000" s="450">
        <v>1.2256092103313199</v>
      </c>
      <c r="N1000" s="450">
        <v>1.1078536539681052</v>
      </c>
      <c r="O1000" s="450">
        <v>1.001411957632641</v>
      </c>
      <c r="R1000" s="570"/>
      <c r="S1000" s="570"/>
      <c r="T1000" s="570"/>
      <c r="U1000" s="570"/>
    </row>
    <row r="1001" spans="2:21" x14ac:dyDescent="0.25">
      <c r="B1001" s="402" t="s">
        <v>245</v>
      </c>
      <c r="C1001" s="402" t="s">
        <v>128</v>
      </c>
      <c r="D1001" s="402" t="s">
        <v>19</v>
      </c>
      <c r="E1001" s="402" t="s">
        <v>33</v>
      </c>
      <c r="F1001" s="402" t="s">
        <v>6</v>
      </c>
      <c r="G1001" s="403">
        <v>4</v>
      </c>
      <c r="H1001" s="403">
        <v>2.3333333333333335</v>
      </c>
      <c r="I1001" s="403">
        <v>1.1666666666666667</v>
      </c>
      <c r="J1001" s="403">
        <v>1.1666666666666667</v>
      </c>
      <c r="K1001" s="403">
        <v>1.1666666666666667</v>
      </c>
      <c r="L1001" s="450">
        <v>1.0545742629333332</v>
      </c>
      <c r="M1001" s="450">
        <v>0.95325160803547104</v>
      </c>
      <c r="N1001" s="450">
        <v>0.86166395308630406</v>
      </c>
      <c r="O1001" s="450">
        <v>0.77887596704760975</v>
      </c>
      <c r="R1001" s="570"/>
      <c r="S1001" s="570"/>
      <c r="T1001" s="570"/>
      <c r="U1001" s="570"/>
    </row>
    <row r="1002" spans="2:21" x14ac:dyDescent="0.25">
      <c r="B1002" s="402" t="s">
        <v>245</v>
      </c>
      <c r="C1002" s="402" t="s">
        <v>128</v>
      </c>
      <c r="D1002" s="402" t="s">
        <v>19</v>
      </c>
      <c r="E1002" s="402" t="s">
        <v>33</v>
      </c>
      <c r="F1002" s="402" t="s">
        <v>7</v>
      </c>
      <c r="G1002" s="403">
        <v>3</v>
      </c>
      <c r="H1002" s="403">
        <v>1.7500000000000002</v>
      </c>
      <c r="I1002" s="403">
        <v>0.87500000000000011</v>
      </c>
      <c r="J1002" s="403">
        <v>0.87500000000000011</v>
      </c>
      <c r="K1002" s="403">
        <v>0.87500000000000011</v>
      </c>
      <c r="L1002" s="450">
        <v>0.79093069719999998</v>
      </c>
      <c r="M1002" s="450">
        <v>0.71493870602660337</v>
      </c>
      <c r="N1002" s="450">
        <v>0.64624796481472813</v>
      </c>
      <c r="O1002" s="450">
        <v>0.58415697528570742</v>
      </c>
      <c r="R1002" s="570"/>
      <c r="S1002" s="570"/>
      <c r="T1002" s="570"/>
      <c r="U1002" s="570"/>
    </row>
    <row r="1003" spans="2:21" x14ac:dyDescent="0.25">
      <c r="B1003" s="402" t="s">
        <v>245</v>
      </c>
      <c r="C1003" s="402" t="s">
        <v>128</v>
      </c>
      <c r="D1003" s="402" t="s">
        <v>19</v>
      </c>
      <c r="E1003" s="402" t="s">
        <v>33</v>
      </c>
      <c r="F1003" s="402" t="s">
        <v>8</v>
      </c>
      <c r="G1003" s="403">
        <v>1.8</v>
      </c>
      <c r="H1003" s="403">
        <v>1.05</v>
      </c>
      <c r="I1003" s="403">
        <v>0.52500000000000002</v>
      </c>
      <c r="J1003" s="403">
        <v>0.52500000000000002</v>
      </c>
      <c r="K1003" s="403">
        <v>0.52500000000000002</v>
      </c>
      <c r="L1003" s="450">
        <v>0.4745584183199999</v>
      </c>
      <c r="M1003" s="450">
        <v>0.42896322361596195</v>
      </c>
      <c r="N1003" s="450">
        <v>0.38774877888883685</v>
      </c>
      <c r="O1003" s="450">
        <v>0.35049418517142433</v>
      </c>
      <c r="R1003" s="570"/>
      <c r="S1003" s="570"/>
      <c r="T1003" s="570"/>
      <c r="U1003" s="570"/>
    </row>
    <row r="1004" spans="2:21" x14ac:dyDescent="0.25">
      <c r="B1004" s="402" t="s">
        <v>245</v>
      </c>
      <c r="C1004" s="402" t="s">
        <v>128</v>
      </c>
      <c r="D1004" s="402" t="s">
        <v>19</v>
      </c>
      <c r="E1004" s="402" t="s">
        <v>33</v>
      </c>
      <c r="F1004" s="402" t="s">
        <v>1</v>
      </c>
      <c r="G1004" s="403">
        <v>1.3043478260869565</v>
      </c>
      <c r="H1004" s="403">
        <v>0.76086956521739135</v>
      </c>
      <c r="I1004" s="403">
        <v>0.38043478260869568</v>
      </c>
      <c r="J1004" s="403">
        <v>0.38043478260869568</v>
      </c>
      <c r="K1004" s="403">
        <v>0.38043478260869568</v>
      </c>
      <c r="L1004" s="450">
        <v>0.34388291182608693</v>
      </c>
      <c r="M1004" s="450">
        <v>0.31084291566374056</v>
      </c>
      <c r="N1004" s="450">
        <v>0.28097737600640349</v>
      </c>
      <c r="O1004" s="450">
        <v>0.25398129360248145</v>
      </c>
      <c r="R1004" s="570"/>
      <c r="S1004" s="570"/>
      <c r="T1004" s="570"/>
      <c r="U1004" s="570"/>
    </row>
    <row r="1005" spans="2:21" x14ac:dyDescent="0.25">
      <c r="B1005" s="402" t="s">
        <v>245</v>
      </c>
      <c r="C1005" s="402" t="s">
        <v>17</v>
      </c>
      <c r="D1005" s="402" t="s">
        <v>3</v>
      </c>
      <c r="E1005" s="402" t="s">
        <v>38</v>
      </c>
      <c r="F1005" s="402" t="s">
        <v>4</v>
      </c>
      <c r="G1005" s="403">
        <v>5.4885245901639346</v>
      </c>
      <c r="H1005" s="403">
        <v>3.2016393442622957</v>
      </c>
      <c r="I1005" s="403">
        <v>2.4012295081967219</v>
      </c>
      <c r="J1005" s="403">
        <v>1.6008196721311478</v>
      </c>
      <c r="K1005" s="403">
        <v>1.6008196721311478</v>
      </c>
      <c r="L1005" s="450">
        <v>1.4843064173115295</v>
      </c>
      <c r="M1005" s="450">
        <v>1.3762734046984482</v>
      </c>
      <c r="N1005" s="450">
        <v>1.2761034126033255</v>
      </c>
      <c r="O1005" s="450">
        <v>1.1832241428908934</v>
      </c>
      <c r="R1005" s="570"/>
      <c r="S1005" s="570"/>
      <c r="T1005" s="570"/>
      <c r="U1005" s="570"/>
    </row>
    <row r="1006" spans="2:21" x14ac:dyDescent="0.25">
      <c r="B1006" s="402" t="s">
        <v>245</v>
      </c>
      <c r="C1006" s="402" t="s">
        <v>17</v>
      </c>
      <c r="D1006" s="402" t="s">
        <v>3</v>
      </c>
      <c r="E1006" s="402" t="s">
        <v>38</v>
      </c>
      <c r="F1006" s="402" t="s">
        <v>5</v>
      </c>
      <c r="G1006" s="403">
        <v>3.8262857142857145</v>
      </c>
      <c r="H1006" s="403">
        <v>2.2320000000000002</v>
      </c>
      <c r="I1006" s="403">
        <v>1.6739999999999999</v>
      </c>
      <c r="J1006" s="403">
        <v>1.1160000000000001</v>
      </c>
      <c r="K1006" s="403">
        <v>1.1160000000000001</v>
      </c>
      <c r="L1006" s="450">
        <v>1.0347736166400376</v>
      </c>
      <c r="M1006" s="450">
        <v>0.9594591735612038</v>
      </c>
      <c r="N1006" s="450">
        <v>0.88962637907203257</v>
      </c>
      <c r="O1006" s="450">
        <v>0.82487625961536559</v>
      </c>
      <c r="R1006" s="570"/>
      <c r="S1006" s="570"/>
      <c r="T1006" s="570"/>
      <c r="U1006" s="570"/>
    </row>
    <row r="1007" spans="2:21" x14ac:dyDescent="0.25">
      <c r="B1007" s="402" t="s">
        <v>245</v>
      </c>
      <c r="C1007" s="402" t="s">
        <v>17</v>
      </c>
      <c r="D1007" s="402" t="s">
        <v>3</v>
      </c>
      <c r="E1007" s="402" t="s">
        <v>38</v>
      </c>
      <c r="F1007" s="402" t="s">
        <v>6</v>
      </c>
      <c r="G1007" s="403">
        <v>2.976</v>
      </c>
      <c r="H1007" s="403">
        <v>1.736</v>
      </c>
      <c r="I1007" s="403">
        <v>1.302</v>
      </c>
      <c r="J1007" s="403">
        <v>0.86799999999999999</v>
      </c>
      <c r="K1007" s="403">
        <v>0.86799999999999999</v>
      </c>
      <c r="L1007" s="450">
        <v>0.80482392405336256</v>
      </c>
      <c r="M1007" s="450">
        <v>0.7462460238809363</v>
      </c>
      <c r="N1007" s="450">
        <v>0.69193162816713649</v>
      </c>
      <c r="O1007" s="450">
        <v>0.64157042414528431</v>
      </c>
      <c r="R1007" s="570"/>
      <c r="S1007" s="570"/>
      <c r="T1007" s="570"/>
      <c r="U1007" s="570"/>
    </row>
    <row r="1008" spans="2:21" x14ac:dyDescent="0.25">
      <c r="B1008" s="402" t="s">
        <v>245</v>
      </c>
      <c r="C1008" s="402" t="s">
        <v>17</v>
      </c>
      <c r="D1008" s="402" t="s">
        <v>3</v>
      </c>
      <c r="E1008" s="402" t="s">
        <v>38</v>
      </c>
      <c r="F1008" s="402" t="s">
        <v>7</v>
      </c>
      <c r="G1008" s="403">
        <v>2.2320000000000002</v>
      </c>
      <c r="H1008" s="403">
        <v>1.302</v>
      </c>
      <c r="I1008" s="403">
        <v>0.97650000000000003</v>
      </c>
      <c r="J1008" s="403">
        <v>0.65100000000000002</v>
      </c>
      <c r="K1008" s="403">
        <v>0.65100000000000002</v>
      </c>
      <c r="L1008" s="450">
        <v>0.60361794304002192</v>
      </c>
      <c r="M1008" s="450">
        <v>0.55968451791070217</v>
      </c>
      <c r="N1008" s="450">
        <v>0.51894872112535229</v>
      </c>
      <c r="O1008" s="450">
        <v>0.48117781810896326</v>
      </c>
      <c r="R1008" s="570"/>
      <c r="S1008" s="570"/>
      <c r="T1008" s="570"/>
      <c r="U1008" s="570"/>
    </row>
    <row r="1009" spans="2:21" x14ac:dyDescent="0.25">
      <c r="B1009" s="402" t="s">
        <v>245</v>
      </c>
      <c r="C1009" s="402" t="s">
        <v>17</v>
      </c>
      <c r="D1009" s="402" t="s">
        <v>3</v>
      </c>
      <c r="E1009" s="402" t="s">
        <v>38</v>
      </c>
      <c r="F1009" s="402" t="s">
        <v>8</v>
      </c>
      <c r="G1009" s="403">
        <v>1.3391999999999999</v>
      </c>
      <c r="H1009" s="403">
        <v>0.78120000000000001</v>
      </c>
      <c r="I1009" s="403">
        <v>0.58590000000000009</v>
      </c>
      <c r="J1009" s="403">
        <v>0.3906</v>
      </c>
      <c r="K1009" s="403">
        <v>0.3906</v>
      </c>
      <c r="L1009" s="450">
        <v>0.36217076582401314</v>
      </c>
      <c r="M1009" s="450">
        <v>0.33581071074642133</v>
      </c>
      <c r="N1009" s="450">
        <v>0.31136923267521138</v>
      </c>
      <c r="O1009" s="450">
        <v>0.28870669086537792</v>
      </c>
      <c r="R1009" s="570"/>
      <c r="S1009" s="570"/>
      <c r="T1009" s="570"/>
      <c r="U1009" s="570"/>
    </row>
    <row r="1010" spans="2:21" x14ac:dyDescent="0.25">
      <c r="B1010" s="402" t="s">
        <v>245</v>
      </c>
      <c r="C1010" s="402" t="s">
        <v>17</v>
      </c>
      <c r="D1010" s="402" t="s">
        <v>3</v>
      </c>
      <c r="E1010" s="402" t="s">
        <v>38</v>
      </c>
      <c r="F1010" s="402" t="s">
        <v>1</v>
      </c>
      <c r="G1010" s="403">
        <v>0.97043478260869565</v>
      </c>
      <c r="H1010" s="403">
        <v>0.56608695652173913</v>
      </c>
      <c r="I1010" s="403">
        <v>0.42456521739130443</v>
      </c>
      <c r="J1010" s="403">
        <v>0.28304347826086956</v>
      </c>
      <c r="K1010" s="403">
        <v>0.28304347826086956</v>
      </c>
      <c r="L1010" s="450">
        <v>0.26244258393044428</v>
      </c>
      <c r="M1010" s="450">
        <v>0.24334109474378354</v>
      </c>
      <c r="N1010" s="450">
        <v>0.22562987875015317</v>
      </c>
      <c r="O1010" s="450">
        <v>0.20920774700389705</v>
      </c>
      <c r="R1010" s="570"/>
      <c r="S1010" s="570"/>
      <c r="T1010" s="570"/>
      <c r="U1010" s="570"/>
    </row>
    <row r="1011" spans="2:21" x14ac:dyDescent="0.25">
      <c r="B1011" s="402" t="s">
        <v>245</v>
      </c>
      <c r="C1011" s="402" t="s">
        <v>17</v>
      </c>
      <c r="D1011" s="402" t="s">
        <v>11</v>
      </c>
      <c r="E1011" s="402" t="s">
        <v>38</v>
      </c>
      <c r="F1011" s="402" t="s">
        <v>4</v>
      </c>
      <c r="G1011" s="403">
        <v>5.4885245901639346</v>
      </c>
      <c r="H1011" s="403">
        <v>3.2016393442622957</v>
      </c>
      <c r="I1011" s="403">
        <v>2.6680327868852456</v>
      </c>
      <c r="J1011" s="403">
        <v>2.1344262295081964</v>
      </c>
      <c r="K1011" s="403">
        <v>1.6008196721311478</v>
      </c>
      <c r="L1011" s="450">
        <v>1.5611973892188709</v>
      </c>
      <c r="M1011" s="450">
        <v>1.5225558072128305</v>
      </c>
      <c r="N1011" s="450">
        <v>1.4848706525427828</v>
      </c>
      <c r="O1011" s="450">
        <v>1.4481182524396139</v>
      </c>
      <c r="R1011" s="570"/>
      <c r="S1011" s="570"/>
      <c r="T1011" s="570"/>
      <c r="U1011" s="570"/>
    </row>
    <row r="1012" spans="2:21" x14ac:dyDescent="0.25">
      <c r="B1012" s="402" t="s">
        <v>245</v>
      </c>
      <c r="C1012" s="402" t="s">
        <v>17</v>
      </c>
      <c r="D1012" s="402" t="s">
        <v>11</v>
      </c>
      <c r="E1012" s="402" t="s">
        <v>38</v>
      </c>
      <c r="F1012" s="402" t="s">
        <v>5</v>
      </c>
      <c r="G1012" s="403">
        <v>3.8262857142857145</v>
      </c>
      <c r="H1012" s="403">
        <v>2.2320000000000002</v>
      </c>
      <c r="I1012" s="403">
        <v>1.8599999999999999</v>
      </c>
      <c r="J1012" s="403">
        <v>1.4879999999999998</v>
      </c>
      <c r="K1012" s="403">
        <v>1.1160000000000001</v>
      </c>
      <c r="L1012" s="450">
        <v>1.0883776084840127</v>
      </c>
      <c r="M1012" s="450">
        <v>1.0614389055998017</v>
      </c>
      <c r="N1012" s="450">
        <v>1.0351669692012542</v>
      </c>
      <c r="O1012" s="450">
        <v>1.0095452959864737</v>
      </c>
      <c r="R1012" s="570"/>
      <c r="S1012" s="570"/>
      <c r="T1012" s="570"/>
      <c r="U1012" s="570"/>
    </row>
    <row r="1013" spans="2:21" x14ac:dyDescent="0.25">
      <c r="B1013" s="402" t="s">
        <v>245</v>
      </c>
      <c r="C1013" s="402" t="s">
        <v>17</v>
      </c>
      <c r="D1013" s="402" t="s">
        <v>11</v>
      </c>
      <c r="E1013" s="402" t="s">
        <v>38</v>
      </c>
      <c r="F1013" s="402" t="s">
        <v>6</v>
      </c>
      <c r="G1013" s="403">
        <v>2.976</v>
      </c>
      <c r="H1013" s="403">
        <v>1.736</v>
      </c>
      <c r="I1013" s="403">
        <v>1.4466666666666665</v>
      </c>
      <c r="J1013" s="403">
        <v>1.1573333333333331</v>
      </c>
      <c r="K1013" s="403">
        <v>0.86799999999999999</v>
      </c>
      <c r="L1013" s="450">
        <v>0.84651591770978762</v>
      </c>
      <c r="M1013" s="450">
        <v>0.82556359324429018</v>
      </c>
      <c r="N1013" s="450">
        <v>0.80512986493430883</v>
      </c>
      <c r="O1013" s="450">
        <v>0.78520189687836839</v>
      </c>
      <c r="R1013" s="570"/>
      <c r="S1013" s="570"/>
      <c r="T1013" s="570"/>
      <c r="U1013" s="570"/>
    </row>
    <row r="1014" spans="2:21" x14ac:dyDescent="0.25">
      <c r="B1014" s="402" t="s">
        <v>245</v>
      </c>
      <c r="C1014" s="402" t="s">
        <v>17</v>
      </c>
      <c r="D1014" s="402" t="s">
        <v>11</v>
      </c>
      <c r="E1014" s="402" t="s">
        <v>38</v>
      </c>
      <c r="F1014" s="402" t="s">
        <v>7</v>
      </c>
      <c r="G1014" s="403">
        <v>2.2320000000000002</v>
      </c>
      <c r="H1014" s="403">
        <v>1.302</v>
      </c>
      <c r="I1014" s="403">
        <v>1.085</v>
      </c>
      <c r="J1014" s="403">
        <v>0.86799999999999988</v>
      </c>
      <c r="K1014" s="403">
        <v>0.65100000000000002</v>
      </c>
      <c r="L1014" s="450">
        <v>0.63488693828234066</v>
      </c>
      <c r="M1014" s="450">
        <v>0.61917269493321758</v>
      </c>
      <c r="N1014" s="450">
        <v>0.60384739870073156</v>
      </c>
      <c r="O1014" s="450">
        <v>0.58890142265877621</v>
      </c>
      <c r="R1014" s="570"/>
      <c r="S1014" s="570"/>
      <c r="T1014" s="570"/>
      <c r="U1014" s="570"/>
    </row>
    <row r="1015" spans="2:21" x14ac:dyDescent="0.25">
      <c r="B1015" s="402" t="s">
        <v>245</v>
      </c>
      <c r="C1015" s="402" t="s">
        <v>17</v>
      </c>
      <c r="D1015" s="402" t="s">
        <v>11</v>
      </c>
      <c r="E1015" s="402" t="s">
        <v>38</v>
      </c>
      <c r="F1015" s="402" t="s">
        <v>8</v>
      </c>
      <c r="G1015" s="403">
        <v>1.3391999999999999</v>
      </c>
      <c r="H1015" s="403">
        <v>0.78120000000000001</v>
      </c>
      <c r="I1015" s="403">
        <v>0.65099999999999991</v>
      </c>
      <c r="J1015" s="403">
        <v>0.52079999999999993</v>
      </c>
      <c r="K1015" s="403">
        <v>0.3906</v>
      </c>
      <c r="L1015" s="450">
        <v>0.38093216296940441</v>
      </c>
      <c r="M1015" s="450">
        <v>0.37150361695993056</v>
      </c>
      <c r="N1015" s="450">
        <v>0.36230843922043898</v>
      </c>
      <c r="O1015" s="450">
        <v>0.35334085359526574</v>
      </c>
      <c r="R1015" s="570"/>
      <c r="S1015" s="570"/>
      <c r="T1015" s="570"/>
      <c r="U1015" s="570"/>
    </row>
    <row r="1016" spans="2:21" x14ac:dyDescent="0.25">
      <c r="B1016" s="402" t="s">
        <v>245</v>
      </c>
      <c r="C1016" s="402" t="s">
        <v>17</v>
      </c>
      <c r="D1016" s="402" t="s">
        <v>11</v>
      </c>
      <c r="E1016" s="402" t="s">
        <v>38</v>
      </c>
      <c r="F1016" s="402" t="s">
        <v>1</v>
      </c>
      <c r="G1016" s="403">
        <v>0.97043478260869565</v>
      </c>
      <c r="H1016" s="403">
        <v>0.56608695652173913</v>
      </c>
      <c r="I1016" s="403">
        <v>0.47173913043478266</v>
      </c>
      <c r="J1016" s="403">
        <v>0.37739130434782603</v>
      </c>
      <c r="K1016" s="403">
        <v>0.28304347826086956</v>
      </c>
      <c r="L1016" s="450">
        <v>0.27603779925319161</v>
      </c>
      <c r="M1016" s="450">
        <v>0.2692055195361816</v>
      </c>
      <c r="N1016" s="450">
        <v>0.26254234726118769</v>
      </c>
      <c r="O1016" s="450">
        <v>0.25604409680816359</v>
      </c>
      <c r="R1016" s="570"/>
      <c r="S1016" s="570"/>
      <c r="T1016" s="570"/>
      <c r="U1016" s="570"/>
    </row>
    <row r="1017" spans="2:21" x14ac:dyDescent="0.25">
      <c r="B1017" s="402" t="s">
        <v>245</v>
      </c>
      <c r="C1017" s="402" t="s">
        <v>17</v>
      </c>
      <c r="D1017" s="402" t="s">
        <v>19</v>
      </c>
      <c r="E1017" s="402" t="s">
        <v>38</v>
      </c>
      <c r="F1017" s="402" t="s">
        <v>4</v>
      </c>
      <c r="G1017" s="403">
        <v>5.4885245901639346</v>
      </c>
      <c r="H1017" s="403">
        <v>3.2016393442622957</v>
      </c>
      <c r="I1017" s="403">
        <v>1.6008196721311478</v>
      </c>
      <c r="J1017" s="403">
        <v>1.6008196721311478</v>
      </c>
      <c r="K1017" s="403">
        <v>1.6008196721311478</v>
      </c>
      <c r="L1017" s="450">
        <v>1.4470141935659016</v>
      </c>
      <c r="M1017" s="450">
        <v>1.3079862228289989</v>
      </c>
      <c r="N1017" s="450">
        <v>1.1823159487430108</v>
      </c>
      <c r="O1017" s="450">
        <v>1.0687199744571301</v>
      </c>
      <c r="R1017" s="570"/>
      <c r="S1017" s="570"/>
      <c r="T1017" s="570"/>
      <c r="U1017" s="570"/>
    </row>
    <row r="1018" spans="2:21" x14ac:dyDescent="0.25">
      <c r="B1018" s="402" t="s">
        <v>245</v>
      </c>
      <c r="C1018" s="402" t="s">
        <v>17</v>
      </c>
      <c r="D1018" s="402" t="s">
        <v>19</v>
      </c>
      <c r="E1018" s="402" t="s">
        <v>38</v>
      </c>
      <c r="F1018" s="402" t="s">
        <v>5</v>
      </c>
      <c r="G1018" s="403">
        <v>3.8262857142857145</v>
      </c>
      <c r="H1018" s="403">
        <v>2.2320000000000002</v>
      </c>
      <c r="I1018" s="403">
        <v>1.1160000000000001</v>
      </c>
      <c r="J1018" s="403">
        <v>1.1160000000000001</v>
      </c>
      <c r="K1018" s="403">
        <v>1.1160000000000001</v>
      </c>
      <c r="L1018" s="450">
        <v>1.0087756092287998</v>
      </c>
      <c r="M1018" s="450">
        <v>0.91185325248650195</v>
      </c>
      <c r="N1018" s="450">
        <v>0.82424311855227028</v>
      </c>
      <c r="O1018" s="450">
        <v>0.74505049647868493</v>
      </c>
      <c r="R1018" s="570"/>
      <c r="S1018" s="570"/>
      <c r="T1018" s="570"/>
      <c r="U1018" s="570"/>
    </row>
    <row r="1019" spans="2:21" x14ac:dyDescent="0.25">
      <c r="B1019" s="402" t="s">
        <v>245</v>
      </c>
      <c r="C1019" s="402" t="s">
        <v>17</v>
      </c>
      <c r="D1019" s="402" t="s">
        <v>19</v>
      </c>
      <c r="E1019" s="402" t="s">
        <v>38</v>
      </c>
      <c r="F1019" s="402" t="s">
        <v>6</v>
      </c>
      <c r="G1019" s="403">
        <v>2.976</v>
      </c>
      <c r="H1019" s="403">
        <v>1.736</v>
      </c>
      <c r="I1019" s="403">
        <v>0.86799999999999999</v>
      </c>
      <c r="J1019" s="403">
        <v>0.86799999999999999</v>
      </c>
      <c r="K1019" s="403">
        <v>0.86799999999999999</v>
      </c>
      <c r="L1019" s="450">
        <v>0.78460325162239986</v>
      </c>
      <c r="M1019" s="450">
        <v>0.70921919637839037</v>
      </c>
      <c r="N1019" s="450">
        <v>0.64107798109621017</v>
      </c>
      <c r="O1019" s="450">
        <v>0.57948371948342159</v>
      </c>
      <c r="R1019" s="570"/>
      <c r="S1019" s="570"/>
      <c r="T1019" s="570"/>
      <c r="U1019" s="570"/>
    </row>
    <row r="1020" spans="2:21" x14ac:dyDescent="0.25">
      <c r="B1020" s="402" t="s">
        <v>245</v>
      </c>
      <c r="C1020" s="402" t="s">
        <v>17</v>
      </c>
      <c r="D1020" s="402" t="s">
        <v>19</v>
      </c>
      <c r="E1020" s="402" t="s">
        <v>38</v>
      </c>
      <c r="F1020" s="402" t="s">
        <v>7</v>
      </c>
      <c r="G1020" s="403">
        <v>2.2320000000000002</v>
      </c>
      <c r="H1020" s="403">
        <v>1.302</v>
      </c>
      <c r="I1020" s="403">
        <v>0.65100000000000002</v>
      </c>
      <c r="J1020" s="403">
        <v>0.65100000000000002</v>
      </c>
      <c r="K1020" s="403">
        <v>0.65100000000000002</v>
      </c>
      <c r="L1020" s="450">
        <v>0.58845243871679986</v>
      </c>
      <c r="M1020" s="450">
        <v>0.53191439728379275</v>
      </c>
      <c r="N1020" s="450">
        <v>0.48080848582215763</v>
      </c>
      <c r="O1020" s="450">
        <v>0.43461278961256622</v>
      </c>
      <c r="R1020" s="570"/>
      <c r="S1020" s="570"/>
      <c r="T1020" s="570"/>
      <c r="U1020" s="570"/>
    </row>
    <row r="1021" spans="2:21" x14ac:dyDescent="0.25">
      <c r="B1021" s="402" t="s">
        <v>245</v>
      </c>
      <c r="C1021" s="402" t="s">
        <v>17</v>
      </c>
      <c r="D1021" s="402" t="s">
        <v>19</v>
      </c>
      <c r="E1021" s="402" t="s">
        <v>38</v>
      </c>
      <c r="F1021" s="402" t="s">
        <v>8</v>
      </c>
      <c r="G1021" s="403">
        <v>1.3391999999999999</v>
      </c>
      <c r="H1021" s="403">
        <v>0.78120000000000001</v>
      </c>
      <c r="I1021" s="403">
        <v>0.3906</v>
      </c>
      <c r="J1021" s="403">
        <v>0.3906</v>
      </c>
      <c r="K1021" s="403">
        <v>0.3906</v>
      </c>
      <c r="L1021" s="450">
        <v>0.35307146323007993</v>
      </c>
      <c r="M1021" s="450">
        <v>0.31914863837027568</v>
      </c>
      <c r="N1021" s="450">
        <v>0.2884850914932946</v>
      </c>
      <c r="O1021" s="450">
        <v>0.26076767376753973</v>
      </c>
      <c r="R1021" s="570"/>
      <c r="S1021" s="570"/>
      <c r="T1021" s="570"/>
      <c r="U1021" s="570"/>
    </row>
    <row r="1022" spans="2:21" x14ac:dyDescent="0.25">
      <c r="B1022" s="402" t="s">
        <v>245</v>
      </c>
      <c r="C1022" s="402" t="s">
        <v>17</v>
      </c>
      <c r="D1022" s="402" t="s">
        <v>19</v>
      </c>
      <c r="E1022" s="402" t="s">
        <v>38</v>
      </c>
      <c r="F1022" s="402" t="s">
        <v>1</v>
      </c>
      <c r="G1022" s="403">
        <v>0.97043478260869565</v>
      </c>
      <c r="H1022" s="403">
        <v>0.56608695652173913</v>
      </c>
      <c r="I1022" s="403">
        <v>0.28304347826086956</v>
      </c>
      <c r="J1022" s="403">
        <v>0.28304347826086956</v>
      </c>
      <c r="K1022" s="403">
        <v>0.28304347826086956</v>
      </c>
      <c r="L1022" s="450">
        <v>0.25584888639860864</v>
      </c>
      <c r="M1022" s="450">
        <v>0.23126712925382295</v>
      </c>
      <c r="N1022" s="450">
        <v>0.2090471677487642</v>
      </c>
      <c r="O1022" s="450">
        <v>0.18896208244024618</v>
      </c>
      <c r="R1022" s="570"/>
      <c r="S1022" s="570"/>
      <c r="T1022" s="570"/>
      <c r="U1022" s="570"/>
    </row>
    <row r="1023" spans="2:21" x14ac:dyDescent="0.25">
      <c r="B1023" s="402" t="s">
        <v>245</v>
      </c>
      <c r="C1023" s="402" t="s">
        <v>16</v>
      </c>
      <c r="D1023" s="402" t="s">
        <v>3</v>
      </c>
      <c r="E1023" s="402" t="s">
        <v>38</v>
      </c>
      <c r="F1023" s="402" t="s">
        <v>4</v>
      </c>
      <c r="G1023" s="403">
        <v>4.8172131147540993</v>
      </c>
      <c r="H1023" s="403">
        <v>2.8100409836065579</v>
      </c>
      <c r="I1023" s="403">
        <v>2.1075307377049186</v>
      </c>
      <c r="J1023" s="403">
        <v>1.4050204918032789</v>
      </c>
      <c r="K1023" s="403">
        <v>1.4050204918032789</v>
      </c>
      <c r="L1023" s="450">
        <v>1.3027581861618667</v>
      </c>
      <c r="M1023" s="450">
        <v>1.2079388888011917</v>
      </c>
      <c r="N1023" s="450">
        <v>1.1200208715456605</v>
      </c>
      <c r="O1023" s="450">
        <v>1.0385018350910664</v>
      </c>
      <c r="R1023" s="570"/>
      <c r="S1023" s="570"/>
      <c r="T1023" s="570"/>
      <c r="U1023" s="570"/>
    </row>
    <row r="1024" spans="2:21" x14ac:dyDescent="0.25">
      <c r="B1024" s="402" t="s">
        <v>245</v>
      </c>
      <c r="C1024" s="402" t="s">
        <v>16</v>
      </c>
      <c r="D1024" s="402" t="s">
        <v>3</v>
      </c>
      <c r="E1024" s="402" t="s">
        <v>38</v>
      </c>
      <c r="F1024" s="402" t="s">
        <v>5</v>
      </c>
      <c r="G1024" s="403">
        <v>3.3582857142857145</v>
      </c>
      <c r="H1024" s="403">
        <v>1.9590000000000001</v>
      </c>
      <c r="I1024" s="403">
        <v>1.4692500000000002</v>
      </c>
      <c r="J1024" s="403">
        <v>0.97950000000000004</v>
      </c>
      <c r="K1024" s="403">
        <v>0.97950000000000004</v>
      </c>
      <c r="L1024" s="450">
        <v>0.9082085640671298</v>
      </c>
      <c r="M1024" s="450">
        <v>0.84210596819283079</v>
      </c>
      <c r="N1024" s="450">
        <v>0.78081455044897485</v>
      </c>
      <c r="O1024" s="450">
        <v>0.72398413646348625</v>
      </c>
      <c r="R1024" s="570"/>
      <c r="S1024" s="570"/>
      <c r="T1024" s="570"/>
      <c r="U1024" s="570"/>
    </row>
    <row r="1025" spans="2:21" x14ac:dyDescent="0.25">
      <c r="B1025" s="402" t="s">
        <v>245</v>
      </c>
      <c r="C1025" s="402" t="s">
        <v>16</v>
      </c>
      <c r="D1025" s="402" t="s">
        <v>3</v>
      </c>
      <c r="E1025" s="402" t="s">
        <v>38</v>
      </c>
      <c r="F1025" s="402" t="s">
        <v>6</v>
      </c>
      <c r="G1025" s="403">
        <v>2.6120000000000001</v>
      </c>
      <c r="H1025" s="403">
        <v>1.5236666666666667</v>
      </c>
      <c r="I1025" s="403">
        <v>1.1427500000000002</v>
      </c>
      <c r="J1025" s="403">
        <v>0.76183333333333336</v>
      </c>
      <c r="K1025" s="403">
        <v>0.76183333333333336</v>
      </c>
      <c r="L1025" s="450">
        <v>0.70638443871887868</v>
      </c>
      <c r="M1025" s="450">
        <v>0.65497130859442387</v>
      </c>
      <c r="N1025" s="450">
        <v>0.60730020590475819</v>
      </c>
      <c r="O1025" s="450">
        <v>0.5630987728049337</v>
      </c>
      <c r="R1025" s="570"/>
      <c r="S1025" s="570"/>
      <c r="T1025" s="570"/>
      <c r="U1025" s="570"/>
    </row>
    <row r="1026" spans="2:21" x14ac:dyDescent="0.25">
      <c r="B1026" s="402" t="s">
        <v>245</v>
      </c>
      <c r="C1026" s="402" t="s">
        <v>16</v>
      </c>
      <c r="D1026" s="402" t="s">
        <v>3</v>
      </c>
      <c r="E1026" s="402" t="s">
        <v>38</v>
      </c>
      <c r="F1026" s="402" t="s">
        <v>7</v>
      </c>
      <c r="G1026" s="403">
        <v>1.9590000000000001</v>
      </c>
      <c r="H1026" s="403">
        <v>1.1427500000000002</v>
      </c>
      <c r="I1026" s="403">
        <v>0.85706250000000006</v>
      </c>
      <c r="J1026" s="403">
        <v>0.57137500000000008</v>
      </c>
      <c r="K1026" s="403">
        <v>0.57137500000000008</v>
      </c>
      <c r="L1026" s="450">
        <v>0.52978832903915907</v>
      </c>
      <c r="M1026" s="450">
        <v>0.49122848144581799</v>
      </c>
      <c r="N1026" s="450">
        <v>0.45547515442856867</v>
      </c>
      <c r="O1026" s="450">
        <v>0.42232407960370028</v>
      </c>
      <c r="R1026" s="570"/>
      <c r="S1026" s="570"/>
      <c r="T1026" s="570"/>
      <c r="U1026" s="570"/>
    </row>
    <row r="1027" spans="2:21" x14ac:dyDescent="0.25">
      <c r="B1027" s="402" t="s">
        <v>245</v>
      </c>
      <c r="C1027" s="402" t="s">
        <v>16</v>
      </c>
      <c r="D1027" s="402" t="s">
        <v>3</v>
      </c>
      <c r="E1027" s="402" t="s">
        <v>38</v>
      </c>
      <c r="F1027" s="402" t="s">
        <v>8</v>
      </c>
      <c r="G1027" s="403">
        <v>1.1754</v>
      </c>
      <c r="H1027" s="403">
        <v>0.68565000000000009</v>
      </c>
      <c r="I1027" s="403">
        <v>0.51423750000000013</v>
      </c>
      <c r="J1027" s="403">
        <v>0.34282500000000005</v>
      </c>
      <c r="K1027" s="403">
        <v>0.34282500000000005</v>
      </c>
      <c r="L1027" s="450">
        <v>0.31787299742349545</v>
      </c>
      <c r="M1027" s="450">
        <v>0.29473708886749078</v>
      </c>
      <c r="N1027" s="450">
        <v>0.27328509265714118</v>
      </c>
      <c r="O1027" s="450">
        <v>0.2533944477622202</v>
      </c>
      <c r="R1027" s="570"/>
      <c r="S1027" s="570"/>
      <c r="T1027" s="570"/>
      <c r="U1027" s="570"/>
    </row>
    <row r="1028" spans="2:21" x14ac:dyDescent="0.25">
      <c r="B1028" s="402" t="s">
        <v>245</v>
      </c>
      <c r="C1028" s="402" t="s">
        <v>16</v>
      </c>
      <c r="D1028" s="402" t="s">
        <v>3</v>
      </c>
      <c r="E1028" s="402" t="s">
        <v>38</v>
      </c>
      <c r="F1028" s="402" t="s">
        <v>1</v>
      </c>
      <c r="G1028" s="403">
        <v>0.85173913043478267</v>
      </c>
      <c r="H1028" s="403">
        <v>0.49684782608695655</v>
      </c>
      <c r="I1028" s="403">
        <v>0.37263586956521749</v>
      </c>
      <c r="J1028" s="403">
        <v>0.24842391304347827</v>
      </c>
      <c r="K1028" s="403">
        <v>0.24842391304347827</v>
      </c>
      <c r="L1028" s="450">
        <v>0.23034275175615609</v>
      </c>
      <c r="M1028" s="450">
        <v>0.2135776006286165</v>
      </c>
      <c r="N1028" s="450">
        <v>0.19803267583850812</v>
      </c>
      <c r="O1028" s="450">
        <v>0.18361916504508707</v>
      </c>
      <c r="R1028" s="570"/>
      <c r="S1028" s="570"/>
      <c r="T1028" s="570"/>
      <c r="U1028" s="570"/>
    </row>
    <row r="1029" spans="2:21" x14ac:dyDescent="0.25">
      <c r="B1029" s="402" t="s">
        <v>245</v>
      </c>
      <c r="C1029" s="402" t="s">
        <v>16</v>
      </c>
      <c r="D1029" s="402" t="s">
        <v>11</v>
      </c>
      <c r="E1029" s="402" t="s">
        <v>38</v>
      </c>
      <c r="F1029" s="402" t="s">
        <v>4</v>
      </c>
      <c r="G1029" s="403">
        <v>4.8172131147540993</v>
      </c>
      <c r="H1029" s="403">
        <v>2.8100409836065579</v>
      </c>
      <c r="I1029" s="403">
        <v>2.341700819672131</v>
      </c>
      <c r="J1029" s="403">
        <v>1.8733606557377049</v>
      </c>
      <c r="K1029" s="403">
        <v>1.4050204918032789</v>
      </c>
      <c r="L1029" s="450">
        <v>1.3702444827418314</v>
      </c>
      <c r="M1029" s="450">
        <v>1.3363292232660997</v>
      </c>
      <c r="N1029" s="450">
        <v>1.3032534087505876</v>
      </c>
      <c r="O1029" s="450">
        <v>1.2709962618858439</v>
      </c>
      <c r="R1029" s="570"/>
      <c r="S1029" s="570"/>
      <c r="T1029" s="570"/>
      <c r="U1029" s="570"/>
    </row>
    <row r="1030" spans="2:21" x14ac:dyDescent="0.25">
      <c r="B1030" s="402" t="s">
        <v>245</v>
      </c>
      <c r="C1030" s="402" t="s">
        <v>16</v>
      </c>
      <c r="D1030" s="402" t="s">
        <v>11</v>
      </c>
      <c r="E1030" s="402" t="s">
        <v>38</v>
      </c>
      <c r="F1030" s="402" t="s">
        <v>5</v>
      </c>
      <c r="G1030" s="403">
        <v>3.3582857142857145</v>
      </c>
      <c r="H1030" s="403">
        <v>1.9590000000000001</v>
      </c>
      <c r="I1030" s="403">
        <v>1.6325000000000001</v>
      </c>
      <c r="J1030" s="403">
        <v>1.3059999999999998</v>
      </c>
      <c r="K1030" s="403">
        <v>0.97950000000000004</v>
      </c>
      <c r="L1030" s="450">
        <v>0.95525615368287664</v>
      </c>
      <c r="M1030" s="450">
        <v>0.93161237279122378</v>
      </c>
      <c r="N1030" s="450">
        <v>0.90855380495755245</v>
      </c>
      <c r="O1030" s="450">
        <v>0.88606596542898819</v>
      </c>
      <c r="R1030" s="570"/>
      <c r="S1030" s="570"/>
      <c r="T1030" s="570"/>
      <c r="U1030" s="570"/>
    </row>
    <row r="1031" spans="2:21" x14ac:dyDescent="0.25">
      <c r="B1031" s="402" t="s">
        <v>245</v>
      </c>
      <c r="C1031" s="402" t="s">
        <v>16</v>
      </c>
      <c r="D1031" s="402" t="s">
        <v>11</v>
      </c>
      <c r="E1031" s="402" t="s">
        <v>38</v>
      </c>
      <c r="F1031" s="402" t="s">
        <v>6</v>
      </c>
      <c r="G1031" s="403">
        <v>2.6120000000000001</v>
      </c>
      <c r="H1031" s="403">
        <v>1.5236666666666667</v>
      </c>
      <c r="I1031" s="403">
        <v>1.2697222222222222</v>
      </c>
      <c r="J1031" s="403">
        <v>1.0157777777777774</v>
      </c>
      <c r="K1031" s="403">
        <v>0.76183333333333336</v>
      </c>
      <c r="L1031" s="450">
        <v>0.74297700842001524</v>
      </c>
      <c r="M1031" s="450">
        <v>0.72458740105984076</v>
      </c>
      <c r="N1031" s="450">
        <v>0.70665295941142969</v>
      </c>
      <c r="O1031" s="450">
        <v>0.68916241755587981</v>
      </c>
      <c r="R1031" s="570"/>
      <c r="S1031" s="570"/>
      <c r="T1031" s="570"/>
      <c r="U1031" s="570"/>
    </row>
    <row r="1032" spans="2:21" x14ac:dyDescent="0.25">
      <c r="B1032" s="402" t="s">
        <v>245</v>
      </c>
      <c r="C1032" s="402" t="s">
        <v>16</v>
      </c>
      <c r="D1032" s="402" t="s">
        <v>11</v>
      </c>
      <c r="E1032" s="402" t="s">
        <v>38</v>
      </c>
      <c r="F1032" s="402" t="s">
        <v>7</v>
      </c>
      <c r="G1032" s="403">
        <v>1.9590000000000001</v>
      </c>
      <c r="H1032" s="403">
        <v>1.1427500000000002</v>
      </c>
      <c r="I1032" s="403">
        <v>0.95229166666666665</v>
      </c>
      <c r="J1032" s="403">
        <v>0.76183333333333325</v>
      </c>
      <c r="K1032" s="403">
        <v>0.57137500000000008</v>
      </c>
      <c r="L1032" s="450">
        <v>0.55723275631501146</v>
      </c>
      <c r="M1032" s="450">
        <v>0.54344055079488063</v>
      </c>
      <c r="N1032" s="450">
        <v>0.52998971955857233</v>
      </c>
      <c r="O1032" s="450">
        <v>0.51687181316690989</v>
      </c>
      <c r="R1032" s="570"/>
      <c r="S1032" s="570"/>
      <c r="T1032" s="570"/>
      <c r="U1032" s="570"/>
    </row>
    <row r="1033" spans="2:21" x14ac:dyDescent="0.25">
      <c r="B1033" s="402" t="s">
        <v>245</v>
      </c>
      <c r="C1033" s="402" t="s">
        <v>16</v>
      </c>
      <c r="D1033" s="402" t="s">
        <v>11</v>
      </c>
      <c r="E1033" s="402" t="s">
        <v>38</v>
      </c>
      <c r="F1033" s="402" t="s">
        <v>8</v>
      </c>
      <c r="G1033" s="403">
        <v>1.1754</v>
      </c>
      <c r="H1033" s="403">
        <v>0.68565000000000009</v>
      </c>
      <c r="I1033" s="403">
        <v>0.57137499999999997</v>
      </c>
      <c r="J1033" s="403">
        <v>0.4570999999999999</v>
      </c>
      <c r="K1033" s="403">
        <v>0.34282500000000005</v>
      </c>
      <c r="L1033" s="450">
        <v>0.33433965378900687</v>
      </c>
      <c r="M1033" s="450">
        <v>0.32606433047692834</v>
      </c>
      <c r="N1033" s="450">
        <v>0.3179938317351434</v>
      </c>
      <c r="O1033" s="450">
        <v>0.31012308790014592</v>
      </c>
      <c r="R1033" s="570"/>
      <c r="S1033" s="570"/>
      <c r="T1033" s="570"/>
      <c r="U1033" s="570"/>
    </row>
    <row r="1034" spans="2:21" x14ac:dyDescent="0.25">
      <c r="B1034" s="402" t="s">
        <v>245</v>
      </c>
      <c r="C1034" s="402" t="s">
        <v>16</v>
      </c>
      <c r="D1034" s="402" t="s">
        <v>11</v>
      </c>
      <c r="E1034" s="402" t="s">
        <v>38</v>
      </c>
      <c r="F1034" s="402" t="s">
        <v>1</v>
      </c>
      <c r="G1034" s="403">
        <v>0.85173913043478267</v>
      </c>
      <c r="H1034" s="403">
        <v>0.49684782608695655</v>
      </c>
      <c r="I1034" s="403">
        <v>0.41403985507246382</v>
      </c>
      <c r="J1034" s="403">
        <v>0.33123188405797099</v>
      </c>
      <c r="K1034" s="403">
        <v>0.24842391304347827</v>
      </c>
      <c r="L1034" s="450">
        <v>0.24227511144130931</v>
      </c>
      <c r="M1034" s="450">
        <v>0.23627850034560025</v>
      </c>
      <c r="N1034" s="450">
        <v>0.23043031285155316</v>
      </c>
      <c r="O1034" s="450">
        <v>0.2247268752899608</v>
      </c>
      <c r="R1034" s="570"/>
      <c r="S1034" s="570"/>
      <c r="T1034" s="570"/>
      <c r="U1034" s="570"/>
    </row>
    <row r="1035" spans="2:21" x14ac:dyDescent="0.25">
      <c r="B1035" s="402" t="s">
        <v>245</v>
      </c>
      <c r="C1035" s="402" t="s">
        <v>16</v>
      </c>
      <c r="D1035" s="402" t="s">
        <v>19</v>
      </c>
      <c r="E1035" s="402" t="s">
        <v>38</v>
      </c>
      <c r="F1035" s="402" t="s">
        <v>4</v>
      </c>
      <c r="G1035" s="403">
        <v>4.8172131147540993</v>
      </c>
      <c r="H1035" s="403">
        <v>2.8100409836065579</v>
      </c>
      <c r="I1035" s="403">
        <v>1.4050204918032789</v>
      </c>
      <c r="J1035" s="403">
        <v>1.4050204918032789</v>
      </c>
      <c r="K1035" s="403">
        <v>1.4050204918032789</v>
      </c>
      <c r="L1035" s="450">
        <v>1.2700272424711474</v>
      </c>
      <c r="M1035" s="450">
        <v>1.1480040369722262</v>
      </c>
      <c r="N1035" s="450">
        <v>1.0377047238295511</v>
      </c>
      <c r="O1035" s="450">
        <v>0.93800288080713168</v>
      </c>
      <c r="R1035" s="570"/>
      <c r="S1035" s="570"/>
      <c r="T1035" s="570"/>
      <c r="U1035" s="570"/>
    </row>
    <row r="1036" spans="2:21" x14ac:dyDescent="0.25">
      <c r="B1036" s="402" t="s">
        <v>245</v>
      </c>
      <c r="C1036" s="402" t="s">
        <v>16</v>
      </c>
      <c r="D1036" s="402" t="s">
        <v>19</v>
      </c>
      <c r="E1036" s="402" t="s">
        <v>38</v>
      </c>
      <c r="F1036" s="402" t="s">
        <v>5</v>
      </c>
      <c r="G1036" s="403">
        <v>3.3582857142857145</v>
      </c>
      <c r="H1036" s="403">
        <v>1.9590000000000001</v>
      </c>
      <c r="I1036" s="403">
        <v>0.97950000000000004</v>
      </c>
      <c r="J1036" s="403">
        <v>0.97950000000000004</v>
      </c>
      <c r="K1036" s="403">
        <v>0.97950000000000004</v>
      </c>
      <c r="L1036" s="450">
        <v>0.8853904204655999</v>
      </c>
      <c r="M1036" s="450">
        <v>0.80032281434635189</v>
      </c>
      <c r="N1036" s="450">
        <v>0.72342843604117268</v>
      </c>
      <c r="O1036" s="450">
        <v>0.65392200833411462</v>
      </c>
      <c r="R1036" s="570"/>
      <c r="S1036" s="570"/>
      <c r="T1036" s="570"/>
      <c r="U1036" s="570"/>
    </row>
    <row r="1037" spans="2:21" x14ac:dyDescent="0.25">
      <c r="B1037" s="402" t="s">
        <v>245</v>
      </c>
      <c r="C1037" s="402" t="s">
        <v>16</v>
      </c>
      <c r="D1037" s="402" t="s">
        <v>19</v>
      </c>
      <c r="E1037" s="402" t="s">
        <v>38</v>
      </c>
      <c r="F1037" s="402" t="s">
        <v>6</v>
      </c>
      <c r="G1037" s="403">
        <v>2.6120000000000001</v>
      </c>
      <c r="H1037" s="403">
        <v>1.5236666666666667</v>
      </c>
      <c r="I1037" s="403">
        <v>0.76183333333333336</v>
      </c>
      <c r="J1037" s="403">
        <v>0.76183333333333336</v>
      </c>
      <c r="K1037" s="403">
        <v>0.76183333333333336</v>
      </c>
      <c r="L1037" s="450">
        <v>0.6886369936954666</v>
      </c>
      <c r="M1037" s="450">
        <v>0.62247330004716261</v>
      </c>
      <c r="N1037" s="450">
        <v>0.56266656136535664</v>
      </c>
      <c r="O1037" s="450">
        <v>0.5086060064820892</v>
      </c>
      <c r="R1037" s="570"/>
      <c r="S1037" s="570"/>
      <c r="T1037" s="570"/>
      <c r="U1037" s="570"/>
    </row>
    <row r="1038" spans="2:21" x14ac:dyDescent="0.25">
      <c r="B1038" s="402" t="s">
        <v>245</v>
      </c>
      <c r="C1038" s="402" t="s">
        <v>16</v>
      </c>
      <c r="D1038" s="402" t="s">
        <v>19</v>
      </c>
      <c r="E1038" s="402" t="s">
        <v>38</v>
      </c>
      <c r="F1038" s="402" t="s">
        <v>7</v>
      </c>
      <c r="G1038" s="403">
        <v>1.9590000000000001</v>
      </c>
      <c r="H1038" s="403">
        <v>1.1427500000000002</v>
      </c>
      <c r="I1038" s="403">
        <v>0.57137500000000008</v>
      </c>
      <c r="J1038" s="403">
        <v>0.57137500000000008</v>
      </c>
      <c r="K1038" s="403">
        <v>0.57137500000000008</v>
      </c>
      <c r="L1038" s="450">
        <v>0.51647774527159995</v>
      </c>
      <c r="M1038" s="450">
        <v>0.46685497503537199</v>
      </c>
      <c r="N1038" s="450">
        <v>0.42199992102401745</v>
      </c>
      <c r="O1038" s="450">
        <v>0.3814545048615669</v>
      </c>
      <c r="R1038" s="570"/>
      <c r="S1038" s="570"/>
      <c r="T1038" s="570"/>
      <c r="U1038" s="570"/>
    </row>
    <row r="1039" spans="2:21" x14ac:dyDescent="0.25">
      <c r="B1039" s="402" t="s">
        <v>245</v>
      </c>
      <c r="C1039" s="402" t="s">
        <v>16</v>
      </c>
      <c r="D1039" s="402" t="s">
        <v>19</v>
      </c>
      <c r="E1039" s="402" t="s">
        <v>38</v>
      </c>
      <c r="F1039" s="402" t="s">
        <v>8</v>
      </c>
      <c r="G1039" s="403">
        <v>1.1754</v>
      </c>
      <c r="H1039" s="403">
        <v>0.68565000000000009</v>
      </c>
      <c r="I1039" s="403">
        <v>0.34282500000000005</v>
      </c>
      <c r="J1039" s="403">
        <v>0.34282500000000005</v>
      </c>
      <c r="K1039" s="403">
        <v>0.34282500000000005</v>
      </c>
      <c r="L1039" s="450">
        <v>0.30988664716295999</v>
      </c>
      <c r="M1039" s="450">
        <v>0.28011298502122323</v>
      </c>
      <c r="N1039" s="450">
        <v>0.25319995261441053</v>
      </c>
      <c r="O1039" s="450">
        <v>0.22887270291694015</v>
      </c>
      <c r="R1039" s="570"/>
      <c r="S1039" s="570"/>
      <c r="T1039" s="570"/>
      <c r="U1039" s="570"/>
    </row>
    <row r="1040" spans="2:21" x14ac:dyDescent="0.25">
      <c r="B1040" s="402" t="s">
        <v>245</v>
      </c>
      <c r="C1040" s="402" t="s">
        <v>16</v>
      </c>
      <c r="D1040" s="402" t="s">
        <v>19</v>
      </c>
      <c r="E1040" s="402" t="s">
        <v>38</v>
      </c>
      <c r="F1040" s="402" t="s">
        <v>1</v>
      </c>
      <c r="G1040" s="403">
        <v>0.85173913043478267</v>
      </c>
      <c r="H1040" s="403">
        <v>0.49684782608695655</v>
      </c>
      <c r="I1040" s="403">
        <v>0.24842391304347827</v>
      </c>
      <c r="J1040" s="403">
        <v>0.24842391304347827</v>
      </c>
      <c r="K1040" s="403">
        <v>0.24842391304347827</v>
      </c>
      <c r="L1040" s="450">
        <v>0.22455554142243475</v>
      </c>
      <c r="M1040" s="450">
        <v>0.20298042392842258</v>
      </c>
      <c r="N1040" s="450">
        <v>0.18347822653218149</v>
      </c>
      <c r="O1040" s="450">
        <v>0.16584978472242037</v>
      </c>
      <c r="R1040" s="570"/>
      <c r="S1040" s="570"/>
      <c r="T1040" s="570"/>
      <c r="U1040" s="570"/>
    </row>
    <row r="1041" spans="2:21" x14ac:dyDescent="0.25">
      <c r="B1041" s="402" t="s">
        <v>245</v>
      </c>
      <c r="C1041" s="402" t="s">
        <v>128</v>
      </c>
      <c r="D1041" s="402" t="s">
        <v>3</v>
      </c>
      <c r="E1041" s="402" t="s">
        <v>38</v>
      </c>
      <c r="F1041" s="402" t="s">
        <v>4</v>
      </c>
      <c r="G1041" s="403">
        <v>7.3770491803278695</v>
      </c>
      <c r="H1041" s="403">
        <v>4.3032786885245908</v>
      </c>
      <c r="I1041" s="403">
        <v>3.2274590163934431</v>
      </c>
      <c r="J1041" s="403">
        <v>2.1516393442622954</v>
      </c>
      <c r="K1041" s="403">
        <v>2.1516393442622954</v>
      </c>
      <c r="L1041" s="450">
        <v>1.9950355071391526</v>
      </c>
      <c r="M1041" s="450">
        <v>1.8498298450247961</v>
      </c>
      <c r="N1041" s="450">
        <v>1.7151927588754377</v>
      </c>
      <c r="O1041" s="450">
        <v>1.5903550307673298</v>
      </c>
      <c r="R1041" s="570"/>
      <c r="S1041" s="570"/>
      <c r="T1041" s="570"/>
      <c r="U1041" s="570"/>
    </row>
    <row r="1042" spans="2:21" x14ac:dyDescent="0.25">
      <c r="B1042" s="402" t="s">
        <v>245</v>
      </c>
      <c r="C1042" s="402" t="s">
        <v>128</v>
      </c>
      <c r="D1042" s="402" t="s">
        <v>3</v>
      </c>
      <c r="E1042" s="402" t="s">
        <v>38</v>
      </c>
      <c r="F1042" s="402" t="s">
        <v>5</v>
      </c>
      <c r="G1042" s="403">
        <v>5.1428571428571432</v>
      </c>
      <c r="H1042" s="403">
        <v>3</v>
      </c>
      <c r="I1042" s="403">
        <v>2.25</v>
      </c>
      <c r="J1042" s="403">
        <v>1.5</v>
      </c>
      <c r="K1042" s="403">
        <v>1.5</v>
      </c>
      <c r="L1042" s="450">
        <v>1.3908247535484375</v>
      </c>
      <c r="M1042" s="450">
        <v>1.2895956633887147</v>
      </c>
      <c r="N1042" s="450">
        <v>1.1957343804731619</v>
      </c>
      <c r="O1042" s="450">
        <v>1.1087046500206525</v>
      </c>
      <c r="R1042" s="570"/>
      <c r="S1042" s="570"/>
      <c r="T1042" s="570"/>
      <c r="U1042" s="570"/>
    </row>
    <row r="1043" spans="2:21" x14ac:dyDescent="0.25">
      <c r="B1043" s="402" t="s">
        <v>245</v>
      </c>
      <c r="C1043" s="402" t="s">
        <v>128</v>
      </c>
      <c r="D1043" s="402" t="s">
        <v>3</v>
      </c>
      <c r="E1043" s="402" t="s">
        <v>38</v>
      </c>
      <c r="F1043" s="402" t="s">
        <v>6</v>
      </c>
      <c r="G1043" s="403">
        <v>4</v>
      </c>
      <c r="H1043" s="403">
        <v>2.3333333333333335</v>
      </c>
      <c r="I1043" s="403">
        <v>1.7500000000000002</v>
      </c>
      <c r="J1043" s="403">
        <v>1.1666666666666667</v>
      </c>
      <c r="K1043" s="403">
        <v>1.1666666666666667</v>
      </c>
      <c r="L1043" s="450">
        <v>1.0817525860932293</v>
      </c>
      <c r="M1043" s="450">
        <v>1.0030188493023338</v>
      </c>
      <c r="N1043" s="450">
        <v>0.93001562925690384</v>
      </c>
      <c r="O1043" s="450">
        <v>0.86232583890495207</v>
      </c>
      <c r="R1043" s="570"/>
      <c r="S1043" s="570"/>
      <c r="T1043" s="570"/>
      <c r="U1043" s="570"/>
    </row>
    <row r="1044" spans="2:21" x14ac:dyDescent="0.25">
      <c r="B1044" s="402" t="s">
        <v>245</v>
      </c>
      <c r="C1044" s="402" t="s">
        <v>128</v>
      </c>
      <c r="D1044" s="402" t="s">
        <v>3</v>
      </c>
      <c r="E1044" s="402" t="s">
        <v>38</v>
      </c>
      <c r="F1044" s="402" t="s">
        <v>7</v>
      </c>
      <c r="G1044" s="403">
        <v>3</v>
      </c>
      <c r="H1044" s="403">
        <v>1.7500000000000002</v>
      </c>
      <c r="I1044" s="403">
        <v>1.3125</v>
      </c>
      <c r="J1044" s="403">
        <v>0.87500000000000011</v>
      </c>
      <c r="K1044" s="403">
        <v>0.87500000000000011</v>
      </c>
      <c r="L1044" s="450">
        <v>0.811314439569922</v>
      </c>
      <c r="M1044" s="450">
        <v>0.75226413697675032</v>
      </c>
      <c r="N1044" s="450">
        <v>0.69751172194267785</v>
      </c>
      <c r="O1044" s="450">
        <v>0.64674437917871408</v>
      </c>
      <c r="R1044" s="570"/>
      <c r="S1044" s="570"/>
      <c r="T1044" s="570"/>
      <c r="U1044" s="570"/>
    </row>
    <row r="1045" spans="2:21" x14ac:dyDescent="0.25">
      <c r="B1045" s="402" t="s">
        <v>245</v>
      </c>
      <c r="C1045" s="402" t="s">
        <v>128</v>
      </c>
      <c r="D1045" s="402" t="s">
        <v>3</v>
      </c>
      <c r="E1045" s="402" t="s">
        <v>38</v>
      </c>
      <c r="F1045" s="402" t="s">
        <v>8</v>
      </c>
      <c r="G1045" s="403">
        <v>1.8</v>
      </c>
      <c r="H1045" s="403">
        <v>1.05</v>
      </c>
      <c r="I1045" s="403">
        <v>0.78750000000000009</v>
      </c>
      <c r="J1045" s="403">
        <v>0.52500000000000002</v>
      </c>
      <c r="K1045" s="403">
        <v>0.52500000000000002</v>
      </c>
      <c r="L1045" s="450">
        <v>0.48678866374195318</v>
      </c>
      <c r="M1045" s="450">
        <v>0.45135848218605018</v>
      </c>
      <c r="N1045" s="450">
        <v>0.41850703316560672</v>
      </c>
      <c r="O1045" s="450">
        <v>0.38804662750722846</v>
      </c>
      <c r="R1045" s="570"/>
      <c r="S1045" s="570"/>
      <c r="T1045" s="570"/>
      <c r="U1045" s="570"/>
    </row>
    <row r="1046" spans="2:21" x14ac:dyDescent="0.25">
      <c r="B1046" s="402" t="s">
        <v>245</v>
      </c>
      <c r="C1046" s="402" t="s">
        <v>128</v>
      </c>
      <c r="D1046" s="402" t="s">
        <v>3</v>
      </c>
      <c r="E1046" s="402" t="s">
        <v>38</v>
      </c>
      <c r="F1046" s="402" t="s">
        <v>1</v>
      </c>
      <c r="G1046" s="403">
        <v>1.3043478260869565</v>
      </c>
      <c r="H1046" s="403">
        <v>0.76086956521739135</v>
      </c>
      <c r="I1046" s="403">
        <v>0.57065217391304357</v>
      </c>
      <c r="J1046" s="403">
        <v>0.38043478260869568</v>
      </c>
      <c r="K1046" s="403">
        <v>0.38043478260869568</v>
      </c>
      <c r="L1046" s="450">
        <v>0.35274540850866171</v>
      </c>
      <c r="M1046" s="450">
        <v>0.3270713639029349</v>
      </c>
      <c r="N1046" s="450">
        <v>0.30326596606203382</v>
      </c>
      <c r="O1046" s="450">
        <v>0.28119320833857131</v>
      </c>
      <c r="R1046" s="570"/>
      <c r="S1046" s="570"/>
      <c r="T1046" s="570"/>
      <c r="U1046" s="570"/>
    </row>
    <row r="1047" spans="2:21" x14ac:dyDescent="0.25">
      <c r="B1047" s="402" t="s">
        <v>245</v>
      </c>
      <c r="C1047" s="402" t="s">
        <v>128</v>
      </c>
      <c r="D1047" s="402" t="s">
        <v>11</v>
      </c>
      <c r="E1047" s="402" t="s">
        <v>38</v>
      </c>
      <c r="F1047" s="402" t="s">
        <v>4</v>
      </c>
      <c r="G1047" s="403">
        <v>7.3770491803278695</v>
      </c>
      <c r="H1047" s="403">
        <v>4.3032786885245908</v>
      </c>
      <c r="I1047" s="403">
        <v>3.5860655737704916</v>
      </c>
      <c r="J1047" s="403">
        <v>2.8688524590163933</v>
      </c>
      <c r="K1047" s="403">
        <v>2.1516393442622954</v>
      </c>
      <c r="L1047" s="450">
        <v>2.0983835876597725</v>
      </c>
      <c r="M1047" s="450">
        <v>2.0464459774366</v>
      </c>
      <c r="N1047" s="450">
        <v>1.9957938878263211</v>
      </c>
      <c r="O1047" s="450">
        <v>1.9463955005908788</v>
      </c>
      <c r="R1047" s="570"/>
      <c r="S1047" s="570"/>
      <c r="T1047" s="570"/>
      <c r="U1047" s="570"/>
    </row>
    <row r="1048" spans="2:21" x14ac:dyDescent="0.25">
      <c r="B1048" s="402" t="s">
        <v>245</v>
      </c>
      <c r="C1048" s="402" t="s">
        <v>128</v>
      </c>
      <c r="D1048" s="402" t="s">
        <v>11</v>
      </c>
      <c r="E1048" s="402" t="s">
        <v>38</v>
      </c>
      <c r="F1048" s="402" t="s">
        <v>5</v>
      </c>
      <c r="G1048" s="403">
        <v>5.1428571428571432</v>
      </c>
      <c r="H1048" s="403">
        <v>3</v>
      </c>
      <c r="I1048" s="403">
        <v>2.5</v>
      </c>
      <c r="J1048" s="403">
        <v>1.9999999999999996</v>
      </c>
      <c r="K1048" s="403">
        <v>1.5</v>
      </c>
      <c r="L1048" s="450">
        <v>1.4628731296828126</v>
      </c>
      <c r="M1048" s="450">
        <v>1.426665195698658</v>
      </c>
      <c r="N1048" s="450">
        <v>1.391353453227492</v>
      </c>
      <c r="O1048" s="450">
        <v>1.3569157204119269</v>
      </c>
      <c r="R1048" s="570"/>
      <c r="S1048" s="570"/>
      <c r="T1048" s="570"/>
      <c r="U1048" s="570"/>
    </row>
    <row r="1049" spans="2:21" x14ac:dyDescent="0.25">
      <c r="B1049" s="402" t="s">
        <v>245</v>
      </c>
      <c r="C1049" s="402" t="s">
        <v>128</v>
      </c>
      <c r="D1049" s="402" t="s">
        <v>11</v>
      </c>
      <c r="E1049" s="402" t="s">
        <v>38</v>
      </c>
      <c r="F1049" s="402" t="s">
        <v>6</v>
      </c>
      <c r="G1049" s="403">
        <v>4</v>
      </c>
      <c r="H1049" s="403">
        <v>2.3333333333333335</v>
      </c>
      <c r="I1049" s="403">
        <v>1.9444444444444444</v>
      </c>
      <c r="J1049" s="403">
        <v>1.5555555555555551</v>
      </c>
      <c r="K1049" s="403">
        <v>1.1666666666666667</v>
      </c>
      <c r="L1049" s="450">
        <v>1.137790211975521</v>
      </c>
      <c r="M1049" s="450">
        <v>1.1096284855434009</v>
      </c>
      <c r="N1049" s="450">
        <v>1.0821637969547162</v>
      </c>
      <c r="O1049" s="450">
        <v>1.055378893653721</v>
      </c>
      <c r="R1049" s="570"/>
      <c r="S1049" s="570"/>
      <c r="T1049" s="570"/>
      <c r="U1049" s="570"/>
    </row>
    <row r="1050" spans="2:21" x14ac:dyDescent="0.25">
      <c r="B1050" s="402" t="s">
        <v>245</v>
      </c>
      <c r="C1050" s="402" t="s">
        <v>128</v>
      </c>
      <c r="D1050" s="402" t="s">
        <v>11</v>
      </c>
      <c r="E1050" s="402" t="s">
        <v>38</v>
      </c>
      <c r="F1050" s="402" t="s">
        <v>7</v>
      </c>
      <c r="G1050" s="403">
        <v>3</v>
      </c>
      <c r="H1050" s="403">
        <v>1.7500000000000002</v>
      </c>
      <c r="I1050" s="403">
        <v>1.4583333333333333</v>
      </c>
      <c r="J1050" s="403">
        <v>1.1666666666666665</v>
      </c>
      <c r="K1050" s="403">
        <v>0.87500000000000011</v>
      </c>
      <c r="L1050" s="450">
        <v>0.85334265898164086</v>
      </c>
      <c r="M1050" s="450">
        <v>0.83222136415755066</v>
      </c>
      <c r="N1050" s="450">
        <v>0.81162284771603721</v>
      </c>
      <c r="O1050" s="450">
        <v>0.79153417024029082</v>
      </c>
      <c r="R1050" s="570"/>
      <c r="S1050" s="570"/>
      <c r="T1050" s="570"/>
      <c r="U1050" s="570"/>
    </row>
    <row r="1051" spans="2:21" x14ac:dyDescent="0.25">
      <c r="B1051" s="402" t="s">
        <v>245</v>
      </c>
      <c r="C1051" s="402" t="s">
        <v>128</v>
      </c>
      <c r="D1051" s="402" t="s">
        <v>11</v>
      </c>
      <c r="E1051" s="402" t="s">
        <v>38</v>
      </c>
      <c r="F1051" s="402" t="s">
        <v>8</v>
      </c>
      <c r="G1051" s="403">
        <v>1.8</v>
      </c>
      <c r="H1051" s="403">
        <v>1.05</v>
      </c>
      <c r="I1051" s="403">
        <v>0.87499999999999989</v>
      </c>
      <c r="J1051" s="403">
        <v>0.69999999999999984</v>
      </c>
      <c r="K1051" s="403">
        <v>0.52500000000000002</v>
      </c>
      <c r="L1051" s="450">
        <v>0.51200559538898449</v>
      </c>
      <c r="M1051" s="450">
        <v>0.49933281849453043</v>
      </c>
      <c r="N1051" s="450">
        <v>0.48697370862962236</v>
      </c>
      <c r="O1051" s="450">
        <v>0.47492050214417447</v>
      </c>
      <c r="R1051" s="570"/>
      <c r="S1051" s="570"/>
      <c r="T1051" s="570"/>
      <c r="U1051" s="570"/>
    </row>
    <row r="1052" spans="2:21" x14ac:dyDescent="0.25">
      <c r="B1052" s="402" t="s">
        <v>245</v>
      </c>
      <c r="C1052" s="402" t="s">
        <v>128</v>
      </c>
      <c r="D1052" s="402" t="s">
        <v>11</v>
      </c>
      <c r="E1052" s="402" t="s">
        <v>38</v>
      </c>
      <c r="F1052" s="402" t="s">
        <v>1</v>
      </c>
      <c r="G1052" s="403">
        <v>1.3043478260869565</v>
      </c>
      <c r="H1052" s="403">
        <v>0.76086956521739135</v>
      </c>
      <c r="I1052" s="403">
        <v>0.63405797101449279</v>
      </c>
      <c r="J1052" s="403">
        <v>0.50724637681159412</v>
      </c>
      <c r="K1052" s="403">
        <v>0.38043478260869568</v>
      </c>
      <c r="L1052" s="450">
        <v>0.37101854738332207</v>
      </c>
      <c r="M1052" s="450">
        <v>0.3618353757206742</v>
      </c>
      <c r="N1052" s="450">
        <v>0.35287949900697269</v>
      </c>
      <c r="O1052" s="450">
        <v>0.34414529140882205</v>
      </c>
      <c r="R1052" s="570"/>
      <c r="S1052" s="570"/>
      <c r="T1052" s="570"/>
      <c r="U1052" s="570"/>
    </row>
    <row r="1053" spans="2:21" x14ac:dyDescent="0.25">
      <c r="B1053" s="402" t="s">
        <v>245</v>
      </c>
      <c r="C1053" s="402" t="s">
        <v>128</v>
      </c>
      <c r="D1053" s="402" t="s">
        <v>19</v>
      </c>
      <c r="E1053" s="402" t="s">
        <v>38</v>
      </c>
      <c r="F1053" s="402" t="s">
        <v>4</v>
      </c>
      <c r="G1053" s="403">
        <v>7.3770491803278695</v>
      </c>
      <c r="H1053" s="403">
        <v>4.3032786885245908</v>
      </c>
      <c r="I1053" s="403">
        <v>2.1516393442622954</v>
      </c>
      <c r="J1053" s="403">
        <v>2.1516393442622954</v>
      </c>
      <c r="K1053" s="403">
        <v>2.1516393442622954</v>
      </c>
      <c r="L1053" s="450">
        <v>1.9449115504918031</v>
      </c>
      <c r="M1053" s="450">
        <v>1.7580459984260737</v>
      </c>
      <c r="N1053" s="450">
        <v>1.5891343397083477</v>
      </c>
      <c r="O1053" s="450">
        <v>1.4364515785714114</v>
      </c>
      <c r="R1053" s="570"/>
      <c r="S1053" s="570"/>
      <c r="T1053" s="570"/>
      <c r="U1053" s="570"/>
    </row>
    <row r="1054" spans="2:21" x14ac:dyDescent="0.25">
      <c r="B1054" s="402" t="s">
        <v>245</v>
      </c>
      <c r="C1054" s="402" t="s">
        <v>128</v>
      </c>
      <c r="D1054" s="402" t="s">
        <v>19</v>
      </c>
      <c r="E1054" s="402" t="s">
        <v>38</v>
      </c>
      <c r="F1054" s="402" t="s">
        <v>5</v>
      </c>
      <c r="G1054" s="403">
        <v>5.1428571428571432</v>
      </c>
      <c r="H1054" s="403">
        <v>3</v>
      </c>
      <c r="I1054" s="403">
        <v>1.5</v>
      </c>
      <c r="J1054" s="403">
        <v>1.5</v>
      </c>
      <c r="K1054" s="403">
        <v>1.5</v>
      </c>
      <c r="L1054" s="450">
        <v>1.3558811951999998</v>
      </c>
      <c r="M1054" s="450">
        <v>1.2256092103313199</v>
      </c>
      <c r="N1054" s="450">
        <v>1.1078536539681052</v>
      </c>
      <c r="O1054" s="450">
        <v>1.001411957632641</v>
      </c>
      <c r="R1054" s="570"/>
      <c r="S1054" s="570"/>
      <c r="T1054" s="570"/>
      <c r="U1054" s="570"/>
    </row>
    <row r="1055" spans="2:21" x14ac:dyDescent="0.25">
      <c r="B1055" s="402" t="s">
        <v>245</v>
      </c>
      <c r="C1055" s="402" t="s">
        <v>128</v>
      </c>
      <c r="D1055" s="402" t="s">
        <v>19</v>
      </c>
      <c r="E1055" s="402" t="s">
        <v>38</v>
      </c>
      <c r="F1055" s="402" t="s">
        <v>6</v>
      </c>
      <c r="G1055" s="403">
        <v>4</v>
      </c>
      <c r="H1055" s="403">
        <v>2.3333333333333335</v>
      </c>
      <c r="I1055" s="403">
        <v>1.1666666666666667</v>
      </c>
      <c r="J1055" s="403">
        <v>1.1666666666666667</v>
      </c>
      <c r="K1055" s="403">
        <v>1.1666666666666667</v>
      </c>
      <c r="L1055" s="450">
        <v>1.0545742629333332</v>
      </c>
      <c r="M1055" s="450">
        <v>0.95325160803547104</v>
      </c>
      <c r="N1055" s="450">
        <v>0.86166395308630406</v>
      </c>
      <c r="O1055" s="450">
        <v>0.77887596704760975</v>
      </c>
      <c r="R1055" s="570"/>
      <c r="S1055" s="570"/>
      <c r="T1055" s="570"/>
      <c r="U1055" s="570"/>
    </row>
    <row r="1056" spans="2:21" x14ac:dyDescent="0.25">
      <c r="B1056" s="402" t="s">
        <v>245</v>
      </c>
      <c r="C1056" s="402" t="s">
        <v>128</v>
      </c>
      <c r="D1056" s="402" t="s">
        <v>19</v>
      </c>
      <c r="E1056" s="402" t="s">
        <v>38</v>
      </c>
      <c r="F1056" s="402" t="s">
        <v>7</v>
      </c>
      <c r="G1056" s="403">
        <v>3</v>
      </c>
      <c r="H1056" s="403">
        <v>1.7500000000000002</v>
      </c>
      <c r="I1056" s="403">
        <v>0.87500000000000011</v>
      </c>
      <c r="J1056" s="403">
        <v>0.87500000000000011</v>
      </c>
      <c r="K1056" s="403">
        <v>0.87500000000000011</v>
      </c>
      <c r="L1056" s="450">
        <v>0.79093069719999998</v>
      </c>
      <c r="M1056" s="450">
        <v>0.71493870602660337</v>
      </c>
      <c r="N1056" s="450">
        <v>0.64624796481472813</v>
      </c>
      <c r="O1056" s="450">
        <v>0.58415697528570742</v>
      </c>
      <c r="R1056" s="570"/>
      <c r="S1056" s="570"/>
      <c r="T1056" s="570"/>
      <c r="U1056" s="570"/>
    </row>
    <row r="1057" spans="2:21" x14ac:dyDescent="0.25">
      <c r="B1057" s="402" t="s">
        <v>245</v>
      </c>
      <c r="C1057" s="402" t="s">
        <v>128</v>
      </c>
      <c r="D1057" s="402" t="s">
        <v>19</v>
      </c>
      <c r="E1057" s="402" t="s">
        <v>38</v>
      </c>
      <c r="F1057" s="402" t="s">
        <v>8</v>
      </c>
      <c r="G1057" s="403">
        <v>1.8</v>
      </c>
      <c r="H1057" s="403">
        <v>1.05</v>
      </c>
      <c r="I1057" s="403">
        <v>0.52500000000000002</v>
      </c>
      <c r="J1057" s="403">
        <v>0.52500000000000002</v>
      </c>
      <c r="K1057" s="403">
        <v>0.52500000000000002</v>
      </c>
      <c r="L1057" s="450">
        <v>0.4745584183199999</v>
      </c>
      <c r="M1057" s="450">
        <v>0.42896322361596195</v>
      </c>
      <c r="N1057" s="450">
        <v>0.38774877888883685</v>
      </c>
      <c r="O1057" s="450">
        <v>0.35049418517142433</v>
      </c>
      <c r="R1057" s="570"/>
      <c r="S1057" s="570"/>
      <c r="T1057" s="570"/>
      <c r="U1057" s="570"/>
    </row>
    <row r="1058" spans="2:21" x14ac:dyDescent="0.25">
      <c r="B1058" s="402" t="s">
        <v>245</v>
      </c>
      <c r="C1058" s="402" t="s">
        <v>128</v>
      </c>
      <c r="D1058" s="402" t="s">
        <v>19</v>
      </c>
      <c r="E1058" s="402" t="s">
        <v>38</v>
      </c>
      <c r="F1058" s="402" t="s">
        <v>1</v>
      </c>
      <c r="G1058" s="403">
        <v>1.3043478260869565</v>
      </c>
      <c r="H1058" s="403">
        <v>0.76086956521739135</v>
      </c>
      <c r="I1058" s="403">
        <v>0.38043478260869568</v>
      </c>
      <c r="J1058" s="403">
        <v>0.38043478260869568</v>
      </c>
      <c r="K1058" s="403">
        <v>0.38043478260869568</v>
      </c>
      <c r="L1058" s="450">
        <v>0.34388291182608693</v>
      </c>
      <c r="M1058" s="450">
        <v>0.31084291566374056</v>
      </c>
      <c r="N1058" s="450">
        <v>0.28097737600640349</v>
      </c>
      <c r="O1058" s="450">
        <v>0.25398129360248145</v>
      </c>
      <c r="R1058" s="570"/>
      <c r="S1058" s="570"/>
      <c r="T1058" s="570"/>
      <c r="U1058" s="570"/>
    </row>
    <row r="1059" spans="2:21" x14ac:dyDescent="0.25">
      <c r="B1059" s="402" t="s">
        <v>258</v>
      </c>
      <c r="C1059" s="402" t="s">
        <v>17</v>
      </c>
      <c r="D1059" s="402" t="s">
        <v>3</v>
      </c>
      <c r="E1059" s="402" t="s">
        <v>32</v>
      </c>
      <c r="F1059" s="402" t="s">
        <v>4</v>
      </c>
      <c r="G1059" s="403">
        <v>90.180002626470753</v>
      </c>
      <c r="H1059" s="403">
        <v>54.408703440710632</v>
      </c>
      <c r="I1059" s="403">
        <v>34.90534956971544</v>
      </c>
      <c r="J1059" s="403">
        <v>25.773691321626345</v>
      </c>
      <c r="K1059" s="403">
        <v>22.312148089240239</v>
      </c>
      <c r="L1059" s="450">
        <v>20.688191911569199</v>
      </c>
      <c r="M1059" s="450">
        <v>19.182432944514005</v>
      </c>
      <c r="N1059" s="450">
        <v>17.786268381675413</v>
      </c>
      <c r="O1059" s="450">
        <v>16.49172155899338</v>
      </c>
      <c r="R1059" s="570"/>
      <c r="S1059" s="570"/>
      <c r="T1059" s="570"/>
      <c r="U1059" s="570"/>
    </row>
    <row r="1060" spans="2:21" x14ac:dyDescent="0.25">
      <c r="B1060" s="402" t="s">
        <v>258</v>
      </c>
      <c r="C1060" s="402" t="s">
        <v>17</v>
      </c>
      <c r="D1060" s="402" t="s">
        <v>3</v>
      </c>
      <c r="E1060" s="402" t="s">
        <v>32</v>
      </c>
      <c r="F1060" s="402" t="s">
        <v>5</v>
      </c>
      <c r="G1060" s="403">
        <v>57.875379131019976</v>
      </c>
      <c r="H1060" s="403">
        <v>38.653402836705446</v>
      </c>
      <c r="I1060" s="403">
        <v>25.076697433968576</v>
      </c>
      <c r="J1060" s="403">
        <v>18.255106205509822</v>
      </c>
      <c r="K1060" s="403">
        <v>16.816390143201428</v>
      </c>
      <c r="L1060" s="450">
        <v>15.592434450995</v>
      </c>
      <c r="M1060" s="450">
        <v>14.457562535016859</v>
      </c>
      <c r="N1060" s="450">
        <v>13.405290566450631</v>
      </c>
      <c r="O1060" s="450">
        <v>12.429606632219262</v>
      </c>
      <c r="R1060" s="570"/>
      <c r="S1060" s="570"/>
      <c r="T1060" s="570"/>
      <c r="U1060" s="570"/>
    </row>
    <row r="1061" spans="2:21" x14ac:dyDescent="0.25">
      <c r="B1061" s="402" t="s">
        <v>258</v>
      </c>
      <c r="C1061" s="402" t="s">
        <v>17</v>
      </c>
      <c r="D1061" s="402" t="s">
        <v>3</v>
      </c>
      <c r="E1061" s="402" t="s">
        <v>32</v>
      </c>
      <c r="F1061" s="402" t="s">
        <v>6</v>
      </c>
      <c r="G1061" s="403">
        <v>48.942909986916256</v>
      </c>
      <c r="H1061" s="403">
        <v>31.519123028456484</v>
      </c>
      <c r="I1061" s="403">
        <v>20.800431710896529</v>
      </c>
      <c r="J1061" s="403">
        <v>15.316232914729406</v>
      </c>
      <c r="K1061" s="403">
        <v>14.164983374491927</v>
      </c>
      <c r="L1061" s="450">
        <v>13.134006340563634</v>
      </c>
      <c r="M1061" s="450">
        <v>12.178067421145354</v>
      </c>
      <c r="N1061" s="450">
        <v>11.291705079807162</v>
      </c>
      <c r="O1061" s="450">
        <v>10.469855289842956</v>
      </c>
      <c r="R1061" s="570"/>
      <c r="S1061" s="570"/>
      <c r="T1061" s="570"/>
      <c r="U1061" s="570"/>
    </row>
    <row r="1062" spans="2:21" x14ac:dyDescent="0.25">
      <c r="B1062" s="402" t="s">
        <v>258</v>
      </c>
      <c r="C1062" s="402" t="s">
        <v>17</v>
      </c>
      <c r="D1062" s="402" t="s">
        <v>3</v>
      </c>
      <c r="E1062" s="402" t="s">
        <v>32</v>
      </c>
      <c r="F1062" s="402" t="s">
        <v>7</v>
      </c>
      <c r="G1062" s="403">
        <v>41.784792963042626</v>
      </c>
      <c r="H1062" s="403">
        <v>27.378681899712898</v>
      </c>
      <c r="I1062" s="403">
        <v>17.66029271276199</v>
      </c>
      <c r="J1062" s="403">
        <v>13.200876648586569</v>
      </c>
      <c r="K1062" s="403">
        <v>12.244055933613947</v>
      </c>
      <c r="L1062" s="450">
        <v>11.352890717534601</v>
      </c>
      <c r="M1062" s="450">
        <v>10.526587622851604</v>
      </c>
      <c r="N1062" s="450">
        <v>9.7604257575057431</v>
      </c>
      <c r="O1062" s="450">
        <v>9.0500278324738304</v>
      </c>
      <c r="R1062" s="570"/>
      <c r="S1062" s="570"/>
      <c r="T1062" s="570"/>
      <c r="U1062" s="570"/>
    </row>
    <row r="1063" spans="2:21" x14ac:dyDescent="0.25">
      <c r="B1063" s="402" t="s">
        <v>258</v>
      </c>
      <c r="C1063" s="402" t="s">
        <v>17</v>
      </c>
      <c r="D1063" s="402" t="s">
        <v>3</v>
      </c>
      <c r="E1063" s="402" t="s">
        <v>32</v>
      </c>
      <c r="F1063" s="402" t="s">
        <v>8</v>
      </c>
      <c r="G1063" s="403">
        <v>34.183630624584701</v>
      </c>
      <c r="H1063" s="403">
        <v>21.19534020345089</v>
      </c>
      <c r="I1063" s="403">
        <v>14.501367408442073</v>
      </c>
      <c r="J1063" s="403">
        <v>11.08758082648556</v>
      </c>
      <c r="K1063" s="403">
        <v>10.351940163341864</v>
      </c>
      <c r="L1063" s="450">
        <v>9.5984897509520799</v>
      </c>
      <c r="M1063" s="450">
        <v>8.8998780948700862</v>
      </c>
      <c r="N1063" s="450">
        <v>8.252113838605883</v>
      </c>
      <c r="O1063" s="450">
        <v>7.6514961305551186</v>
      </c>
      <c r="R1063" s="570"/>
      <c r="S1063" s="570"/>
      <c r="T1063" s="570"/>
      <c r="U1063" s="570"/>
    </row>
    <row r="1064" spans="2:21" x14ac:dyDescent="0.25">
      <c r="B1064" s="402" t="s">
        <v>258</v>
      </c>
      <c r="C1064" s="402" t="s">
        <v>17</v>
      </c>
      <c r="D1064" s="402" t="s">
        <v>3</v>
      </c>
      <c r="E1064" s="402" t="s">
        <v>32</v>
      </c>
      <c r="F1064" s="402" t="s">
        <v>1</v>
      </c>
      <c r="G1064" s="403">
        <v>30.496346083974352</v>
      </c>
      <c r="H1064" s="403">
        <v>19.125244535749911</v>
      </c>
      <c r="I1064" s="403">
        <v>13.187584130785943</v>
      </c>
      <c r="J1064" s="403">
        <v>9.8940851960057472</v>
      </c>
      <c r="K1064" s="403">
        <v>9.2582035786222932</v>
      </c>
      <c r="L1064" s="450">
        <v>8.5843591403590764</v>
      </c>
      <c r="M1064" s="450">
        <v>7.9595594571741266</v>
      </c>
      <c r="N1064" s="450">
        <v>7.3802348802522264</v>
      </c>
      <c r="O1064" s="450">
        <v>6.8430755723042562</v>
      </c>
      <c r="R1064" s="570"/>
      <c r="S1064" s="570"/>
      <c r="T1064" s="570"/>
      <c r="U1064" s="570"/>
    </row>
    <row r="1065" spans="2:21" x14ac:dyDescent="0.25">
      <c r="B1065" s="402" t="s">
        <v>258</v>
      </c>
      <c r="C1065" s="402" t="s">
        <v>17</v>
      </c>
      <c r="D1065" s="402" t="s">
        <v>11</v>
      </c>
      <c r="E1065" s="402" t="s">
        <v>32</v>
      </c>
      <c r="F1065" s="402" t="s">
        <v>4</v>
      </c>
      <c r="G1065" s="403">
        <v>90.180002626470753</v>
      </c>
      <c r="H1065" s="403">
        <v>54.453591478796476</v>
      </c>
      <c r="I1065" s="403">
        <v>39.616722276405476</v>
      </c>
      <c r="J1065" s="403">
        <v>30.556173600210737</v>
      </c>
      <c r="K1065" s="403">
        <v>24.934565155779371</v>
      </c>
      <c r="L1065" s="450">
        <v>24.317403577809984</v>
      </c>
      <c r="M1065" s="450">
        <v>23.715517518420612</v>
      </c>
      <c r="N1065" s="450">
        <v>23.128528889479686</v>
      </c>
      <c r="O1065" s="450">
        <v>22.556068961008329</v>
      </c>
      <c r="R1065" s="570"/>
      <c r="S1065" s="570"/>
      <c r="T1065" s="570"/>
      <c r="U1065" s="570"/>
    </row>
    <row r="1066" spans="2:21" x14ac:dyDescent="0.25">
      <c r="B1066" s="402" t="s">
        <v>258</v>
      </c>
      <c r="C1066" s="402" t="s">
        <v>17</v>
      </c>
      <c r="D1066" s="402" t="s">
        <v>11</v>
      </c>
      <c r="E1066" s="402" t="s">
        <v>32</v>
      </c>
      <c r="F1066" s="402" t="s">
        <v>5</v>
      </c>
      <c r="G1066" s="403">
        <v>57.875379131019976</v>
      </c>
      <c r="H1066" s="403">
        <v>38.698290874791304</v>
      </c>
      <c r="I1066" s="403">
        <v>28.82816288109656</v>
      </c>
      <c r="J1066" s="403">
        <v>21.816612408494642</v>
      </c>
      <c r="K1066" s="403">
        <v>18.224603467967189</v>
      </c>
      <c r="L1066" s="450">
        <v>17.7735218082756</v>
      </c>
      <c r="M1066" s="450">
        <v>17.333604982105232</v>
      </c>
      <c r="N1066" s="450">
        <v>16.904576645905248</v>
      </c>
      <c r="O1066" s="450">
        <v>16.486167295972265</v>
      </c>
      <c r="R1066" s="570"/>
      <c r="S1066" s="570"/>
      <c r="T1066" s="570"/>
      <c r="U1066" s="570"/>
    </row>
    <row r="1067" spans="2:21" x14ac:dyDescent="0.25">
      <c r="B1067" s="402" t="s">
        <v>258</v>
      </c>
      <c r="C1067" s="402" t="s">
        <v>17</v>
      </c>
      <c r="D1067" s="402" t="s">
        <v>11</v>
      </c>
      <c r="E1067" s="402" t="s">
        <v>32</v>
      </c>
      <c r="F1067" s="402" t="s">
        <v>6</v>
      </c>
      <c r="G1067" s="403">
        <v>48.942909986916256</v>
      </c>
      <c r="H1067" s="403">
        <v>31.564011066542349</v>
      </c>
      <c r="I1067" s="403">
        <v>23.952042530964423</v>
      </c>
      <c r="J1067" s="403">
        <v>18.300735716953181</v>
      </c>
      <c r="K1067" s="403">
        <v>15.404800881580814</v>
      </c>
      <c r="L1067" s="450">
        <v>15.02351285185245</v>
      </c>
      <c r="M1067" s="450">
        <v>14.651662176279567</v>
      </c>
      <c r="N1067" s="450">
        <v>14.289015268579586</v>
      </c>
      <c r="O1067" s="450">
        <v>13.935344324021676</v>
      </c>
      <c r="R1067" s="570"/>
      <c r="S1067" s="570"/>
      <c r="T1067" s="570"/>
      <c r="U1067" s="570"/>
    </row>
    <row r="1068" spans="2:21" x14ac:dyDescent="0.25">
      <c r="B1068" s="402" t="s">
        <v>258</v>
      </c>
      <c r="C1068" s="402" t="s">
        <v>17</v>
      </c>
      <c r="D1068" s="402" t="s">
        <v>11</v>
      </c>
      <c r="E1068" s="402" t="s">
        <v>32</v>
      </c>
      <c r="F1068" s="402" t="s">
        <v>7</v>
      </c>
      <c r="G1068" s="403">
        <v>41.784792963042626</v>
      </c>
      <c r="H1068" s="403">
        <v>27.423569937798757</v>
      </c>
      <c r="I1068" s="403">
        <v>21.507118265505753</v>
      </c>
      <c r="J1068" s="403">
        <v>15.724967497236518</v>
      </c>
      <c r="K1068" s="403">
        <v>13.374207265531666</v>
      </c>
      <c r="L1068" s="450">
        <v>13.04317895970328</v>
      </c>
      <c r="M1068" s="450">
        <v>12.7203440171961</v>
      </c>
      <c r="N1068" s="450">
        <v>12.405499642051799</v>
      </c>
      <c r="O1068" s="450">
        <v>12.098448057764884</v>
      </c>
      <c r="R1068" s="570"/>
      <c r="S1068" s="570"/>
      <c r="T1068" s="570"/>
      <c r="U1068" s="570"/>
    </row>
    <row r="1069" spans="2:21" x14ac:dyDescent="0.25">
      <c r="B1069" s="402" t="s">
        <v>258</v>
      </c>
      <c r="C1069" s="402" t="s">
        <v>17</v>
      </c>
      <c r="D1069" s="402" t="s">
        <v>11</v>
      </c>
      <c r="E1069" s="402" t="s">
        <v>32</v>
      </c>
      <c r="F1069" s="402" t="s">
        <v>8</v>
      </c>
      <c r="G1069" s="403">
        <v>34.183630624584701</v>
      </c>
      <c r="H1069" s="403">
        <v>21.240228241536748</v>
      </c>
      <c r="I1069" s="403">
        <v>16.72855098818993</v>
      </c>
      <c r="J1069" s="403">
        <v>13.142551775273667</v>
      </c>
      <c r="K1069" s="403">
        <v>11.355514677671312</v>
      </c>
      <c r="L1069" s="450">
        <v>11.074451530456098</v>
      </c>
      <c r="M1069" s="450">
        <v>10.800345046585951</v>
      </c>
      <c r="N1069" s="450">
        <v>10.533023039968969</v>
      </c>
      <c r="O1069" s="450">
        <v>10.272317586333719</v>
      </c>
      <c r="R1069" s="570"/>
      <c r="S1069" s="570"/>
      <c r="T1069" s="570"/>
      <c r="U1069" s="570"/>
    </row>
    <row r="1070" spans="2:21" x14ac:dyDescent="0.25">
      <c r="B1070" s="402" t="s">
        <v>258</v>
      </c>
      <c r="C1070" s="402" t="s">
        <v>17</v>
      </c>
      <c r="D1070" s="402" t="s">
        <v>11</v>
      </c>
      <c r="E1070" s="402" t="s">
        <v>32</v>
      </c>
      <c r="F1070" s="402" t="s">
        <v>1</v>
      </c>
      <c r="G1070" s="403">
        <v>30.496346083974352</v>
      </c>
      <c r="H1070" s="403">
        <v>19.170132573835772</v>
      </c>
      <c r="I1070" s="403">
        <v>15.212494590257494</v>
      </c>
      <c r="J1070" s="403">
        <v>11.689853394782775</v>
      </c>
      <c r="K1070" s="403">
        <v>10.205861613126151</v>
      </c>
      <c r="L1070" s="450">
        <v>9.9532538127356869</v>
      </c>
      <c r="M1070" s="450">
        <v>9.7068983703760274</v>
      </c>
      <c r="N1070" s="450">
        <v>9.4666405323899827</v>
      </c>
      <c r="O1070" s="450">
        <v>9.2323293754663336</v>
      </c>
      <c r="R1070" s="570"/>
      <c r="S1070" s="570"/>
      <c r="T1070" s="570"/>
      <c r="U1070" s="570"/>
    </row>
    <row r="1071" spans="2:21" x14ac:dyDescent="0.25">
      <c r="B1071" s="402" t="s">
        <v>258</v>
      </c>
      <c r="C1071" s="402" t="s">
        <v>17</v>
      </c>
      <c r="D1071" s="402" t="s">
        <v>19</v>
      </c>
      <c r="E1071" s="402" t="s">
        <v>32</v>
      </c>
      <c r="F1071" s="402" t="s">
        <v>4</v>
      </c>
      <c r="G1071" s="403">
        <v>90.180002626470753</v>
      </c>
      <c r="H1071" s="403">
        <v>54.408703440710632</v>
      </c>
      <c r="I1071" s="403">
        <v>30.735611077818366</v>
      </c>
      <c r="J1071" s="403">
        <v>23.168611712818507</v>
      </c>
      <c r="K1071" s="403">
        <v>19.819472340960608</v>
      </c>
      <c r="L1071" s="450">
        <v>17.91523323059667</v>
      </c>
      <c r="M1071" s="450">
        <v>16.193951896658778</v>
      </c>
      <c r="N1071" s="450">
        <v>14.638049901768671</v>
      </c>
      <c r="O1071" s="450">
        <v>13.231637730804897</v>
      </c>
      <c r="R1071" s="570"/>
      <c r="S1071" s="570"/>
      <c r="T1071" s="570"/>
      <c r="U1071" s="570"/>
    </row>
    <row r="1072" spans="2:21" x14ac:dyDescent="0.25">
      <c r="B1072" s="402" t="s">
        <v>258</v>
      </c>
      <c r="C1072" s="402" t="s">
        <v>17</v>
      </c>
      <c r="D1072" s="402" t="s">
        <v>19</v>
      </c>
      <c r="E1072" s="402" t="s">
        <v>32</v>
      </c>
      <c r="F1072" s="402" t="s">
        <v>5</v>
      </c>
      <c r="G1072" s="403">
        <v>57.875379131019976</v>
      </c>
      <c r="H1072" s="403">
        <v>38.653402836705446</v>
      </c>
      <c r="I1072" s="403">
        <v>20.559916612104466</v>
      </c>
      <c r="J1072" s="403">
        <v>15.703423358943349</v>
      </c>
      <c r="K1072" s="403">
        <v>14.20307955691627</v>
      </c>
      <c r="L1072" s="450">
        <v>12.838458990101543</v>
      </c>
      <c r="M1072" s="450">
        <v>11.604950080016708</v>
      </c>
      <c r="N1072" s="450">
        <v>10.489955723152924</v>
      </c>
      <c r="O1072" s="450">
        <v>9.4820891356691099</v>
      </c>
      <c r="R1072" s="570"/>
      <c r="S1072" s="570"/>
      <c r="T1072" s="570"/>
      <c r="U1072" s="570"/>
    </row>
    <row r="1073" spans="2:21" x14ac:dyDescent="0.25">
      <c r="B1073" s="402" t="s">
        <v>258</v>
      </c>
      <c r="C1073" s="402" t="s">
        <v>17</v>
      </c>
      <c r="D1073" s="402" t="s">
        <v>19</v>
      </c>
      <c r="E1073" s="402" t="s">
        <v>32</v>
      </c>
      <c r="F1073" s="402" t="s">
        <v>6</v>
      </c>
      <c r="G1073" s="403">
        <v>48.942909986916256</v>
      </c>
      <c r="H1073" s="403">
        <v>31.519123028456484</v>
      </c>
      <c r="I1073" s="403">
        <v>17.209980199344219</v>
      </c>
      <c r="J1073" s="403">
        <v>13.217177494919572</v>
      </c>
      <c r="K1073" s="403">
        <v>12.015718116373415</v>
      </c>
      <c r="L1073" s="450">
        <v>10.861257493876451</v>
      </c>
      <c r="M1073" s="450">
        <v>9.8177165281147705</v>
      </c>
      <c r="N1073" s="450">
        <v>8.8744381468500304</v>
      </c>
      <c r="O1073" s="450">
        <v>8.0217892008529947</v>
      </c>
      <c r="R1073" s="570"/>
      <c r="S1073" s="570"/>
      <c r="T1073" s="570"/>
      <c r="U1073" s="570"/>
    </row>
    <row r="1074" spans="2:21" x14ac:dyDescent="0.25">
      <c r="B1074" s="402" t="s">
        <v>258</v>
      </c>
      <c r="C1074" s="402" t="s">
        <v>17</v>
      </c>
      <c r="D1074" s="402" t="s">
        <v>19</v>
      </c>
      <c r="E1074" s="402" t="s">
        <v>32</v>
      </c>
      <c r="F1074" s="402" t="s">
        <v>7</v>
      </c>
      <c r="G1074" s="403">
        <v>41.784792963042626</v>
      </c>
      <c r="H1074" s="403">
        <v>27.378681899712898</v>
      </c>
      <c r="I1074" s="403">
        <v>14.794281741896215</v>
      </c>
      <c r="J1074" s="403">
        <v>11.418158784530682</v>
      </c>
      <c r="K1074" s="403">
        <v>10.424088706015343</v>
      </c>
      <c r="L1074" s="450">
        <v>9.422550569055268</v>
      </c>
      <c r="M1074" s="450">
        <v>8.5172394182687299</v>
      </c>
      <c r="N1074" s="450">
        <v>7.6989098414978372</v>
      </c>
      <c r="O1074" s="450">
        <v>6.9592047184180856</v>
      </c>
      <c r="R1074" s="570"/>
      <c r="S1074" s="570"/>
      <c r="T1074" s="570"/>
      <c r="U1074" s="570"/>
    </row>
    <row r="1075" spans="2:21" x14ac:dyDescent="0.25">
      <c r="B1075" s="402" t="s">
        <v>258</v>
      </c>
      <c r="C1075" s="402" t="s">
        <v>17</v>
      </c>
      <c r="D1075" s="402" t="s">
        <v>19</v>
      </c>
      <c r="E1075" s="402" t="s">
        <v>32</v>
      </c>
      <c r="F1075" s="402" t="s">
        <v>8</v>
      </c>
      <c r="G1075" s="403">
        <v>34.183630624584701</v>
      </c>
      <c r="H1075" s="403">
        <v>21.19534020345089</v>
      </c>
      <c r="I1075" s="403">
        <v>12.415440626831007</v>
      </c>
      <c r="J1075" s="403">
        <v>9.6440698902696465</v>
      </c>
      <c r="K1075" s="403">
        <v>8.8824100508540926</v>
      </c>
      <c r="L1075" s="450">
        <v>8.0289951706723581</v>
      </c>
      <c r="M1075" s="450">
        <v>7.2575757121775082</v>
      </c>
      <c r="N1075" s="450">
        <v>6.5602736205878189</v>
      </c>
      <c r="O1075" s="450">
        <v>5.9299677583477619</v>
      </c>
      <c r="R1075" s="570"/>
      <c r="S1075" s="570"/>
      <c r="T1075" s="570"/>
      <c r="U1075" s="570"/>
    </row>
    <row r="1076" spans="2:21" x14ac:dyDescent="0.25">
      <c r="B1076" s="402" t="s">
        <v>258</v>
      </c>
      <c r="C1076" s="402" t="s">
        <v>17</v>
      </c>
      <c r="D1076" s="402" t="s">
        <v>19</v>
      </c>
      <c r="E1076" s="402" t="s">
        <v>32</v>
      </c>
      <c r="F1076" s="402" t="s">
        <v>1</v>
      </c>
      <c r="G1076" s="403">
        <v>30.496346083974352</v>
      </c>
      <c r="H1076" s="403">
        <v>19.125244535749911</v>
      </c>
      <c r="I1076" s="403">
        <v>11.430007764017923</v>
      </c>
      <c r="J1076" s="403">
        <v>8.6243703861430774</v>
      </c>
      <c r="K1076" s="403">
        <v>7.9709792298128237</v>
      </c>
      <c r="L1076" s="450">
        <v>7.2051338966886567</v>
      </c>
      <c r="M1076" s="450">
        <v>6.512870372945498</v>
      </c>
      <c r="N1076" s="450">
        <v>5.8871189769680061</v>
      </c>
      <c r="O1076" s="450">
        <v>5.3214892765173207</v>
      </c>
      <c r="R1076" s="570"/>
      <c r="S1076" s="570"/>
      <c r="T1076" s="570"/>
      <c r="U1076" s="570"/>
    </row>
    <row r="1077" spans="2:21" x14ac:dyDescent="0.25">
      <c r="B1077" s="402" t="s">
        <v>258</v>
      </c>
      <c r="C1077" s="402" t="s">
        <v>16</v>
      </c>
      <c r="D1077" s="402" t="s">
        <v>3</v>
      </c>
      <c r="E1077" s="402" t="s">
        <v>32</v>
      </c>
      <c r="F1077" s="402" t="s">
        <v>4</v>
      </c>
      <c r="G1077" s="403">
        <v>79.149921660061025</v>
      </c>
      <c r="H1077" s="403">
        <v>47.753875466107587</v>
      </c>
      <c r="I1077" s="403">
        <v>30.636012458365837</v>
      </c>
      <c r="J1077" s="403">
        <v>22.621264022879039</v>
      </c>
      <c r="K1077" s="403">
        <v>19.583108470798223</v>
      </c>
      <c r="L1077" s="450">
        <v>18.157781341740172</v>
      </c>
      <c r="M1077" s="450">
        <v>16.836194506408127</v>
      </c>
      <c r="N1077" s="450">
        <v>15.610797383379094</v>
      </c>
      <c r="O1077" s="450">
        <v>14.474588948955214</v>
      </c>
      <c r="R1077" s="570"/>
      <c r="S1077" s="570"/>
      <c r="T1077" s="570"/>
      <c r="U1077" s="570"/>
    </row>
    <row r="1078" spans="2:21" x14ac:dyDescent="0.25">
      <c r="B1078" s="402" t="s">
        <v>258</v>
      </c>
      <c r="C1078" s="402" t="s">
        <v>16</v>
      </c>
      <c r="D1078" s="402" t="s">
        <v>3</v>
      </c>
      <c r="E1078" s="402" t="s">
        <v>32</v>
      </c>
      <c r="F1078" s="402" t="s">
        <v>5</v>
      </c>
      <c r="G1078" s="403">
        <v>50.796535715801134</v>
      </c>
      <c r="H1078" s="403">
        <v>33.925634478990126</v>
      </c>
      <c r="I1078" s="403">
        <v>22.009520731695538</v>
      </c>
      <c r="J1078" s="403">
        <v>16.022290795964938</v>
      </c>
      <c r="K1078" s="403">
        <v>14.759546725148565</v>
      </c>
      <c r="L1078" s="450">
        <v>13.685295290994269</v>
      </c>
      <c r="M1078" s="450">
        <v>12.689231633556464</v>
      </c>
      <c r="N1078" s="450">
        <v>11.76566497297347</v>
      </c>
      <c r="O1078" s="450">
        <v>10.909318724246207</v>
      </c>
      <c r="R1078" s="570"/>
      <c r="S1078" s="570"/>
      <c r="T1078" s="570"/>
      <c r="U1078" s="570"/>
    </row>
    <row r="1079" spans="2:21" x14ac:dyDescent="0.25">
      <c r="B1079" s="402" t="s">
        <v>258</v>
      </c>
      <c r="C1079" s="402" t="s">
        <v>16</v>
      </c>
      <c r="D1079" s="402" t="s">
        <v>3</v>
      </c>
      <c r="E1079" s="402" t="s">
        <v>32</v>
      </c>
      <c r="F1079" s="402" t="s">
        <v>6</v>
      </c>
      <c r="G1079" s="403">
        <v>42.956613200882146</v>
      </c>
      <c r="H1079" s="403">
        <v>27.663961475244736</v>
      </c>
      <c r="I1079" s="403">
        <v>18.25629288604225</v>
      </c>
      <c r="J1079" s="403">
        <v>13.442876469513848</v>
      </c>
      <c r="K1079" s="403">
        <v>12.432438364977457</v>
      </c>
      <c r="L1079" s="450">
        <v>11.527562016650608</v>
      </c>
      <c r="M1079" s="450">
        <v>10.688545733881607</v>
      </c>
      <c r="N1079" s="450">
        <v>9.9105959907447261</v>
      </c>
      <c r="O1079" s="450">
        <v>9.1892681508971101</v>
      </c>
      <c r="R1079" s="570"/>
      <c r="S1079" s="570"/>
      <c r="T1079" s="570"/>
      <c r="U1079" s="570"/>
    </row>
    <row r="1080" spans="2:21" x14ac:dyDescent="0.25">
      <c r="B1080" s="402" t="s">
        <v>258</v>
      </c>
      <c r="C1080" s="402" t="s">
        <v>16</v>
      </c>
      <c r="D1080" s="402" t="s">
        <v>3</v>
      </c>
      <c r="E1080" s="402" t="s">
        <v>32</v>
      </c>
      <c r="F1080" s="402" t="s">
        <v>7</v>
      </c>
      <c r="G1080" s="403">
        <v>36.674018554928544</v>
      </c>
      <c r="H1080" s="403">
        <v>24.029945269506079</v>
      </c>
      <c r="I1080" s="403">
        <v>15.500230028808575</v>
      </c>
      <c r="J1080" s="403">
        <v>11.586253295063212</v>
      </c>
      <c r="K1080" s="403">
        <v>10.746463070766005</v>
      </c>
      <c r="L1080" s="450">
        <v>9.9642979012770088</v>
      </c>
      <c r="M1080" s="450">
        <v>9.2390614485512064</v>
      </c>
      <c r="N1080" s="450">
        <v>8.5666102414667353</v>
      </c>
      <c r="O1080" s="450">
        <v>7.9431023852223266</v>
      </c>
      <c r="R1080" s="570"/>
      <c r="S1080" s="570"/>
      <c r="T1080" s="570"/>
      <c r="U1080" s="570"/>
    </row>
    <row r="1081" spans="2:21" x14ac:dyDescent="0.25">
      <c r="B1081" s="402" t="s">
        <v>258</v>
      </c>
      <c r="C1081" s="402" t="s">
        <v>16</v>
      </c>
      <c r="D1081" s="402" t="s">
        <v>3</v>
      </c>
      <c r="E1081" s="402" t="s">
        <v>32</v>
      </c>
      <c r="F1081" s="402" t="s">
        <v>8</v>
      </c>
      <c r="G1081" s="403">
        <v>30.002568276685231</v>
      </c>
      <c r="H1081" s="403">
        <v>18.602899398996549</v>
      </c>
      <c r="I1081" s="403">
        <v>12.727678652839614</v>
      </c>
      <c r="J1081" s="403">
        <v>9.7314385479772447</v>
      </c>
      <c r="K1081" s="403">
        <v>9.0857754390621466</v>
      </c>
      <c r="L1081" s="450">
        <v>8.4244809238867049</v>
      </c>
      <c r="M1081" s="450">
        <v>7.8113177364921595</v>
      </c>
      <c r="N1081" s="450">
        <v>7.2427827104968312</v>
      </c>
      <c r="O1081" s="450">
        <v>6.7156276522210927</v>
      </c>
      <c r="R1081" s="570"/>
      <c r="S1081" s="570"/>
      <c r="T1081" s="570"/>
      <c r="U1081" s="570"/>
    </row>
    <row r="1082" spans="2:21" x14ac:dyDescent="0.25">
      <c r="B1082" s="402" t="s">
        <v>258</v>
      </c>
      <c r="C1082" s="402" t="s">
        <v>16</v>
      </c>
      <c r="D1082" s="402" t="s">
        <v>3</v>
      </c>
      <c r="E1082" s="402" t="s">
        <v>32</v>
      </c>
      <c r="F1082" s="402" t="s">
        <v>1</v>
      </c>
      <c r="G1082" s="403">
        <v>26.766282248434479</v>
      </c>
      <c r="H1082" s="403">
        <v>16.786000916457922</v>
      </c>
      <c r="I1082" s="403">
        <v>11.574586609412933</v>
      </c>
      <c r="J1082" s="403">
        <v>8.6839215497200986</v>
      </c>
      <c r="K1082" s="403">
        <v>8.1258157753230602</v>
      </c>
      <c r="L1082" s="450">
        <v>7.5343904820624674</v>
      </c>
      <c r="M1082" s="450">
        <v>6.9860111902348168</v>
      </c>
      <c r="N1082" s="450">
        <v>6.4775448612966438</v>
      </c>
      <c r="O1082" s="450">
        <v>6.0060864902079008</v>
      </c>
      <c r="R1082" s="570"/>
      <c r="S1082" s="570"/>
      <c r="T1082" s="570"/>
      <c r="U1082" s="570"/>
    </row>
    <row r="1083" spans="2:21" x14ac:dyDescent="0.25">
      <c r="B1083" s="402" t="s">
        <v>258</v>
      </c>
      <c r="C1083" s="402" t="s">
        <v>16</v>
      </c>
      <c r="D1083" s="402" t="s">
        <v>11</v>
      </c>
      <c r="E1083" s="402" t="s">
        <v>32</v>
      </c>
      <c r="F1083" s="402" t="s">
        <v>4</v>
      </c>
      <c r="G1083" s="403">
        <v>79.149921660061025</v>
      </c>
      <c r="H1083" s="403">
        <v>47.793273166201743</v>
      </c>
      <c r="I1083" s="403">
        <v>34.771128557113947</v>
      </c>
      <c r="J1083" s="403">
        <v>26.818792151797869</v>
      </c>
      <c r="K1083" s="403">
        <v>21.884772912263344</v>
      </c>
      <c r="L1083" s="450">
        <v>21.343097495040212</v>
      </c>
      <c r="M1083" s="450">
        <v>20.814829219796582</v>
      </c>
      <c r="N1083" s="450">
        <v>20.299636243051388</v>
      </c>
      <c r="O1083" s="450">
        <v>19.797194934863491</v>
      </c>
      <c r="R1083" s="570"/>
      <c r="S1083" s="570"/>
      <c r="T1083" s="570"/>
      <c r="U1083" s="570"/>
    </row>
    <row r="1084" spans="2:21" x14ac:dyDescent="0.25">
      <c r="B1084" s="402" t="s">
        <v>258</v>
      </c>
      <c r="C1084" s="402" t="s">
        <v>16</v>
      </c>
      <c r="D1084" s="402" t="s">
        <v>11</v>
      </c>
      <c r="E1084" s="402" t="s">
        <v>32</v>
      </c>
      <c r="F1084" s="402" t="s">
        <v>5</v>
      </c>
      <c r="G1084" s="403">
        <v>50.796535715801134</v>
      </c>
      <c r="H1084" s="403">
        <v>33.965032179084304</v>
      </c>
      <c r="I1084" s="403">
        <v>25.302137582467815</v>
      </c>
      <c r="J1084" s="403">
        <v>19.148182664982528</v>
      </c>
      <c r="K1084" s="403">
        <v>15.995518904008838</v>
      </c>
      <c r="L1084" s="450">
        <v>15.599609866672001</v>
      </c>
      <c r="M1084" s="450">
        <v>15.213500071659569</v>
      </c>
      <c r="N1084" s="450">
        <v>14.836946975505551</v>
      </c>
      <c r="O1084" s="450">
        <v>14.469714037997164</v>
      </c>
      <c r="R1084" s="570"/>
      <c r="S1084" s="570"/>
      <c r="T1084" s="570"/>
      <c r="U1084" s="570"/>
    </row>
    <row r="1085" spans="2:21" x14ac:dyDescent="0.25">
      <c r="B1085" s="402" t="s">
        <v>258</v>
      </c>
      <c r="C1085" s="402" t="s">
        <v>16</v>
      </c>
      <c r="D1085" s="402" t="s">
        <v>11</v>
      </c>
      <c r="E1085" s="402" t="s">
        <v>32</v>
      </c>
      <c r="F1085" s="402" t="s">
        <v>6</v>
      </c>
      <c r="G1085" s="403">
        <v>42.956613200882146</v>
      </c>
      <c r="H1085" s="403">
        <v>27.703359175338917</v>
      </c>
      <c r="I1085" s="403">
        <v>21.022424425698613</v>
      </c>
      <c r="J1085" s="403">
        <v>16.062339278454875</v>
      </c>
      <c r="K1085" s="403">
        <v>13.520611526441225</v>
      </c>
      <c r="L1085" s="450">
        <v>13.185959532607058</v>
      </c>
      <c r="M1085" s="450">
        <v>12.859590592890536</v>
      </c>
      <c r="N1085" s="450">
        <v>12.54129969137429</v>
      </c>
      <c r="O1085" s="450">
        <v>12.230886886540532</v>
      </c>
      <c r="R1085" s="570"/>
      <c r="S1085" s="570"/>
      <c r="T1085" s="570"/>
      <c r="U1085" s="570"/>
    </row>
    <row r="1086" spans="2:21" x14ac:dyDescent="0.25">
      <c r="B1086" s="402" t="s">
        <v>258</v>
      </c>
      <c r="C1086" s="402" t="s">
        <v>16</v>
      </c>
      <c r="D1086" s="402" t="s">
        <v>11</v>
      </c>
      <c r="E1086" s="402" t="s">
        <v>32</v>
      </c>
      <c r="F1086" s="402" t="s">
        <v>7</v>
      </c>
      <c r="G1086" s="403">
        <v>36.674018554928544</v>
      </c>
      <c r="H1086" s="403">
        <v>24.069342969600253</v>
      </c>
      <c r="I1086" s="403">
        <v>18.876543316364593</v>
      </c>
      <c r="J1086" s="403">
        <v>13.801617978085277</v>
      </c>
      <c r="K1086" s="403">
        <v>11.738383527408843</v>
      </c>
      <c r="L1086" s="450">
        <v>11.447843898771831</v>
      </c>
      <c r="M1086" s="450">
        <v>11.164495488211093</v>
      </c>
      <c r="N1086" s="450">
        <v>10.888160304112668</v>
      </c>
      <c r="O1086" s="450">
        <v>10.618664760376976</v>
      </c>
      <c r="R1086" s="570"/>
      <c r="S1086" s="570"/>
      <c r="T1086" s="570"/>
      <c r="U1086" s="570"/>
    </row>
    <row r="1087" spans="2:21" x14ac:dyDescent="0.25">
      <c r="B1087" s="402" t="s">
        <v>258</v>
      </c>
      <c r="C1087" s="402" t="s">
        <v>16</v>
      </c>
      <c r="D1087" s="402" t="s">
        <v>11</v>
      </c>
      <c r="E1087" s="402" t="s">
        <v>32</v>
      </c>
      <c r="F1087" s="402" t="s">
        <v>8</v>
      </c>
      <c r="G1087" s="403">
        <v>30.002568276685231</v>
      </c>
      <c r="H1087" s="403">
        <v>18.642297099090722</v>
      </c>
      <c r="I1087" s="403">
        <v>14.682451337752724</v>
      </c>
      <c r="J1087" s="403">
        <v>11.535062243620571</v>
      </c>
      <c r="K1087" s="403">
        <v>9.9666009200529118</v>
      </c>
      <c r="L1087" s="450">
        <v>9.7199151201449361</v>
      </c>
      <c r="M1087" s="450">
        <v>9.4793351013718095</v>
      </c>
      <c r="N1087" s="450">
        <v>9.2447097380372814</v>
      </c>
      <c r="O1087" s="450">
        <v>9.0158916449945146</v>
      </c>
      <c r="R1087" s="570"/>
      <c r="S1087" s="570"/>
      <c r="T1087" s="570"/>
      <c r="U1087" s="570"/>
    </row>
    <row r="1088" spans="2:21" x14ac:dyDescent="0.25">
      <c r="B1088" s="402" t="s">
        <v>258</v>
      </c>
      <c r="C1088" s="402" t="s">
        <v>16</v>
      </c>
      <c r="D1088" s="402" t="s">
        <v>11</v>
      </c>
      <c r="E1088" s="402" t="s">
        <v>32</v>
      </c>
      <c r="F1088" s="402" t="s">
        <v>1</v>
      </c>
      <c r="G1088" s="403">
        <v>26.766282248434479</v>
      </c>
      <c r="H1088" s="403">
        <v>16.825398616552096</v>
      </c>
      <c r="I1088" s="403">
        <v>13.351826569137291</v>
      </c>
      <c r="J1088" s="403">
        <v>10.260046057517679</v>
      </c>
      <c r="K1088" s="403">
        <v>8.957564023348624</v>
      </c>
      <c r="L1088" s="450">
        <v>8.735853144780112</v>
      </c>
      <c r="M1088" s="450">
        <v>8.5196298869026155</v>
      </c>
      <c r="N1088" s="450">
        <v>8.3087584242616366</v>
      </c>
      <c r="O1088" s="450">
        <v>8.1031062932520364</v>
      </c>
      <c r="R1088" s="570"/>
      <c r="S1088" s="570"/>
      <c r="T1088" s="570"/>
      <c r="U1088" s="570"/>
    </row>
    <row r="1089" spans="2:21" x14ac:dyDescent="0.25">
      <c r="B1089" s="402" t="s">
        <v>258</v>
      </c>
      <c r="C1089" s="402" t="s">
        <v>16</v>
      </c>
      <c r="D1089" s="402" t="s">
        <v>19</v>
      </c>
      <c r="E1089" s="402" t="s">
        <v>32</v>
      </c>
      <c r="F1089" s="402" t="s">
        <v>4</v>
      </c>
      <c r="G1089" s="403">
        <v>79.149921660061025</v>
      </c>
      <c r="H1089" s="403">
        <v>47.753875466107587</v>
      </c>
      <c r="I1089" s="403">
        <v>26.976282303515315</v>
      </c>
      <c r="J1089" s="403">
        <v>20.334816462997964</v>
      </c>
      <c r="K1089" s="403">
        <v>17.395316449794727</v>
      </c>
      <c r="L1089" s="450">
        <v>15.723988305886593</v>
      </c>
      <c r="M1089" s="450">
        <v>14.213240038330888</v>
      </c>
      <c r="N1089" s="450">
        <v>12.847643260557716</v>
      </c>
      <c r="O1089" s="450">
        <v>11.613251933085479</v>
      </c>
      <c r="R1089" s="570"/>
      <c r="S1089" s="570"/>
      <c r="T1089" s="570"/>
      <c r="U1089" s="570"/>
    </row>
    <row r="1090" spans="2:21" x14ac:dyDescent="0.25">
      <c r="B1090" s="402" t="s">
        <v>258</v>
      </c>
      <c r="C1090" s="402" t="s">
        <v>16</v>
      </c>
      <c r="D1090" s="402" t="s">
        <v>19</v>
      </c>
      <c r="E1090" s="402" t="s">
        <v>32</v>
      </c>
      <c r="F1090" s="402" t="s">
        <v>5</v>
      </c>
      <c r="G1090" s="403">
        <v>50.796535715801134</v>
      </c>
      <c r="H1090" s="403">
        <v>33.925634478990126</v>
      </c>
      <c r="I1090" s="403">
        <v>18.045195628634701</v>
      </c>
      <c r="J1090" s="403">
        <v>13.782708942728503</v>
      </c>
      <c r="K1090" s="403">
        <v>12.465874933691296</v>
      </c>
      <c r="L1090" s="450">
        <v>11.268163602871381</v>
      </c>
      <c r="M1090" s="450">
        <v>10.185527422380256</v>
      </c>
      <c r="N1090" s="450">
        <v>9.2069100634662089</v>
      </c>
      <c r="O1090" s="450">
        <v>8.3223174806343128</v>
      </c>
      <c r="R1090" s="570"/>
      <c r="S1090" s="570"/>
      <c r="T1090" s="570"/>
      <c r="U1090" s="570"/>
    </row>
    <row r="1091" spans="2:21" x14ac:dyDescent="0.25">
      <c r="B1091" s="402" t="s">
        <v>258</v>
      </c>
      <c r="C1091" s="402" t="s">
        <v>16</v>
      </c>
      <c r="D1091" s="402" t="s">
        <v>19</v>
      </c>
      <c r="E1091" s="402" t="s">
        <v>32</v>
      </c>
      <c r="F1091" s="402" t="s">
        <v>6</v>
      </c>
      <c r="G1091" s="403">
        <v>42.956613200882146</v>
      </c>
      <c r="H1091" s="403">
        <v>27.663961475244736</v>
      </c>
      <c r="I1091" s="403">
        <v>15.104996062058838</v>
      </c>
      <c r="J1091" s="403">
        <v>11.60056035508398</v>
      </c>
      <c r="K1091" s="403">
        <v>10.546053669343873</v>
      </c>
      <c r="L1091" s="450">
        <v>9.5327972358888751</v>
      </c>
      <c r="M1091" s="450">
        <v>8.6168936731975077</v>
      </c>
      <c r="N1091" s="450">
        <v>7.7889893950175679</v>
      </c>
      <c r="O1091" s="450">
        <v>7.04062950021103</v>
      </c>
      <c r="R1091" s="570"/>
      <c r="S1091" s="570"/>
      <c r="T1091" s="570"/>
      <c r="U1091" s="570"/>
    </row>
    <row r="1092" spans="2:21" x14ac:dyDescent="0.25">
      <c r="B1092" s="402" t="s">
        <v>258</v>
      </c>
      <c r="C1092" s="402" t="s">
        <v>16</v>
      </c>
      <c r="D1092" s="402" t="s">
        <v>19</v>
      </c>
      <c r="E1092" s="402" t="s">
        <v>32</v>
      </c>
      <c r="F1092" s="402" t="s">
        <v>7</v>
      </c>
      <c r="G1092" s="403">
        <v>36.674018554928544</v>
      </c>
      <c r="H1092" s="403">
        <v>24.029945269506079</v>
      </c>
      <c r="I1092" s="403">
        <v>12.984766098734179</v>
      </c>
      <c r="J1092" s="403">
        <v>10.02158291169158</v>
      </c>
      <c r="K1092" s="403">
        <v>9.1490993615968002</v>
      </c>
      <c r="L1092" s="450">
        <v>8.2700611849369494</v>
      </c>
      <c r="M1092" s="450">
        <v>7.4754802958729583</v>
      </c>
      <c r="N1092" s="450">
        <v>6.7572421055081824</v>
      </c>
      <c r="O1092" s="450">
        <v>6.1080116681814651</v>
      </c>
      <c r="R1092" s="570"/>
      <c r="S1092" s="570"/>
      <c r="T1092" s="570"/>
      <c r="U1092" s="570"/>
    </row>
    <row r="1093" spans="2:21" x14ac:dyDescent="0.25">
      <c r="B1093" s="402" t="s">
        <v>258</v>
      </c>
      <c r="C1093" s="402" t="s">
        <v>16</v>
      </c>
      <c r="D1093" s="402" t="s">
        <v>19</v>
      </c>
      <c r="E1093" s="402" t="s">
        <v>32</v>
      </c>
      <c r="F1093" s="402" t="s">
        <v>8</v>
      </c>
      <c r="G1093" s="403">
        <v>30.002568276685231</v>
      </c>
      <c r="H1093" s="403">
        <v>18.602899398996549</v>
      </c>
      <c r="I1093" s="403">
        <v>10.896885388871839</v>
      </c>
      <c r="J1093" s="403">
        <v>8.4644860730458067</v>
      </c>
      <c r="K1093" s="403">
        <v>7.7959862408705956</v>
      </c>
      <c r="L1093" s="450">
        <v>7.0469540946895837</v>
      </c>
      <c r="M1093" s="450">
        <v>6.36988836028483</v>
      </c>
      <c r="N1093" s="450">
        <v>5.7578745621557079</v>
      </c>
      <c r="O1093" s="450">
        <v>5.2046625620982381</v>
      </c>
      <c r="R1093" s="570"/>
      <c r="S1093" s="570"/>
      <c r="T1093" s="570"/>
      <c r="U1093" s="570"/>
    </row>
    <row r="1094" spans="2:21" x14ac:dyDescent="0.25">
      <c r="B1094" s="402" t="s">
        <v>258</v>
      </c>
      <c r="C1094" s="402" t="s">
        <v>16</v>
      </c>
      <c r="D1094" s="402" t="s">
        <v>19</v>
      </c>
      <c r="E1094" s="402" t="s">
        <v>32</v>
      </c>
      <c r="F1094" s="402" t="s">
        <v>1</v>
      </c>
      <c r="G1094" s="403">
        <v>26.766282248434479</v>
      </c>
      <c r="H1094" s="403">
        <v>16.786000916457922</v>
      </c>
      <c r="I1094" s="403">
        <v>10.031982620838312</v>
      </c>
      <c r="J1094" s="403">
        <v>7.5695078792357924</v>
      </c>
      <c r="K1094" s="403">
        <v>6.9960341896072231</v>
      </c>
      <c r="L1094" s="450">
        <v>6.3238607991098021</v>
      </c>
      <c r="M1094" s="450">
        <v>5.7162692923836156</v>
      </c>
      <c r="N1094" s="450">
        <v>5.1670546934947685</v>
      </c>
      <c r="O1094" s="450">
        <v>4.6706081956529708</v>
      </c>
      <c r="R1094" s="570"/>
      <c r="S1094" s="570"/>
      <c r="T1094" s="570"/>
      <c r="U1094" s="570"/>
    </row>
    <row r="1095" spans="2:21" x14ac:dyDescent="0.25">
      <c r="B1095" s="402" t="s">
        <v>258</v>
      </c>
      <c r="C1095" s="402" t="s">
        <v>128</v>
      </c>
      <c r="D1095" s="402" t="s">
        <v>3</v>
      </c>
      <c r="E1095" s="402" t="s">
        <v>32</v>
      </c>
      <c r="F1095" s="402" t="s">
        <v>4</v>
      </c>
      <c r="G1095" s="403">
        <v>121.20968094955747</v>
      </c>
      <c r="H1095" s="403">
        <v>73.129977742890631</v>
      </c>
      <c r="I1095" s="403">
        <v>46.915792432413227</v>
      </c>
      <c r="J1095" s="403">
        <v>34.642058227992401</v>
      </c>
      <c r="K1095" s="403">
        <v>29.989446356505699</v>
      </c>
      <c r="L1095" s="450">
        <v>27.806709558560751</v>
      </c>
      <c r="M1095" s="450">
        <v>25.782839979185493</v>
      </c>
      <c r="N1095" s="450">
        <v>23.906274706552978</v>
      </c>
      <c r="O1095" s="450">
        <v>22.166292418001856</v>
      </c>
      <c r="R1095" s="570"/>
      <c r="S1095" s="570"/>
      <c r="T1095" s="570"/>
      <c r="U1095" s="570"/>
    </row>
    <row r="1096" spans="2:21" x14ac:dyDescent="0.25">
      <c r="B1096" s="402" t="s">
        <v>258</v>
      </c>
      <c r="C1096" s="402" t="s">
        <v>128</v>
      </c>
      <c r="D1096" s="402" t="s">
        <v>3</v>
      </c>
      <c r="E1096" s="402" t="s">
        <v>32</v>
      </c>
      <c r="F1096" s="402" t="s">
        <v>5</v>
      </c>
      <c r="G1096" s="403">
        <v>77.789488079327924</v>
      </c>
      <c r="H1096" s="403">
        <v>51.953498436432049</v>
      </c>
      <c r="I1096" s="403">
        <v>33.705238486516905</v>
      </c>
      <c r="J1096" s="403">
        <v>24.536433071921802</v>
      </c>
      <c r="K1096" s="403">
        <v>22.602674923657833</v>
      </c>
      <c r="L1096" s="450">
        <v>20.957573186821236</v>
      </c>
      <c r="M1096" s="450">
        <v>19.432207708355993</v>
      </c>
      <c r="N1096" s="450">
        <v>18.01786366458418</v>
      </c>
      <c r="O1096" s="450">
        <v>16.706460527176425</v>
      </c>
      <c r="R1096" s="570"/>
      <c r="S1096" s="570"/>
      <c r="T1096" s="570"/>
      <c r="U1096" s="570"/>
    </row>
    <row r="1097" spans="2:21" x14ac:dyDescent="0.25">
      <c r="B1097" s="402" t="s">
        <v>258</v>
      </c>
      <c r="C1097" s="402" t="s">
        <v>128</v>
      </c>
      <c r="D1097" s="402" t="s">
        <v>3</v>
      </c>
      <c r="E1097" s="402" t="s">
        <v>32</v>
      </c>
      <c r="F1097" s="402" t="s">
        <v>6</v>
      </c>
      <c r="G1097" s="403">
        <v>65.78348116521002</v>
      </c>
      <c r="H1097" s="403">
        <v>42.364412672656563</v>
      </c>
      <c r="I1097" s="403">
        <v>27.957569503893186</v>
      </c>
      <c r="J1097" s="403">
        <v>20.586334562808343</v>
      </c>
      <c r="K1097" s="403">
        <v>19.038956148510653</v>
      </c>
      <c r="L1097" s="450">
        <v>17.653234328714561</v>
      </c>
      <c r="M1097" s="450">
        <v>16.368370189711499</v>
      </c>
      <c r="N1097" s="450">
        <v>15.177022956730058</v>
      </c>
      <c r="O1097" s="450">
        <v>14.072386142262038</v>
      </c>
      <c r="R1097" s="570"/>
      <c r="S1097" s="570"/>
      <c r="T1097" s="570"/>
      <c r="U1097" s="570"/>
    </row>
    <row r="1098" spans="2:21" x14ac:dyDescent="0.25">
      <c r="B1098" s="402" t="s">
        <v>258</v>
      </c>
      <c r="C1098" s="402" t="s">
        <v>128</v>
      </c>
      <c r="D1098" s="402" t="s">
        <v>3</v>
      </c>
      <c r="E1098" s="402" t="s">
        <v>32</v>
      </c>
      <c r="F1098" s="402" t="s">
        <v>7</v>
      </c>
      <c r="G1098" s="403">
        <v>56.162356133121811</v>
      </c>
      <c r="H1098" s="403">
        <v>36.799303628646371</v>
      </c>
      <c r="I1098" s="403">
        <v>23.736952570916653</v>
      </c>
      <c r="J1098" s="403">
        <v>17.743113774981946</v>
      </c>
      <c r="K1098" s="403">
        <v>16.457064426900466</v>
      </c>
      <c r="L1098" s="450">
        <v>15.259261717116399</v>
      </c>
      <c r="M1098" s="450">
        <v>14.148639278026348</v>
      </c>
      <c r="N1098" s="450">
        <v>13.118851824604493</v>
      </c>
      <c r="O1098" s="450">
        <v>12.164015903862675</v>
      </c>
      <c r="R1098" s="570"/>
      <c r="S1098" s="570"/>
      <c r="T1098" s="570"/>
      <c r="U1098" s="570"/>
    </row>
    <row r="1099" spans="2:21" x14ac:dyDescent="0.25">
      <c r="B1099" s="402" t="s">
        <v>258</v>
      </c>
      <c r="C1099" s="402" t="s">
        <v>128</v>
      </c>
      <c r="D1099" s="402" t="s">
        <v>3</v>
      </c>
      <c r="E1099" s="402" t="s">
        <v>32</v>
      </c>
      <c r="F1099" s="402" t="s">
        <v>8</v>
      </c>
      <c r="G1099" s="403">
        <v>45.945740086807398</v>
      </c>
      <c r="H1099" s="403">
        <v>28.488360488509262</v>
      </c>
      <c r="I1099" s="403">
        <v>19.491085226400635</v>
      </c>
      <c r="J1099" s="403">
        <v>14.902662401190268</v>
      </c>
      <c r="K1099" s="403">
        <v>13.913898069007882</v>
      </c>
      <c r="L1099" s="450">
        <v>12.901195901817312</v>
      </c>
      <c r="M1099" s="450">
        <v>11.962201740416784</v>
      </c>
      <c r="N1099" s="450">
        <v>11.091550858341243</v>
      </c>
      <c r="O1099" s="450">
        <v>10.284268992681611</v>
      </c>
      <c r="R1099" s="570"/>
      <c r="S1099" s="570"/>
      <c r="T1099" s="570"/>
      <c r="U1099" s="570"/>
    </row>
    <row r="1100" spans="2:21" x14ac:dyDescent="0.25">
      <c r="B1100" s="402" t="s">
        <v>258</v>
      </c>
      <c r="C1100" s="402" t="s">
        <v>128</v>
      </c>
      <c r="D1100" s="402" t="s">
        <v>3</v>
      </c>
      <c r="E1100" s="402" t="s">
        <v>32</v>
      </c>
      <c r="F1100" s="402" t="s">
        <v>1</v>
      </c>
      <c r="G1100" s="403">
        <v>40.989712478460149</v>
      </c>
      <c r="H1100" s="403">
        <v>25.705973838373538</v>
      </c>
      <c r="I1100" s="403">
        <v>17.725247487615515</v>
      </c>
      <c r="J1100" s="403">
        <v>13.298501607534607</v>
      </c>
      <c r="K1100" s="403">
        <v>12.443822014277275</v>
      </c>
      <c r="L1100" s="450">
        <v>11.538117124138543</v>
      </c>
      <c r="M1100" s="450">
        <v>10.698332603728664</v>
      </c>
      <c r="N1100" s="450">
        <v>9.9196705379734222</v>
      </c>
      <c r="O1100" s="450">
        <v>9.1976822208390523</v>
      </c>
      <c r="R1100" s="570"/>
      <c r="S1100" s="570"/>
      <c r="T1100" s="570"/>
      <c r="U1100" s="570"/>
    </row>
    <row r="1101" spans="2:21" x14ac:dyDescent="0.25">
      <c r="B1101" s="402" t="s">
        <v>258</v>
      </c>
      <c r="C1101" s="402" t="s">
        <v>128</v>
      </c>
      <c r="D1101" s="402" t="s">
        <v>11</v>
      </c>
      <c r="E1101" s="402" t="s">
        <v>32</v>
      </c>
      <c r="F1101" s="402" t="s">
        <v>4</v>
      </c>
      <c r="G1101" s="403">
        <v>121.20968094955747</v>
      </c>
      <c r="H1101" s="403">
        <v>73.190311127414617</v>
      </c>
      <c r="I1101" s="403">
        <v>53.248282629577254</v>
      </c>
      <c r="J1101" s="403">
        <v>41.070125806734865</v>
      </c>
      <c r="K1101" s="403">
        <v>33.514200478198077</v>
      </c>
      <c r="L1101" s="450">
        <v>32.684682228239225</v>
      </c>
      <c r="M1101" s="450">
        <v>31.875695589275015</v>
      </c>
      <c r="N1101" s="450">
        <v>31.086732378332911</v>
      </c>
      <c r="O1101" s="450">
        <v>30.317296990602593</v>
      </c>
      <c r="R1101" s="570"/>
      <c r="S1101" s="570"/>
      <c r="T1101" s="570"/>
      <c r="U1101" s="570"/>
    </row>
    <row r="1102" spans="2:21" x14ac:dyDescent="0.25">
      <c r="B1102" s="402" t="s">
        <v>258</v>
      </c>
      <c r="C1102" s="402" t="s">
        <v>128</v>
      </c>
      <c r="D1102" s="402" t="s">
        <v>11</v>
      </c>
      <c r="E1102" s="402" t="s">
        <v>32</v>
      </c>
      <c r="F1102" s="402" t="s">
        <v>5</v>
      </c>
      <c r="G1102" s="403">
        <v>77.789488079327924</v>
      </c>
      <c r="H1102" s="403">
        <v>52.013831820956057</v>
      </c>
      <c r="I1102" s="403">
        <v>38.747530754162042</v>
      </c>
      <c r="J1102" s="403">
        <v>29.323403774858388</v>
      </c>
      <c r="K1102" s="403">
        <v>24.495434768773105</v>
      </c>
      <c r="L1102" s="450">
        <v>23.889142215424197</v>
      </c>
      <c r="M1102" s="450">
        <v>23.297856158743596</v>
      </c>
      <c r="N1102" s="450">
        <v>22.721205169227488</v>
      </c>
      <c r="O1102" s="450">
        <v>22.158827010715413</v>
      </c>
      <c r="R1102" s="570"/>
      <c r="S1102" s="570"/>
      <c r="T1102" s="570"/>
      <c r="U1102" s="570"/>
    </row>
    <row r="1103" spans="2:21" x14ac:dyDescent="0.25">
      <c r="B1103" s="402" t="s">
        <v>258</v>
      </c>
      <c r="C1103" s="402" t="s">
        <v>128</v>
      </c>
      <c r="D1103" s="402" t="s">
        <v>11</v>
      </c>
      <c r="E1103" s="402" t="s">
        <v>32</v>
      </c>
      <c r="F1103" s="402" t="s">
        <v>6</v>
      </c>
      <c r="G1103" s="403">
        <v>65.78348116521002</v>
      </c>
      <c r="H1103" s="403">
        <v>42.424746057180577</v>
      </c>
      <c r="I1103" s="403">
        <v>32.193605552371537</v>
      </c>
      <c r="J1103" s="403">
        <v>24.597763060420942</v>
      </c>
      <c r="K1103" s="403">
        <v>20.705377529006469</v>
      </c>
      <c r="L1103" s="450">
        <v>20.19289361808125</v>
      </c>
      <c r="M1103" s="450">
        <v>19.693094322956409</v>
      </c>
      <c r="N1103" s="450">
        <v>19.205665683574715</v>
      </c>
      <c r="O1103" s="450">
        <v>18.730301510781821</v>
      </c>
      <c r="R1103" s="570"/>
      <c r="S1103" s="570"/>
      <c r="T1103" s="570"/>
      <c r="U1103" s="570"/>
    </row>
    <row r="1104" spans="2:21" x14ac:dyDescent="0.25">
      <c r="B1104" s="402" t="s">
        <v>258</v>
      </c>
      <c r="C1104" s="402" t="s">
        <v>128</v>
      </c>
      <c r="D1104" s="402" t="s">
        <v>11</v>
      </c>
      <c r="E1104" s="402" t="s">
        <v>32</v>
      </c>
      <c r="F1104" s="402" t="s">
        <v>7</v>
      </c>
      <c r="G1104" s="403">
        <v>56.162356133121811</v>
      </c>
      <c r="H1104" s="403">
        <v>36.859637013170371</v>
      </c>
      <c r="I1104" s="403">
        <v>28.907417023529238</v>
      </c>
      <c r="J1104" s="403">
        <v>21.135709001661986</v>
      </c>
      <c r="K1104" s="403">
        <v>17.976085034316757</v>
      </c>
      <c r="L1104" s="450">
        <v>17.531154515730215</v>
      </c>
      <c r="M1104" s="450">
        <v>17.097236582252823</v>
      </c>
      <c r="N1104" s="450">
        <v>16.674058658671775</v>
      </c>
      <c r="O1104" s="450">
        <v>16.261354916350651</v>
      </c>
      <c r="R1104" s="570"/>
      <c r="S1104" s="570"/>
      <c r="T1104" s="570"/>
      <c r="U1104" s="570"/>
    </row>
    <row r="1105" spans="2:21" x14ac:dyDescent="0.25">
      <c r="B1105" s="402" t="s">
        <v>258</v>
      </c>
      <c r="C1105" s="402" t="s">
        <v>128</v>
      </c>
      <c r="D1105" s="402" t="s">
        <v>11</v>
      </c>
      <c r="E1105" s="402" t="s">
        <v>32</v>
      </c>
      <c r="F1105" s="402" t="s">
        <v>8</v>
      </c>
      <c r="G1105" s="403">
        <v>45.945740086807398</v>
      </c>
      <c r="H1105" s="403">
        <v>28.548693873033262</v>
      </c>
      <c r="I1105" s="403">
        <v>22.484611543266038</v>
      </c>
      <c r="J1105" s="403">
        <v>17.664720128056004</v>
      </c>
      <c r="K1105" s="403">
        <v>15.262788545257139</v>
      </c>
      <c r="L1105" s="450">
        <v>14.885015497924863</v>
      </c>
      <c r="M1105" s="450">
        <v>14.51659280455101</v>
      </c>
      <c r="N1105" s="450">
        <v>14.157289032216356</v>
      </c>
      <c r="O1105" s="450">
        <v>13.806878476254997</v>
      </c>
      <c r="R1105" s="570"/>
      <c r="S1105" s="570"/>
      <c r="T1105" s="570"/>
      <c r="U1105" s="570"/>
    </row>
    <row r="1106" spans="2:21" x14ac:dyDescent="0.25">
      <c r="B1106" s="402" t="s">
        <v>258</v>
      </c>
      <c r="C1106" s="402" t="s">
        <v>128</v>
      </c>
      <c r="D1106" s="402" t="s">
        <v>11</v>
      </c>
      <c r="E1106" s="402" t="s">
        <v>32</v>
      </c>
      <c r="F1106" s="402" t="s">
        <v>1</v>
      </c>
      <c r="G1106" s="403">
        <v>40.989712478460149</v>
      </c>
      <c r="H1106" s="403">
        <v>25.766307222897542</v>
      </c>
      <c r="I1106" s="403">
        <v>20.446901330991256</v>
      </c>
      <c r="J1106" s="403">
        <v>15.712168541374698</v>
      </c>
      <c r="K1106" s="403">
        <v>13.71755593162117</v>
      </c>
      <c r="L1106" s="450">
        <v>13.378029318193128</v>
      </c>
      <c r="M1106" s="450">
        <v>13.046906411795737</v>
      </c>
      <c r="N1106" s="450">
        <v>12.723979210201589</v>
      </c>
      <c r="O1106" s="450">
        <v>12.40904485949776</v>
      </c>
      <c r="R1106" s="570"/>
      <c r="S1106" s="570"/>
      <c r="T1106" s="570"/>
      <c r="U1106" s="570"/>
    </row>
    <row r="1107" spans="2:21" x14ac:dyDescent="0.25">
      <c r="B1107" s="402" t="s">
        <v>258</v>
      </c>
      <c r="C1107" s="402" t="s">
        <v>128</v>
      </c>
      <c r="D1107" s="402" t="s">
        <v>19</v>
      </c>
      <c r="E1107" s="402" t="s">
        <v>32</v>
      </c>
      <c r="F1107" s="402" t="s">
        <v>4</v>
      </c>
      <c r="G1107" s="403">
        <v>121.20968094955747</v>
      </c>
      <c r="H1107" s="403">
        <v>73.129977742890631</v>
      </c>
      <c r="I1107" s="403">
        <v>41.311305212121461</v>
      </c>
      <c r="J1107" s="403">
        <v>31.140607140885088</v>
      </c>
      <c r="K1107" s="403">
        <v>26.639075727097591</v>
      </c>
      <c r="L1107" s="450">
        <v>24.079614557253588</v>
      </c>
      <c r="M1107" s="450">
        <v>21.76606437722954</v>
      </c>
      <c r="N1107" s="450">
        <v>19.674798255065419</v>
      </c>
      <c r="O1107" s="450">
        <v>17.784459315597978</v>
      </c>
      <c r="R1107" s="570"/>
      <c r="S1107" s="570"/>
      <c r="T1107" s="570"/>
      <c r="U1107" s="570"/>
    </row>
    <row r="1108" spans="2:21" x14ac:dyDescent="0.25">
      <c r="B1108" s="402" t="s">
        <v>258</v>
      </c>
      <c r="C1108" s="402" t="s">
        <v>128</v>
      </c>
      <c r="D1108" s="402" t="s">
        <v>19</v>
      </c>
      <c r="E1108" s="402" t="s">
        <v>32</v>
      </c>
      <c r="F1108" s="402" t="s">
        <v>5</v>
      </c>
      <c r="G1108" s="403">
        <v>77.789488079327924</v>
      </c>
      <c r="H1108" s="403">
        <v>51.953498436432049</v>
      </c>
      <c r="I1108" s="403">
        <v>27.634296521645787</v>
      </c>
      <c r="J1108" s="403">
        <v>21.106751826536758</v>
      </c>
      <c r="K1108" s="403">
        <v>19.090160694779932</v>
      </c>
      <c r="L1108" s="450">
        <v>17.255993266265513</v>
      </c>
      <c r="M1108" s="450">
        <v>15.598051182818153</v>
      </c>
      <c r="N1108" s="450">
        <v>14.099402853700164</v>
      </c>
      <c r="O1108" s="450">
        <v>12.744743461920846</v>
      </c>
      <c r="R1108" s="570"/>
      <c r="S1108" s="570"/>
      <c r="T1108" s="570"/>
      <c r="U1108" s="570"/>
    </row>
    <row r="1109" spans="2:21" x14ac:dyDescent="0.25">
      <c r="B1109" s="402" t="s">
        <v>258</v>
      </c>
      <c r="C1109" s="402" t="s">
        <v>128</v>
      </c>
      <c r="D1109" s="402" t="s">
        <v>19</v>
      </c>
      <c r="E1109" s="402" t="s">
        <v>32</v>
      </c>
      <c r="F1109" s="402" t="s">
        <v>6</v>
      </c>
      <c r="G1109" s="403">
        <v>65.78348116521002</v>
      </c>
      <c r="H1109" s="403">
        <v>42.364412672656563</v>
      </c>
      <c r="I1109" s="403">
        <v>23.131693816322876</v>
      </c>
      <c r="J1109" s="403">
        <v>17.765023514676844</v>
      </c>
      <c r="K1109" s="403">
        <v>16.15015875856642</v>
      </c>
      <c r="L1109" s="450">
        <v>14.598464373489854</v>
      </c>
      <c r="M1109" s="450">
        <v>13.19585554854136</v>
      </c>
      <c r="N1109" s="450">
        <v>11.928008261895204</v>
      </c>
      <c r="O1109" s="450">
        <v>10.781974732329294</v>
      </c>
      <c r="R1109" s="570"/>
      <c r="S1109" s="570"/>
      <c r="T1109" s="570"/>
      <c r="U1109" s="570"/>
    </row>
    <row r="1110" spans="2:21" x14ac:dyDescent="0.25">
      <c r="B1110" s="402" t="s">
        <v>258</v>
      </c>
      <c r="C1110" s="402" t="s">
        <v>128</v>
      </c>
      <c r="D1110" s="402" t="s">
        <v>19</v>
      </c>
      <c r="E1110" s="402" t="s">
        <v>32</v>
      </c>
      <c r="F1110" s="402" t="s">
        <v>7</v>
      </c>
      <c r="G1110" s="403">
        <v>56.162356133121811</v>
      </c>
      <c r="H1110" s="403">
        <v>36.799303628646371</v>
      </c>
      <c r="I1110" s="403">
        <v>19.884787287494913</v>
      </c>
      <c r="J1110" s="403">
        <v>15.346987613616507</v>
      </c>
      <c r="K1110" s="403">
        <v>14.010871916687289</v>
      </c>
      <c r="L1110" s="450">
        <v>12.664718506794715</v>
      </c>
      <c r="M1110" s="450">
        <v>11.447902443909582</v>
      </c>
      <c r="N1110" s="450">
        <v>10.347997098787415</v>
      </c>
      <c r="O1110" s="450">
        <v>9.3537697828200077</v>
      </c>
      <c r="R1110" s="570"/>
      <c r="S1110" s="570"/>
      <c r="T1110" s="570"/>
      <c r="U1110" s="570"/>
    </row>
    <row r="1111" spans="2:21" x14ac:dyDescent="0.25">
      <c r="B1111" s="402" t="s">
        <v>258</v>
      </c>
      <c r="C1111" s="402" t="s">
        <v>128</v>
      </c>
      <c r="D1111" s="402" t="s">
        <v>19</v>
      </c>
      <c r="E1111" s="402" t="s">
        <v>32</v>
      </c>
      <c r="F1111" s="402" t="s">
        <v>8</v>
      </c>
      <c r="G1111" s="403">
        <v>45.945740086807398</v>
      </c>
      <c r="H1111" s="403">
        <v>28.488360488509262</v>
      </c>
      <c r="I1111" s="403">
        <v>16.687420197353504</v>
      </c>
      <c r="J1111" s="403">
        <v>12.962459529932321</v>
      </c>
      <c r="K1111" s="403">
        <v>11.938723186631846</v>
      </c>
      <c r="L1111" s="450">
        <v>10.79166017563489</v>
      </c>
      <c r="M1111" s="450">
        <v>9.7548060647547157</v>
      </c>
      <c r="N1111" s="450">
        <v>8.8175720706825533</v>
      </c>
      <c r="O1111" s="450">
        <v>7.970386771972799</v>
      </c>
      <c r="R1111" s="570"/>
      <c r="S1111" s="570"/>
      <c r="T1111" s="570"/>
      <c r="U1111" s="570"/>
    </row>
    <row r="1112" spans="2:21" x14ac:dyDescent="0.25">
      <c r="B1112" s="402" t="s">
        <v>258</v>
      </c>
      <c r="C1112" s="402" t="s">
        <v>128</v>
      </c>
      <c r="D1112" s="402" t="s">
        <v>19</v>
      </c>
      <c r="E1112" s="402" t="s">
        <v>32</v>
      </c>
      <c r="F1112" s="402" t="s">
        <v>1</v>
      </c>
      <c r="G1112" s="403">
        <v>40.989712478460149</v>
      </c>
      <c r="H1112" s="403">
        <v>25.705973838373538</v>
      </c>
      <c r="I1112" s="403">
        <v>15.362913661314412</v>
      </c>
      <c r="J1112" s="403">
        <v>11.591895680299835</v>
      </c>
      <c r="K1112" s="403">
        <v>10.713681760501107</v>
      </c>
      <c r="L1112" s="450">
        <v>9.6843197536137851</v>
      </c>
      <c r="M1112" s="450">
        <v>8.7538580281525498</v>
      </c>
      <c r="N1112" s="450">
        <v>7.9127943238817284</v>
      </c>
      <c r="O1112" s="450">
        <v>7.1525393501576886</v>
      </c>
      <c r="R1112" s="570"/>
      <c r="S1112" s="570"/>
      <c r="T1112" s="570"/>
      <c r="U1112" s="570"/>
    </row>
    <row r="1113" spans="2:21" x14ac:dyDescent="0.25">
      <c r="B1113" s="402" t="s">
        <v>258</v>
      </c>
      <c r="C1113" s="402" t="s">
        <v>17</v>
      </c>
      <c r="D1113" s="402" t="s">
        <v>3</v>
      </c>
      <c r="E1113" s="402" t="s">
        <v>33</v>
      </c>
      <c r="F1113" s="402" t="s">
        <v>4</v>
      </c>
      <c r="G1113" s="403">
        <v>89.858079729361947</v>
      </c>
      <c r="H1113" s="403">
        <v>56.760275125748322</v>
      </c>
      <c r="I1113" s="403">
        <v>36.175113356089469</v>
      </c>
      <c r="J1113" s="403">
        <v>28.267136626744705</v>
      </c>
      <c r="K1113" s="403">
        <v>23.448599266940878</v>
      </c>
      <c r="L1113" s="450">
        <v>21.741928197666081</v>
      </c>
      <c r="M1113" s="450">
        <v>20.159474618124502</v>
      </c>
      <c r="N1113" s="450">
        <v>18.692197544945994</v>
      </c>
      <c r="O1113" s="450">
        <v>17.331714029152145</v>
      </c>
      <c r="R1113" s="570"/>
      <c r="S1113" s="570"/>
      <c r="T1113" s="570"/>
      <c r="U1113" s="570"/>
    </row>
    <row r="1114" spans="2:21" x14ac:dyDescent="0.25">
      <c r="B1114" s="402" t="s">
        <v>258</v>
      </c>
      <c r="C1114" s="402" t="s">
        <v>17</v>
      </c>
      <c r="D1114" s="402" t="s">
        <v>3</v>
      </c>
      <c r="E1114" s="402" t="s">
        <v>33</v>
      </c>
      <c r="F1114" s="402" t="s">
        <v>5</v>
      </c>
      <c r="G1114" s="403">
        <v>60.629092508067295</v>
      </c>
      <c r="H1114" s="403">
        <v>39.838924339522613</v>
      </c>
      <c r="I1114" s="403">
        <v>25.683346330742367</v>
      </c>
      <c r="J1114" s="403">
        <v>19.320586835916007</v>
      </c>
      <c r="K1114" s="403">
        <v>17.127203379159784</v>
      </c>
      <c r="L1114" s="450">
        <v>15.880625612529249</v>
      </c>
      <c r="M1114" s="450">
        <v>14.724778135827332</v>
      </c>
      <c r="N1114" s="450">
        <v>13.653057281211646</v>
      </c>
      <c r="O1114" s="450">
        <v>12.659340018882592</v>
      </c>
      <c r="R1114" s="570"/>
      <c r="S1114" s="570"/>
      <c r="T1114" s="570"/>
      <c r="U1114" s="570"/>
    </row>
    <row r="1115" spans="2:21" x14ac:dyDescent="0.25">
      <c r="B1115" s="402" t="s">
        <v>258</v>
      </c>
      <c r="C1115" s="402" t="s">
        <v>17</v>
      </c>
      <c r="D1115" s="402" t="s">
        <v>3</v>
      </c>
      <c r="E1115" s="402" t="s">
        <v>33</v>
      </c>
      <c r="F1115" s="402" t="s">
        <v>6</v>
      </c>
      <c r="G1115" s="403">
        <v>49.462354439575897</v>
      </c>
      <c r="H1115" s="403">
        <v>32.429637980410561</v>
      </c>
      <c r="I1115" s="403">
        <v>21.277351616409089</v>
      </c>
      <c r="J1115" s="403">
        <v>16.104946344982636</v>
      </c>
      <c r="K1115" s="403">
        <v>14.258485475917938</v>
      </c>
      <c r="L1115" s="450">
        <v>13.220703032011695</v>
      </c>
      <c r="M1115" s="450">
        <v>12.258454024156498</v>
      </c>
      <c r="N1115" s="450">
        <v>11.366240864688208</v>
      </c>
      <c r="O1115" s="450">
        <v>10.538966099601437</v>
      </c>
      <c r="R1115" s="570"/>
      <c r="S1115" s="570"/>
      <c r="T1115" s="570"/>
      <c r="U1115" s="570"/>
    </row>
    <row r="1116" spans="2:21" x14ac:dyDescent="0.25">
      <c r="B1116" s="402" t="s">
        <v>258</v>
      </c>
      <c r="C1116" s="402" t="s">
        <v>17</v>
      </c>
      <c r="D1116" s="402" t="s">
        <v>3</v>
      </c>
      <c r="E1116" s="402" t="s">
        <v>33</v>
      </c>
      <c r="F1116" s="402" t="s">
        <v>7</v>
      </c>
      <c r="G1116" s="403">
        <v>42.681910958923503</v>
      </c>
      <c r="H1116" s="403">
        <v>26.913632745022209</v>
      </c>
      <c r="I1116" s="403">
        <v>18.041045368211684</v>
      </c>
      <c r="J1116" s="403">
        <v>13.783167825263458</v>
      </c>
      <c r="K1116" s="403">
        <v>12.174822717381172</v>
      </c>
      <c r="L1116" s="450">
        <v>11.288696536931726</v>
      </c>
      <c r="M1116" s="450">
        <v>10.467065719240779</v>
      </c>
      <c r="N1116" s="450">
        <v>9.7052360662255701</v>
      </c>
      <c r="O1116" s="450">
        <v>8.9988550399583893</v>
      </c>
      <c r="R1116" s="570"/>
      <c r="S1116" s="570"/>
      <c r="T1116" s="570"/>
      <c r="U1116" s="570"/>
    </row>
    <row r="1117" spans="2:21" x14ac:dyDescent="0.25">
      <c r="B1117" s="402" t="s">
        <v>258</v>
      </c>
      <c r="C1117" s="402" t="s">
        <v>17</v>
      </c>
      <c r="D1117" s="402" t="s">
        <v>3</v>
      </c>
      <c r="E1117" s="402" t="s">
        <v>33</v>
      </c>
      <c r="F1117" s="402" t="s">
        <v>8</v>
      </c>
      <c r="G1117" s="403">
        <v>34.72475142021888</v>
      </c>
      <c r="H1117" s="403">
        <v>21.019823623275126</v>
      </c>
      <c r="I1117" s="403">
        <v>14.823620618375548</v>
      </c>
      <c r="J1117" s="403">
        <v>10.968549414888612</v>
      </c>
      <c r="K1117" s="403">
        <v>9.6465536706340433</v>
      </c>
      <c r="L1117" s="450">
        <v>8.9444437543675797</v>
      </c>
      <c r="M1117" s="450">
        <v>8.2934358535307666</v>
      </c>
      <c r="N1117" s="450">
        <v>7.6898105847044693</v>
      </c>
      <c r="O1117" s="450">
        <v>7.1301192742038397</v>
      </c>
      <c r="R1117" s="570"/>
      <c r="S1117" s="570"/>
      <c r="T1117" s="570"/>
      <c r="U1117" s="570"/>
    </row>
    <row r="1118" spans="2:21" x14ac:dyDescent="0.25">
      <c r="B1118" s="402" t="s">
        <v>258</v>
      </c>
      <c r="C1118" s="402" t="s">
        <v>17</v>
      </c>
      <c r="D1118" s="402" t="s">
        <v>3</v>
      </c>
      <c r="E1118" s="402" t="s">
        <v>33</v>
      </c>
      <c r="F1118" s="402" t="s">
        <v>1</v>
      </c>
      <c r="G1118" s="403">
        <v>30.825911980911894</v>
      </c>
      <c r="H1118" s="403">
        <v>19.127261759016552</v>
      </c>
      <c r="I1118" s="403">
        <v>12.999377145615711</v>
      </c>
      <c r="J1118" s="403">
        <v>10.209021669491493</v>
      </c>
      <c r="K1118" s="403">
        <v>8.5873784984369426</v>
      </c>
      <c r="L1118" s="450">
        <v>7.9623590558104747</v>
      </c>
      <c r="M1118" s="450">
        <v>7.3828307143078487</v>
      </c>
      <c r="N1118" s="450">
        <v>6.8454824724780323</v>
      </c>
      <c r="O1118" s="450">
        <v>6.3472443151362716</v>
      </c>
      <c r="R1118" s="570"/>
      <c r="S1118" s="570"/>
      <c r="T1118" s="570"/>
      <c r="U1118" s="570"/>
    </row>
    <row r="1119" spans="2:21" x14ac:dyDescent="0.25">
      <c r="B1119" s="402" t="s">
        <v>258</v>
      </c>
      <c r="C1119" s="402" t="s">
        <v>17</v>
      </c>
      <c r="D1119" s="402" t="s">
        <v>11</v>
      </c>
      <c r="E1119" s="402" t="s">
        <v>33</v>
      </c>
      <c r="F1119" s="402" t="s">
        <v>4</v>
      </c>
      <c r="G1119" s="403">
        <v>89.858079729361947</v>
      </c>
      <c r="H1119" s="403">
        <v>56.987799388532935</v>
      </c>
      <c r="I1119" s="403">
        <v>40.503269608553317</v>
      </c>
      <c r="J1119" s="403">
        <v>33.218865064006025</v>
      </c>
      <c r="K1119" s="403">
        <v>27.398581222760939</v>
      </c>
      <c r="L1119" s="450">
        <v>26.720432174806025</v>
      </c>
      <c r="M1119" s="450">
        <v>26.05906816135721</v>
      </c>
      <c r="N1119" s="450">
        <v>25.414073731881572</v>
      </c>
      <c r="O1119" s="450">
        <v>24.7850437187649</v>
      </c>
      <c r="R1119" s="570"/>
      <c r="S1119" s="570"/>
      <c r="T1119" s="570"/>
      <c r="U1119" s="570"/>
    </row>
    <row r="1120" spans="2:21" x14ac:dyDescent="0.25">
      <c r="B1120" s="402" t="s">
        <v>258</v>
      </c>
      <c r="C1120" s="402" t="s">
        <v>17</v>
      </c>
      <c r="D1120" s="402" t="s">
        <v>11</v>
      </c>
      <c r="E1120" s="402" t="s">
        <v>33</v>
      </c>
      <c r="F1120" s="402" t="s">
        <v>5</v>
      </c>
      <c r="G1120" s="403">
        <v>60.629092508067295</v>
      </c>
      <c r="H1120" s="403">
        <v>40.066448602307226</v>
      </c>
      <c r="I1120" s="403">
        <v>29.063896362824636</v>
      </c>
      <c r="J1120" s="403">
        <v>23.223918010308171</v>
      </c>
      <c r="K1120" s="403">
        <v>19.685184991041943</v>
      </c>
      <c r="L1120" s="450">
        <v>19.197952117487105</v>
      </c>
      <c r="M1120" s="450">
        <v>18.722778865072762</v>
      </c>
      <c r="N1120" s="450">
        <v>18.259366743138806</v>
      </c>
      <c r="O1120" s="450">
        <v>17.807424649041153</v>
      </c>
      <c r="R1120" s="570"/>
      <c r="S1120" s="570"/>
      <c r="T1120" s="570"/>
      <c r="U1120" s="570"/>
    </row>
    <row r="1121" spans="2:21" x14ac:dyDescent="0.25">
      <c r="B1121" s="402" t="s">
        <v>258</v>
      </c>
      <c r="C1121" s="402" t="s">
        <v>17</v>
      </c>
      <c r="D1121" s="402" t="s">
        <v>11</v>
      </c>
      <c r="E1121" s="402" t="s">
        <v>33</v>
      </c>
      <c r="F1121" s="402" t="s">
        <v>6</v>
      </c>
      <c r="G1121" s="403">
        <v>49.462354439575897</v>
      </c>
      <c r="H1121" s="403">
        <v>32.657162243195181</v>
      </c>
      <c r="I1121" s="403">
        <v>24.050607889448575</v>
      </c>
      <c r="J1121" s="403">
        <v>19.455905892947218</v>
      </c>
      <c r="K1121" s="403">
        <v>16.598112786573125</v>
      </c>
      <c r="L1121" s="450">
        <v>16.187288799281692</v>
      </c>
      <c r="M1121" s="450">
        <v>15.786633217923164</v>
      </c>
      <c r="N1121" s="450">
        <v>15.395894361771941</v>
      </c>
      <c r="O1121" s="450">
        <v>15.014826779514191</v>
      </c>
      <c r="R1121" s="570"/>
      <c r="S1121" s="570"/>
      <c r="T1121" s="570"/>
      <c r="U1121" s="570"/>
    </row>
    <row r="1122" spans="2:21" x14ac:dyDescent="0.25">
      <c r="B1122" s="402" t="s">
        <v>258</v>
      </c>
      <c r="C1122" s="402" t="s">
        <v>17</v>
      </c>
      <c r="D1122" s="402" t="s">
        <v>11</v>
      </c>
      <c r="E1122" s="402" t="s">
        <v>33</v>
      </c>
      <c r="F1122" s="402" t="s">
        <v>7</v>
      </c>
      <c r="G1122" s="403">
        <v>42.681910958923503</v>
      </c>
      <c r="H1122" s="403">
        <v>27.141157007806836</v>
      </c>
      <c r="I1122" s="403">
        <v>20.366276810646742</v>
      </c>
      <c r="J1122" s="403">
        <v>16.691565822735726</v>
      </c>
      <c r="K1122" s="403">
        <v>14.367580294822982</v>
      </c>
      <c r="L1122" s="450">
        <v>14.011964767904535</v>
      </c>
      <c r="M1122" s="450">
        <v>13.665151168686542</v>
      </c>
      <c r="N1122" s="450">
        <v>13.326921638483483</v>
      </c>
      <c r="O1122" s="450">
        <v>12.997063710883953</v>
      </c>
      <c r="R1122" s="570"/>
      <c r="S1122" s="570"/>
      <c r="T1122" s="570"/>
      <c r="U1122" s="570"/>
    </row>
    <row r="1123" spans="2:21" x14ac:dyDescent="0.25">
      <c r="B1123" s="402" t="s">
        <v>258</v>
      </c>
      <c r="C1123" s="402" t="s">
        <v>17</v>
      </c>
      <c r="D1123" s="402" t="s">
        <v>11</v>
      </c>
      <c r="E1123" s="402" t="s">
        <v>33</v>
      </c>
      <c r="F1123" s="402" t="s">
        <v>8</v>
      </c>
      <c r="G1123" s="403">
        <v>34.72475142021888</v>
      </c>
      <c r="H1123" s="403">
        <v>21.24734788605975</v>
      </c>
      <c r="I1123" s="403">
        <v>16.667976447690211</v>
      </c>
      <c r="J1123" s="403">
        <v>13.986619992529237</v>
      </c>
      <c r="K1123" s="403">
        <v>11.661953959146896</v>
      </c>
      <c r="L1123" s="450">
        <v>11.373306057622724</v>
      </c>
      <c r="M1123" s="450">
        <v>11.09180255157003</v>
      </c>
      <c r="N1123" s="450">
        <v>10.817266608292705</v>
      </c>
      <c r="O1123" s="450">
        <v>10.549525771924355</v>
      </c>
      <c r="R1123" s="570"/>
      <c r="S1123" s="570"/>
      <c r="T1123" s="570"/>
      <c r="U1123" s="570"/>
    </row>
    <row r="1124" spans="2:21" x14ac:dyDescent="0.25">
      <c r="B1124" s="402" t="s">
        <v>258</v>
      </c>
      <c r="C1124" s="402" t="s">
        <v>17</v>
      </c>
      <c r="D1124" s="402" t="s">
        <v>11</v>
      </c>
      <c r="E1124" s="402" t="s">
        <v>33</v>
      </c>
      <c r="F1124" s="402" t="s">
        <v>1</v>
      </c>
      <c r="G1124" s="403">
        <v>30.825911980911894</v>
      </c>
      <c r="H1124" s="403">
        <v>19.354786021801171</v>
      </c>
      <c r="I1124" s="403">
        <v>14.600658296933833</v>
      </c>
      <c r="J1124" s="403">
        <v>12.414279531659346</v>
      </c>
      <c r="K1124" s="403">
        <v>10.938752250484399</v>
      </c>
      <c r="L1124" s="450">
        <v>10.668004492994015</v>
      </c>
      <c r="M1124" s="450">
        <v>10.403958080090975</v>
      </c>
      <c r="N1124" s="450">
        <v>10.14644714514098</v>
      </c>
      <c r="O1124" s="450">
        <v>9.8953099269157487</v>
      </c>
      <c r="R1124" s="570"/>
      <c r="S1124" s="570"/>
      <c r="T1124" s="570"/>
      <c r="U1124" s="570"/>
    </row>
    <row r="1125" spans="2:21" x14ac:dyDescent="0.25">
      <c r="B1125" s="402" t="s">
        <v>258</v>
      </c>
      <c r="C1125" s="402" t="s">
        <v>17</v>
      </c>
      <c r="D1125" s="402" t="s">
        <v>19</v>
      </c>
      <c r="E1125" s="402" t="s">
        <v>33</v>
      </c>
      <c r="F1125" s="402" t="s">
        <v>4</v>
      </c>
      <c r="G1125" s="403">
        <v>89.858079729361947</v>
      </c>
      <c r="H1125" s="403">
        <v>56.646512994356009</v>
      </c>
      <c r="I1125" s="403">
        <v>31.960249435853552</v>
      </c>
      <c r="J1125" s="403">
        <v>25.522481508062679</v>
      </c>
      <c r="K1125" s="403">
        <v>20.965668221671926</v>
      </c>
      <c r="L1125" s="450">
        <v>18.951303524378122</v>
      </c>
      <c r="M1125" s="450">
        <v>17.130477382154517</v>
      </c>
      <c r="N1125" s="450">
        <v>15.484594764841486</v>
      </c>
      <c r="O1125" s="450">
        <v>13.996847237960623</v>
      </c>
      <c r="R1125" s="570"/>
      <c r="S1125" s="570"/>
      <c r="T1125" s="570"/>
      <c r="U1125" s="570"/>
    </row>
    <row r="1126" spans="2:21" x14ac:dyDescent="0.25">
      <c r="B1126" s="402" t="s">
        <v>258</v>
      </c>
      <c r="C1126" s="402" t="s">
        <v>17</v>
      </c>
      <c r="D1126" s="402" t="s">
        <v>19</v>
      </c>
      <c r="E1126" s="402" t="s">
        <v>33</v>
      </c>
      <c r="F1126" s="402" t="s">
        <v>5</v>
      </c>
      <c r="G1126" s="403">
        <v>60.629092508067295</v>
      </c>
      <c r="H1126" s="403">
        <v>39.7251622081303</v>
      </c>
      <c r="I1126" s="403">
        <v>21.15552875471813</v>
      </c>
      <c r="J1126" s="403">
        <v>16.733741046688838</v>
      </c>
      <c r="K1126" s="403">
        <v>14.591773328887051</v>
      </c>
      <c r="L1126" s="450">
        <v>13.189807374172569</v>
      </c>
      <c r="M1126" s="450">
        <v>11.922541191300581</v>
      </c>
      <c r="N1126" s="450">
        <v>10.777032933521241</v>
      </c>
      <c r="O1126" s="450">
        <v>9.7415841964083612</v>
      </c>
      <c r="R1126" s="570"/>
      <c r="S1126" s="570"/>
      <c r="T1126" s="570"/>
      <c r="U1126" s="570"/>
    </row>
    <row r="1127" spans="2:21" x14ac:dyDescent="0.25">
      <c r="B1127" s="402" t="s">
        <v>258</v>
      </c>
      <c r="C1127" s="402" t="s">
        <v>17</v>
      </c>
      <c r="D1127" s="402" t="s">
        <v>19</v>
      </c>
      <c r="E1127" s="402" t="s">
        <v>33</v>
      </c>
      <c r="F1127" s="402" t="s">
        <v>6</v>
      </c>
      <c r="G1127" s="403">
        <v>49.462354439575897</v>
      </c>
      <c r="H1127" s="403">
        <v>32.315875849018248</v>
      </c>
      <c r="I1127" s="403">
        <v>17.691281658939509</v>
      </c>
      <c r="J1127" s="403">
        <v>14.000955525594243</v>
      </c>
      <c r="K1127" s="403">
        <v>12.212124833845177</v>
      </c>
      <c r="L1127" s="450">
        <v>11.038793610430398</v>
      </c>
      <c r="M1127" s="450">
        <v>9.9781951160509923</v>
      </c>
      <c r="N1127" s="450">
        <v>9.0194980799266791</v>
      </c>
      <c r="O1127" s="450">
        <v>8.1529118911433933</v>
      </c>
      <c r="R1127" s="570"/>
      <c r="S1127" s="570"/>
      <c r="T1127" s="570"/>
      <c r="U1127" s="570"/>
    </row>
    <row r="1128" spans="2:21" x14ac:dyDescent="0.25">
      <c r="B1128" s="402" t="s">
        <v>258</v>
      </c>
      <c r="C1128" s="402" t="s">
        <v>17</v>
      </c>
      <c r="D1128" s="402" t="s">
        <v>19</v>
      </c>
      <c r="E1128" s="402" t="s">
        <v>33</v>
      </c>
      <c r="F1128" s="402" t="s">
        <v>7</v>
      </c>
      <c r="G1128" s="403">
        <v>42.681910958923503</v>
      </c>
      <c r="H1128" s="403">
        <v>26.799870613629899</v>
      </c>
      <c r="I1128" s="403">
        <v>15.190448083247677</v>
      </c>
      <c r="J1128" s="403">
        <v>12.017637633137596</v>
      </c>
      <c r="K1128" s="403">
        <v>10.475980481083029</v>
      </c>
      <c r="L1128" s="450">
        <v>9.4694566237218165</v>
      </c>
      <c r="M1128" s="450">
        <v>8.5596387765776605</v>
      </c>
      <c r="N1128" s="450">
        <v>7.7372355032442544</v>
      </c>
      <c r="O1128" s="450">
        <v>6.9938480811217945</v>
      </c>
      <c r="R1128" s="570"/>
      <c r="S1128" s="570"/>
      <c r="T1128" s="570"/>
      <c r="U1128" s="570"/>
    </row>
    <row r="1129" spans="2:21" x14ac:dyDescent="0.25">
      <c r="B1129" s="402" t="s">
        <v>258</v>
      </c>
      <c r="C1129" s="402" t="s">
        <v>17</v>
      </c>
      <c r="D1129" s="402" t="s">
        <v>19</v>
      </c>
      <c r="E1129" s="402" t="s">
        <v>33</v>
      </c>
      <c r="F1129" s="402" t="s">
        <v>8</v>
      </c>
      <c r="G1129" s="403">
        <v>34.72475142021888</v>
      </c>
      <c r="H1129" s="403">
        <v>20.906061491882816</v>
      </c>
      <c r="I1129" s="403">
        <v>12.758603609064405</v>
      </c>
      <c r="J1129" s="403">
        <v>9.6144211593744195</v>
      </c>
      <c r="K1129" s="403">
        <v>8.3706216443933421</v>
      </c>
      <c r="L1129" s="450">
        <v>7.5663789865113547</v>
      </c>
      <c r="M1129" s="450">
        <v>6.8394073223781184</v>
      </c>
      <c r="N1129" s="450">
        <v>6.1822825164837818</v>
      </c>
      <c r="O1129" s="450">
        <v>5.5882937383427294</v>
      </c>
      <c r="R1129" s="570"/>
      <c r="S1129" s="570"/>
      <c r="T1129" s="570"/>
      <c r="U1129" s="570"/>
    </row>
    <row r="1130" spans="2:21" x14ac:dyDescent="0.25">
      <c r="B1130" s="402" t="s">
        <v>258</v>
      </c>
      <c r="C1130" s="402" t="s">
        <v>17</v>
      </c>
      <c r="D1130" s="402" t="s">
        <v>19</v>
      </c>
      <c r="E1130" s="402" t="s">
        <v>33</v>
      </c>
      <c r="F1130" s="402" t="s">
        <v>1</v>
      </c>
      <c r="G1130" s="403">
        <v>30.825911980911894</v>
      </c>
      <c r="H1130" s="403">
        <v>19.013499627624242</v>
      </c>
      <c r="I1130" s="403">
        <v>11.33549790854395</v>
      </c>
      <c r="J1130" s="403">
        <v>8.9863942734448194</v>
      </c>
      <c r="K1130" s="403">
        <v>7.4894316746049068</v>
      </c>
      <c r="L1130" s="450">
        <v>6.7698530468880245</v>
      </c>
      <c r="M1130" s="450">
        <v>6.1194109603619298</v>
      </c>
      <c r="N1130" s="450">
        <v>5.5314628312370075</v>
      </c>
      <c r="O1130" s="450">
        <v>5.000004289881339</v>
      </c>
      <c r="R1130" s="570"/>
      <c r="S1130" s="570"/>
      <c r="T1130" s="570"/>
      <c r="U1130" s="570"/>
    </row>
    <row r="1131" spans="2:21" x14ac:dyDescent="0.25">
      <c r="B1131" s="402" t="s">
        <v>258</v>
      </c>
      <c r="C1131" s="402" t="s">
        <v>16</v>
      </c>
      <c r="D1131" s="402" t="s">
        <v>3</v>
      </c>
      <c r="E1131" s="402" t="s">
        <v>33</v>
      </c>
      <c r="F1131" s="402" t="s">
        <v>4</v>
      </c>
      <c r="G1131" s="403">
        <v>78.867373740958811</v>
      </c>
      <c r="H1131" s="403">
        <v>49.817822119776423</v>
      </c>
      <c r="I1131" s="403">
        <v>31.750469114954871</v>
      </c>
      <c r="J1131" s="403">
        <v>24.8097314748176</v>
      </c>
      <c r="K1131" s="403">
        <v>20.580558227570425</v>
      </c>
      <c r="L1131" s="450">
        <v>19.082633216499936</v>
      </c>
      <c r="M1131" s="450">
        <v>17.693732426929166</v>
      </c>
      <c r="N1131" s="450">
        <v>16.405920694690504</v>
      </c>
      <c r="O1131" s="450">
        <v>15.211840404618753</v>
      </c>
      <c r="R1131" s="570"/>
      <c r="S1131" s="570"/>
      <c r="T1131" s="570"/>
      <c r="U1131" s="570"/>
    </row>
    <row r="1132" spans="2:21" x14ac:dyDescent="0.25">
      <c r="B1132" s="402" t="s">
        <v>258</v>
      </c>
      <c r="C1132" s="402" t="s">
        <v>16</v>
      </c>
      <c r="D1132" s="402" t="s">
        <v>3</v>
      </c>
      <c r="E1132" s="402" t="s">
        <v>33</v>
      </c>
      <c r="F1132" s="402" t="s">
        <v>5</v>
      </c>
      <c r="G1132" s="403">
        <v>53.213437376032182</v>
      </c>
      <c r="H1132" s="403">
        <v>34.966152679715414</v>
      </c>
      <c r="I1132" s="403">
        <v>22.541969292976837</v>
      </c>
      <c r="J1132" s="403">
        <v>16.957450542813376</v>
      </c>
      <c r="K1132" s="403">
        <v>15.032343826063629</v>
      </c>
      <c r="L1132" s="450">
        <v>13.938237264760216</v>
      </c>
      <c r="M1132" s="450">
        <v>12.923763605773184</v>
      </c>
      <c r="N1132" s="450">
        <v>11.98312688794517</v>
      </c>
      <c r="O1132" s="450">
        <v>11.110953000443995</v>
      </c>
      <c r="R1132" s="570"/>
      <c r="S1132" s="570"/>
      <c r="T1132" s="570"/>
      <c r="U1132" s="570"/>
    </row>
    <row r="1133" spans="2:21" x14ac:dyDescent="0.25">
      <c r="B1133" s="402" t="s">
        <v>258</v>
      </c>
      <c r="C1133" s="402" t="s">
        <v>16</v>
      </c>
      <c r="D1133" s="402" t="s">
        <v>3</v>
      </c>
      <c r="E1133" s="402" t="s">
        <v>33</v>
      </c>
      <c r="F1133" s="402" t="s">
        <v>6</v>
      </c>
      <c r="G1133" s="403">
        <v>43.41252345301487</v>
      </c>
      <c r="H1133" s="403">
        <v>28.463109679043143</v>
      </c>
      <c r="I1133" s="403">
        <v>18.674879846122494</v>
      </c>
      <c r="J1133" s="403">
        <v>14.135120918378577</v>
      </c>
      <c r="K1133" s="403">
        <v>12.514504053460234</v>
      </c>
      <c r="L1133" s="450">
        <v>11.603654677289835</v>
      </c>
      <c r="M1133" s="450">
        <v>10.759100104535207</v>
      </c>
      <c r="N1133" s="450">
        <v>9.9760151675287663</v>
      </c>
      <c r="O1133" s="450">
        <v>9.2499258911824445</v>
      </c>
      <c r="R1133" s="570"/>
      <c r="S1133" s="570"/>
      <c r="T1133" s="570"/>
      <c r="U1133" s="570"/>
    </row>
    <row r="1134" spans="2:21" x14ac:dyDescent="0.25">
      <c r="B1134" s="402" t="s">
        <v>258</v>
      </c>
      <c r="C1134" s="402" t="s">
        <v>16</v>
      </c>
      <c r="D1134" s="402" t="s">
        <v>3</v>
      </c>
      <c r="E1134" s="402" t="s">
        <v>33</v>
      </c>
      <c r="F1134" s="402" t="s">
        <v>7</v>
      </c>
      <c r="G1134" s="403">
        <v>37.461408408840121</v>
      </c>
      <c r="H1134" s="403">
        <v>23.621777127015463</v>
      </c>
      <c r="I1134" s="403">
        <v>15.834412130970739</v>
      </c>
      <c r="J1134" s="403">
        <v>12.097323373517526</v>
      </c>
      <c r="K1134" s="403">
        <v>10.685697895766003</v>
      </c>
      <c r="L1134" s="450">
        <v>9.9079554282478721</v>
      </c>
      <c r="M1134" s="450">
        <v>9.1868197777745007</v>
      </c>
      <c r="N1134" s="450">
        <v>8.5181709022114216</v>
      </c>
      <c r="O1134" s="450">
        <v>7.8981886305011129</v>
      </c>
      <c r="R1134" s="570"/>
      <c r="S1134" s="570"/>
      <c r="T1134" s="570"/>
      <c r="U1134" s="570"/>
    </row>
    <row r="1135" spans="2:21" x14ac:dyDescent="0.25">
      <c r="B1135" s="402" t="s">
        <v>258</v>
      </c>
      <c r="C1135" s="402" t="s">
        <v>16</v>
      </c>
      <c r="D1135" s="402" t="s">
        <v>3</v>
      </c>
      <c r="E1135" s="402" t="s">
        <v>33</v>
      </c>
      <c r="F1135" s="402" t="s">
        <v>8</v>
      </c>
      <c r="G1135" s="403">
        <v>30.477503598659851</v>
      </c>
      <c r="H1135" s="403">
        <v>18.448850572578841</v>
      </c>
      <c r="I1135" s="403">
        <v>13.010516483601121</v>
      </c>
      <c r="J1135" s="403">
        <v>9.6269660859170205</v>
      </c>
      <c r="K1135" s="403">
        <v>8.4666660576935904</v>
      </c>
      <c r="L1135" s="450">
        <v>7.8504324887124062</v>
      </c>
      <c r="M1135" s="450">
        <v>7.2790505542413859</v>
      </c>
      <c r="N1135" s="450">
        <v>6.7492557954462624</v>
      </c>
      <c r="O1135" s="450">
        <v>6.2580213522246071</v>
      </c>
      <c r="R1135" s="570"/>
      <c r="S1135" s="570"/>
      <c r="T1135" s="570"/>
      <c r="U1135" s="570"/>
    </row>
    <row r="1136" spans="2:21" x14ac:dyDescent="0.25">
      <c r="B1136" s="402" t="s">
        <v>258</v>
      </c>
      <c r="C1136" s="402" t="s">
        <v>16</v>
      </c>
      <c r="D1136" s="402" t="s">
        <v>3</v>
      </c>
      <c r="E1136" s="402" t="s">
        <v>33</v>
      </c>
      <c r="F1136" s="402" t="s">
        <v>1</v>
      </c>
      <c r="G1136" s="403">
        <v>27.055538338085306</v>
      </c>
      <c r="H1136" s="403">
        <v>16.78777140945942</v>
      </c>
      <c r="I1136" s="403">
        <v>11.409399564633144</v>
      </c>
      <c r="J1136" s="403">
        <v>8.9603375674434744</v>
      </c>
      <c r="K1136" s="403">
        <v>7.5370405369345752</v>
      </c>
      <c r="L1136" s="450">
        <v>6.988468364844409</v>
      </c>
      <c r="M1136" s="450">
        <v>6.4798231941438518</v>
      </c>
      <c r="N1136" s="450">
        <v>6.0081989980217143</v>
      </c>
      <c r="O1136" s="450">
        <v>5.570901260462346</v>
      </c>
      <c r="R1136" s="570"/>
      <c r="S1136" s="570"/>
      <c r="T1136" s="570"/>
      <c r="U1136" s="570"/>
    </row>
    <row r="1137" spans="2:21" x14ac:dyDescent="0.25">
      <c r="B1137" s="402" t="s">
        <v>258</v>
      </c>
      <c r="C1137" s="402" t="s">
        <v>16</v>
      </c>
      <c r="D1137" s="402" t="s">
        <v>11</v>
      </c>
      <c r="E1137" s="402" t="s">
        <v>33</v>
      </c>
      <c r="F1137" s="402" t="s">
        <v>4</v>
      </c>
      <c r="G1137" s="403">
        <v>78.867373740958811</v>
      </c>
      <c r="H1137" s="403">
        <v>50.017517474075277</v>
      </c>
      <c r="I1137" s="403">
        <v>35.549240664496395</v>
      </c>
      <c r="J1137" s="403">
        <v>29.155804955370879</v>
      </c>
      <c r="K1137" s="403">
        <v>24.047410669977008</v>
      </c>
      <c r="L1137" s="450">
        <v>23.452207271704751</v>
      </c>
      <c r="M1137" s="450">
        <v>22.871735899685831</v>
      </c>
      <c r="N1137" s="450">
        <v>22.305631917901433</v>
      </c>
      <c r="O1137" s="450">
        <v>21.75353971552887</v>
      </c>
      <c r="R1137" s="570"/>
      <c r="S1137" s="570"/>
      <c r="T1137" s="570"/>
      <c r="U1137" s="570"/>
    </row>
    <row r="1138" spans="2:21" x14ac:dyDescent="0.25">
      <c r="B1138" s="402" t="s">
        <v>258</v>
      </c>
      <c r="C1138" s="402" t="s">
        <v>16</v>
      </c>
      <c r="D1138" s="402" t="s">
        <v>11</v>
      </c>
      <c r="E1138" s="402" t="s">
        <v>33</v>
      </c>
      <c r="F1138" s="402" t="s">
        <v>5</v>
      </c>
      <c r="G1138" s="403">
        <v>53.213437376032182</v>
      </c>
      <c r="H1138" s="403">
        <v>35.165848034014275</v>
      </c>
      <c r="I1138" s="403">
        <v>25.509038071135063</v>
      </c>
      <c r="J1138" s="403">
        <v>20.383358146144136</v>
      </c>
      <c r="K1138" s="403">
        <v>17.277454031116115</v>
      </c>
      <c r="L1138" s="450">
        <v>16.849815500966507</v>
      </c>
      <c r="M1138" s="450">
        <v>16.432761557651229</v>
      </c>
      <c r="N1138" s="450">
        <v>16.026030219448444</v>
      </c>
      <c r="O1138" s="450">
        <v>15.629365989010584</v>
      </c>
      <c r="R1138" s="570"/>
      <c r="S1138" s="570"/>
      <c r="T1138" s="570"/>
      <c r="U1138" s="570"/>
    </row>
    <row r="1139" spans="2:21" x14ac:dyDescent="0.25">
      <c r="B1139" s="402" t="s">
        <v>258</v>
      </c>
      <c r="C1139" s="402" t="s">
        <v>16</v>
      </c>
      <c r="D1139" s="402" t="s">
        <v>11</v>
      </c>
      <c r="E1139" s="402" t="s">
        <v>33</v>
      </c>
      <c r="F1139" s="402" t="s">
        <v>6</v>
      </c>
      <c r="G1139" s="403">
        <v>43.41252345301487</v>
      </c>
      <c r="H1139" s="403">
        <v>28.662805033342011</v>
      </c>
      <c r="I1139" s="403">
        <v>21.108934075013334</v>
      </c>
      <c r="J1139" s="403">
        <v>17.076218478621684</v>
      </c>
      <c r="K1139" s="403">
        <v>14.56796727101109</v>
      </c>
      <c r="L1139" s="450">
        <v>14.207391916573851</v>
      </c>
      <c r="M1139" s="450">
        <v>13.855741251752455</v>
      </c>
      <c r="N1139" s="450">
        <v>13.512794379350911</v>
      </c>
      <c r="O1139" s="450">
        <v>13.178335869654257</v>
      </c>
      <c r="R1139" s="570"/>
      <c r="S1139" s="570"/>
      <c r="T1139" s="570"/>
      <c r="U1139" s="570"/>
    </row>
    <row r="1140" spans="2:21" x14ac:dyDescent="0.25">
      <c r="B1140" s="402" t="s">
        <v>258</v>
      </c>
      <c r="C1140" s="402" t="s">
        <v>16</v>
      </c>
      <c r="D1140" s="402" t="s">
        <v>11</v>
      </c>
      <c r="E1140" s="402" t="s">
        <v>33</v>
      </c>
      <c r="F1140" s="402" t="s">
        <v>7</v>
      </c>
      <c r="G1140" s="403">
        <v>37.461408408840121</v>
      </c>
      <c r="H1140" s="403">
        <v>23.821472481314334</v>
      </c>
      <c r="I1140" s="403">
        <v>17.875240265258498</v>
      </c>
      <c r="J1140" s="403">
        <v>14.649989895492512</v>
      </c>
      <c r="K1140" s="403">
        <v>12.610255285644365</v>
      </c>
      <c r="L1140" s="450">
        <v>12.298135743873202</v>
      </c>
      <c r="M1140" s="450">
        <v>11.993741549935903</v>
      </c>
      <c r="N1140" s="450">
        <v>11.696881491841015</v>
      </c>
      <c r="O1140" s="450">
        <v>11.407369090332287</v>
      </c>
      <c r="R1140" s="570"/>
      <c r="S1140" s="570"/>
      <c r="T1140" s="570"/>
      <c r="U1140" s="570"/>
    </row>
    <row r="1141" spans="2:21" x14ac:dyDescent="0.25">
      <c r="B1141" s="402" t="s">
        <v>258</v>
      </c>
      <c r="C1141" s="402" t="s">
        <v>16</v>
      </c>
      <c r="D1141" s="402" t="s">
        <v>11</v>
      </c>
      <c r="E1141" s="402" t="s">
        <v>33</v>
      </c>
      <c r="F1141" s="402" t="s">
        <v>8</v>
      </c>
      <c r="G1141" s="403">
        <v>30.477503598659851</v>
      </c>
      <c r="H1141" s="403">
        <v>18.648545926877709</v>
      </c>
      <c r="I1141" s="403">
        <v>14.629285780029178</v>
      </c>
      <c r="J1141" s="403">
        <v>12.275890934303215</v>
      </c>
      <c r="K1141" s="403">
        <v>10.235559052853391</v>
      </c>
      <c r="L1141" s="450">
        <v>9.9822162038005899</v>
      </c>
      <c r="M1141" s="450">
        <v>9.7351439061495029</v>
      </c>
      <c r="N1141" s="450">
        <v>9.4941869559343228</v>
      </c>
      <c r="O1141" s="450">
        <v>9.2591939906809184</v>
      </c>
      <c r="R1141" s="570"/>
      <c r="S1141" s="570"/>
      <c r="T1141" s="570"/>
      <c r="U1141" s="570"/>
    </row>
    <row r="1142" spans="2:21" x14ac:dyDescent="0.25">
      <c r="B1142" s="402" t="s">
        <v>258</v>
      </c>
      <c r="C1142" s="402" t="s">
        <v>16</v>
      </c>
      <c r="D1142" s="402" t="s">
        <v>11</v>
      </c>
      <c r="E1142" s="402" t="s">
        <v>33</v>
      </c>
      <c r="F1142" s="402" t="s">
        <v>1</v>
      </c>
      <c r="G1142" s="403">
        <v>27.055538338085306</v>
      </c>
      <c r="H1142" s="403">
        <v>16.987466763758288</v>
      </c>
      <c r="I1142" s="403">
        <v>12.814825091260476</v>
      </c>
      <c r="J1142" s="403">
        <v>10.895866309373055</v>
      </c>
      <c r="K1142" s="403">
        <v>9.6008134671590231</v>
      </c>
      <c r="L1142" s="450">
        <v>9.3631813628025444</v>
      </c>
      <c r="M1142" s="450">
        <v>9.1314309493271608</v>
      </c>
      <c r="N1142" s="450">
        <v>8.9054166475498135</v>
      </c>
      <c r="O1142" s="450">
        <v>8.6849964815537444</v>
      </c>
      <c r="R1142" s="570"/>
      <c r="S1142" s="570"/>
      <c r="T1142" s="570"/>
      <c r="U1142" s="570"/>
    </row>
    <row r="1143" spans="2:21" x14ac:dyDescent="0.25">
      <c r="B1143" s="402" t="s">
        <v>258</v>
      </c>
      <c r="C1143" s="402" t="s">
        <v>16</v>
      </c>
      <c r="D1143" s="402" t="s">
        <v>19</v>
      </c>
      <c r="E1143" s="402" t="s">
        <v>33</v>
      </c>
      <c r="F1143" s="402" t="s">
        <v>4</v>
      </c>
      <c r="G1143" s="403">
        <v>78.867373740958811</v>
      </c>
      <c r="H1143" s="403">
        <v>49.717974442626982</v>
      </c>
      <c r="I1143" s="403">
        <v>28.051132905392972</v>
      </c>
      <c r="J1143" s="403">
        <v>22.400780140813076</v>
      </c>
      <c r="K1143" s="403">
        <v>18.401319017139475</v>
      </c>
      <c r="L1143" s="450">
        <v>16.633334948143702</v>
      </c>
      <c r="M1143" s="450">
        <v>15.035217379767339</v>
      </c>
      <c r="N1143" s="450">
        <v>13.590645673980498</v>
      </c>
      <c r="O1143" s="450">
        <v>12.284867266650924</v>
      </c>
      <c r="R1143" s="570"/>
      <c r="S1143" s="570"/>
      <c r="T1143" s="570"/>
      <c r="U1143" s="570"/>
    </row>
    <row r="1144" spans="2:21" x14ac:dyDescent="0.25">
      <c r="B1144" s="402" t="s">
        <v>258</v>
      </c>
      <c r="C1144" s="402" t="s">
        <v>16</v>
      </c>
      <c r="D1144" s="402" t="s">
        <v>19</v>
      </c>
      <c r="E1144" s="402" t="s">
        <v>33</v>
      </c>
      <c r="F1144" s="402" t="s">
        <v>5</v>
      </c>
      <c r="G1144" s="403">
        <v>53.213437376032182</v>
      </c>
      <c r="H1144" s="403">
        <v>34.86630500256598</v>
      </c>
      <c r="I1144" s="403">
        <v>18.56795736133191</v>
      </c>
      <c r="J1144" s="403">
        <v>14.687006590709425</v>
      </c>
      <c r="K1144" s="403">
        <v>12.807026859896833</v>
      </c>
      <c r="L1144" s="450">
        <v>11.576537923836945</v>
      </c>
      <c r="M1144" s="450">
        <v>10.464273384300107</v>
      </c>
      <c r="N1144" s="450">
        <v>9.4588743354695826</v>
      </c>
      <c r="O1144" s="450">
        <v>8.5500732261487347</v>
      </c>
      <c r="R1144" s="570"/>
      <c r="S1144" s="570"/>
      <c r="T1144" s="570"/>
      <c r="U1144" s="570"/>
    </row>
    <row r="1145" spans="2:21" x14ac:dyDescent="0.25">
      <c r="B1145" s="402" t="s">
        <v>258</v>
      </c>
      <c r="C1145" s="402" t="s">
        <v>16</v>
      </c>
      <c r="D1145" s="402" t="s">
        <v>19</v>
      </c>
      <c r="E1145" s="402" t="s">
        <v>33</v>
      </c>
      <c r="F1145" s="402" t="s">
        <v>6</v>
      </c>
      <c r="G1145" s="403">
        <v>43.41252345301487</v>
      </c>
      <c r="H1145" s="403">
        <v>28.363262001893709</v>
      </c>
      <c r="I1145" s="403">
        <v>15.527428660332662</v>
      </c>
      <c r="J1145" s="403">
        <v>12.288473062114303</v>
      </c>
      <c r="K1145" s="403">
        <v>10.718437522178631</v>
      </c>
      <c r="L1145" s="450">
        <v>9.6886185854987232</v>
      </c>
      <c r="M1145" s="450">
        <v>8.7577438316952936</v>
      </c>
      <c r="N1145" s="450">
        <v>7.9163067825162932</v>
      </c>
      <c r="O1145" s="450">
        <v>7.1557143345653706</v>
      </c>
      <c r="R1145" s="570"/>
      <c r="S1145" s="570"/>
      <c r="T1145" s="570"/>
      <c r="U1145" s="570"/>
    </row>
    <row r="1146" spans="2:21" x14ac:dyDescent="0.25">
      <c r="B1146" s="402" t="s">
        <v>258</v>
      </c>
      <c r="C1146" s="402" t="s">
        <v>16</v>
      </c>
      <c r="D1146" s="402" t="s">
        <v>19</v>
      </c>
      <c r="E1146" s="402" t="s">
        <v>33</v>
      </c>
      <c r="F1146" s="402" t="s">
        <v>7</v>
      </c>
      <c r="G1146" s="403">
        <v>37.461408408840121</v>
      </c>
      <c r="H1146" s="403">
        <v>23.521929449866029</v>
      </c>
      <c r="I1146" s="403">
        <v>13.332476610699912</v>
      </c>
      <c r="J1146" s="403">
        <v>10.547738406503832</v>
      </c>
      <c r="K1146" s="403">
        <v>9.1946441588000241</v>
      </c>
      <c r="L1146" s="450">
        <v>8.311230074314981</v>
      </c>
      <c r="M1146" s="450">
        <v>7.5126937111629193</v>
      </c>
      <c r="N1146" s="450">
        <v>6.7908800855087339</v>
      </c>
      <c r="O1146" s="450">
        <v>6.1384177378663063</v>
      </c>
      <c r="R1146" s="570"/>
      <c r="S1146" s="570"/>
      <c r="T1146" s="570"/>
      <c r="U1146" s="570"/>
    </row>
    <row r="1147" spans="2:21" x14ac:dyDescent="0.25">
      <c r="B1147" s="402" t="s">
        <v>258</v>
      </c>
      <c r="C1147" s="402" t="s">
        <v>16</v>
      </c>
      <c r="D1147" s="402" t="s">
        <v>19</v>
      </c>
      <c r="E1147" s="402" t="s">
        <v>33</v>
      </c>
      <c r="F1147" s="402" t="s">
        <v>8</v>
      </c>
      <c r="G1147" s="403">
        <v>30.477503598659851</v>
      </c>
      <c r="H1147" s="403">
        <v>18.349002895429408</v>
      </c>
      <c r="I1147" s="403">
        <v>11.198075479461098</v>
      </c>
      <c r="J1147" s="403">
        <v>8.4384637326229779</v>
      </c>
      <c r="K1147" s="403">
        <v>7.3467956099312532</v>
      </c>
      <c r="L1147" s="450">
        <v>6.6409213416557993</v>
      </c>
      <c r="M1147" s="450">
        <v>6.0028669106356336</v>
      </c>
      <c r="N1147" s="450">
        <v>5.426116240946115</v>
      </c>
      <c r="O1147" s="450">
        <v>4.9047793160454329</v>
      </c>
      <c r="R1147" s="570"/>
      <c r="S1147" s="570"/>
      <c r="T1147" s="570"/>
      <c r="U1147" s="570"/>
    </row>
    <row r="1148" spans="2:21" x14ac:dyDescent="0.25">
      <c r="B1148" s="402" t="s">
        <v>258</v>
      </c>
      <c r="C1148" s="402" t="s">
        <v>16</v>
      </c>
      <c r="D1148" s="402" t="s">
        <v>19</v>
      </c>
      <c r="E1148" s="402" t="s">
        <v>33</v>
      </c>
      <c r="F1148" s="402" t="s">
        <v>1</v>
      </c>
      <c r="G1148" s="403">
        <v>27.055538338085306</v>
      </c>
      <c r="H1148" s="403">
        <v>16.687923732309986</v>
      </c>
      <c r="I1148" s="403">
        <v>9.9490324385473112</v>
      </c>
      <c r="J1148" s="403">
        <v>7.8872519631175626</v>
      </c>
      <c r="K1148" s="403">
        <v>6.5733855961250063</v>
      </c>
      <c r="L1148" s="450">
        <v>5.9418199457229575</v>
      </c>
      <c r="M1148" s="450">
        <v>5.3709346197800274</v>
      </c>
      <c r="N1148" s="450">
        <v>4.854899501072266</v>
      </c>
      <c r="O1148" s="450">
        <v>4.3884446253931655</v>
      </c>
      <c r="R1148" s="570"/>
      <c r="S1148" s="570"/>
      <c r="T1148" s="570"/>
      <c r="U1148" s="570"/>
    </row>
    <row r="1149" spans="2:21" x14ac:dyDescent="0.25">
      <c r="B1149" s="402" t="s">
        <v>258</v>
      </c>
      <c r="C1149" s="402" t="s">
        <v>128</v>
      </c>
      <c r="D1149" s="402" t="s">
        <v>3</v>
      </c>
      <c r="E1149" s="402" t="s">
        <v>33</v>
      </c>
      <c r="F1149" s="402" t="s">
        <v>4</v>
      </c>
      <c r="G1149" s="403">
        <v>120.776988883551</v>
      </c>
      <c r="H1149" s="403">
        <v>76.29069237331764</v>
      </c>
      <c r="I1149" s="403">
        <v>48.622464188292298</v>
      </c>
      <c r="J1149" s="403">
        <v>37.993463207990196</v>
      </c>
      <c r="K1149" s="403">
        <v>31.51693449857645</v>
      </c>
      <c r="L1149" s="450">
        <v>29.223021771056562</v>
      </c>
      <c r="M1149" s="450">
        <v>27.096068035113579</v>
      </c>
      <c r="N1149" s="450">
        <v>25.123921431379028</v>
      </c>
      <c r="O1149" s="450">
        <v>23.295314555312025</v>
      </c>
      <c r="R1149" s="570"/>
      <c r="S1149" s="570"/>
      <c r="T1149" s="570"/>
      <c r="U1149" s="570"/>
    </row>
    <row r="1150" spans="2:21" x14ac:dyDescent="0.25">
      <c r="B1150" s="402" t="s">
        <v>258</v>
      </c>
      <c r="C1150" s="402" t="s">
        <v>128</v>
      </c>
      <c r="D1150" s="402" t="s">
        <v>3</v>
      </c>
      <c r="E1150" s="402" t="s">
        <v>33</v>
      </c>
      <c r="F1150" s="402" t="s">
        <v>5</v>
      </c>
      <c r="G1150" s="403">
        <v>81.490715736649591</v>
      </c>
      <c r="H1150" s="403">
        <v>53.546941316562652</v>
      </c>
      <c r="I1150" s="403">
        <v>34.520626788632214</v>
      </c>
      <c r="J1150" s="403">
        <v>25.968530693435493</v>
      </c>
      <c r="K1150" s="403">
        <v>23.020434649408312</v>
      </c>
      <c r="L1150" s="450">
        <v>21.344926898560818</v>
      </c>
      <c r="M1150" s="450">
        <v>19.791368462133509</v>
      </c>
      <c r="N1150" s="450">
        <v>18.350883442488772</v>
      </c>
      <c r="O1150" s="450">
        <v>17.015241960863698</v>
      </c>
      <c r="R1150" s="570"/>
      <c r="S1150" s="570"/>
      <c r="T1150" s="570"/>
      <c r="U1150" s="570"/>
    </row>
    <row r="1151" spans="2:21" x14ac:dyDescent="0.25">
      <c r="B1151" s="402" t="s">
        <v>258</v>
      </c>
      <c r="C1151" s="402" t="s">
        <v>128</v>
      </c>
      <c r="D1151" s="402" t="s">
        <v>3</v>
      </c>
      <c r="E1151" s="402" t="s">
        <v>33</v>
      </c>
      <c r="F1151" s="402" t="s">
        <v>6</v>
      </c>
      <c r="G1151" s="403">
        <v>66.481659192978356</v>
      </c>
      <c r="H1151" s="403">
        <v>43.588223091949679</v>
      </c>
      <c r="I1151" s="403">
        <v>28.59859088227028</v>
      </c>
      <c r="J1151" s="403">
        <v>21.646433259385262</v>
      </c>
      <c r="K1151" s="403">
        <v>19.164631016018735</v>
      </c>
      <c r="L1151" s="450">
        <v>17.769762139800665</v>
      </c>
      <c r="M1151" s="450">
        <v>16.476416699135079</v>
      </c>
      <c r="N1151" s="450">
        <v>15.277205463290604</v>
      </c>
      <c r="O1151" s="450">
        <v>14.165277015593329</v>
      </c>
      <c r="R1151" s="570"/>
      <c r="S1151" s="570"/>
      <c r="T1151" s="570"/>
      <c r="U1151" s="570"/>
    </row>
    <row r="1152" spans="2:21" x14ac:dyDescent="0.25">
      <c r="B1152" s="402" t="s">
        <v>258</v>
      </c>
      <c r="C1152" s="402" t="s">
        <v>128</v>
      </c>
      <c r="D1152" s="402" t="s">
        <v>3</v>
      </c>
      <c r="E1152" s="402" t="s">
        <v>33</v>
      </c>
      <c r="F1152" s="402" t="s">
        <v>7</v>
      </c>
      <c r="G1152" s="403">
        <v>57.368159891026217</v>
      </c>
      <c r="H1152" s="403">
        <v>36.174237560513724</v>
      </c>
      <c r="I1152" s="403">
        <v>24.248716892757638</v>
      </c>
      <c r="J1152" s="403">
        <v>18.525763205999272</v>
      </c>
      <c r="K1152" s="403">
        <v>16.364009028738135</v>
      </c>
      <c r="L1152" s="450">
        <v>15.172979216306082</v>
      </c>
      <c r="M1152" s="450">
        <v>14.068636719409648</v>
      </c>
      <c r="N1152" s="450">
        <v>13.044672132023615</v>
      </c>
      <c r="O1152" s="450">
        <v>12.095235268761275</v>
      </c>
      <c r="R1152" s="570"/>
      <c r="S1152" s="570"/>
      <c r="T1152" s="570"/>
      <c r="U1152" s="570"/>
    </row>
    <row r="1153" spans="2:21" x14ac:dyDescent="0.25">
      <c r="B1153" s="402" t="s">
        <v>258</v>
      </c>
      <c r="C1153" s="402" t="s">
        <v>128</v>
      </c>
      <c r="D1153" s="402" t="s">
        <v>3</v>
      </c>
      <c r="E1153" s="402" t="s">
        <v>33</v>
      </c>
      <c r="F1153" s="402" t="s">
        <v>8</v>
      </c>
      <c r="G1153" s="403">
        <v>46.67305298416516</v>
      </c>
      <c r="H1153" s="403">
        <v>28.252451106552588</v>
      </c>
      <c r="I1153" s="403">
        <v>19.924221261257458</v>
      </c>
      <c r="J1153" s="403">
        <v>14.742673944742757</v>
      </c>
      <c r="K1153" s="403">
        <v>12.965797944400597</v>
      </c>
      <c r="L1153" s="450">
        <v>12.022101820386533</v>
      </c>
      <c r="M1153" s="450">
        <v>11.147091200982215</v>
      </c>
      <c r="N1153" s="450">
        <v>10.335766914925363</v>
      </c>
      <c r="O1153" s="450">
        <v>9.5834936481234418</v>
      </c>
      <c r="R1153" s="570"/>
      <c r="S1153" s="570"/>
      <c r="T1153" s="570"/>
      <c r="U1153" s="570"/>
    </row>
    <row r="1154" spans="2:21" x14ac:dyDescent="0.25">
      <c r="B1154" s="402" t="s">
        <v>258</v>
      </c>
      <c r="C1154" s="402" t="s">
        <v>128</v>
      </c>
      <c r="D1154" s="402" t="s">
        <v>3</v>
      </c>
      <c r="E1154" s="402" t="s">
        <v>33</v>
      </c>
      <c r="F1154" s="402" t="s">
        <v>1</v>
      </c>
      <c r="G1154" s="403">
        <v>41.432677393698782</v>
      </c>
      <c r="H1154" s="403">
        <v>25.708685159968486</v>
      </c>
      <c r="I1154" s="403">
        <v>17.472281109698535</v>
      </c>
      <c r="J1154" s="403">
        <v>13.721803319208997</v>
      </c>
      <c r="K1154" s="403">
        <v>11.542175401124924</v>
      </c>
      <c r="L1154" s="450">
        <v>10.702095505121607</v>
      </c>
      <c r="M1154" s="450">
        <v>9.9231595622417323</v>
      </c>
      <c r="N1154" s="450">
        <v>9.2009173017177854</v>
      </c>
      <c r="O1154" s="450">
        <v>8.5312423590541293</v>
      </c>
      <c r="R1154" s="570"/>
      <c r="S1154" s="570"/>
      <c r="T1154" s="570"/>
      <c r="U1154" s="570"/>
    </row>
    <row r="1155" spans="2:21" x14ac:dyDescent="0.25">
      <c r="B1155" s="402" t="s">
        <v>258</v>
      </c>
      <c r="C1155" s="402" t="s">
        <v>128</v>
      </c>
      <c r="D1155" s="402" t="s">
        <v>11</v>
      </c>
      <c r="E1155" s="402" t="s">
        <v>33</v>
      </c>
      <c r="F1155" s="402" t="s">
        <v>4</v>
      </c>
      <c r="G1155" s="403">
        <v>120.776988883551</v>
      </c>
      <c r="H1155" s="403">
        <v>76.59650455447975</v>
      </c>
      <c r="I1155" s="403">
        <v>54.439878506120053</v>
      </c>
      <c r="J1155" s="403">
        <v>44.649012182803794</v>
      </c>
      <c r="K1155" s="403">
        <v>36.826050030592661</v>
      </c>
      <c r="L1155" s="450">
        <v>35.914559374739284</v>
      </c>
      <c r="M1155" s="450">
        <v>35.025629249136038</v>
      </c>
      <c r="N1155" s="450">
        <v>34.158701252528999</v>
      </c>
      <c r="O1155" s="450">
        <v>33.313230804791537</v>
      </c>
      <c r="R1155" s="570"/>
      <c r="S1155" s="570"/>
      <c r="T1155" s="570"/>
      <c r="U1155" s="570"/>
    </row>
    <row r="1156" spans="2:21" x14ac:dyDescent="0.25">
      <c r="B1156" s="402" t="s">
        <v>258</v>
      </c>
      <c r="C1156" s="402" t="s">
        <v>128</v>
      </c>
      <c r="D1156" s="402" t="s">
        <v>11</v>
      </c>
      <c r="E1156" s="402" t="s">
        <v>33</v>
      </c>
      <c r="F1156" s="402" t="s">
        <v>5</v>
      </c>
      <c r="G1156" s="403">
        <v>81.490715736649591</v>
      </c>
      <c r="H1156" s="403">
        <v>53.85275349772477</v>
      </c>
      <c r="I1156" s="403">
        <v>39.064376831753542</v>
      </c>
      <c r="J1156" s="403">
        <v>31.214943562242166</v>
      </c>
      <c r="K1156" s="403">
        <v>26.458581977206915</v>
      </c>
      <c r="L1156" s="450">
        <v>25.803699082643959</v>
      </c>
      <c r="M1156" s="450">
        <v>25.165025356280594</v>
      </c>
      <c r="N1156" s="450">
        <v>24.542159600993021</v>
      </c>
      <c r="O1156" s="450">
        <v>23.934710549786494</v>
      </c>
      <c r="R1156" s="570"/>
      <c r="S1156" s="570"/>
      <c r="T1156" s="570"/>
      <c r="U1156" s="570"/>
    </row>
    <row r="1157" spans="2:21" x14ac:dyDescent="0.25">
      <c r="B1157" s="402" t="s">
        <v>258</v>
      </c>
      <c r="C1157" s="402" t="s">
        <v>128</v>
      </c>
      <c r="D1157" s="402" t="s">
        <v>11</v>
      </c>
      <c r="E1157" s="402" t="s">
        <v>33</v>
      </c>
      <c r="F1157" s="402" t="s">
        <v>6</v>
      </c>
      <c r="G1157" s="403">
        <v>66.481659192978356</v>
      </c>
      <c r="H1157" s="403">
        <v>43.894035273111804</v>
      </c>
      <c r="I1157" s="403">
        <v>32.326085872914753</v>
      </c>
      <c r="J1157" s="403">
        <v>26.150411146434433</v>
      </c>
      <c r="K1157" s="403">
        <v>22.309291379802588</v>
      </c>
      <c r="L1157" s="450">
        <v>21.75710860118507</v>
      </c>
      <c r="M1157" s="450">
        <v>21.218593034842964</v>
      </c>
      <c r="N1157" s="450">
        <v>20.693406400231105</v>
      </c>
      <c r="O1157" s="450">
        <v>20.181218789669611</v>
      </c>
      <c r="R1157" s="570"/>
      <c r="S1157" s="570"/>
      <c r="T1157" s="570"/>
      <c r="U1157" s="570"/>
    </row>
    <row r="1158" spans="2:21" x14ac:dyDescent="0.25">
      <c r="B1158" s="402" t="s">
        <v>258</v>
      </c>
      <c r="C1158" s="402" t="s">
        <v>128</v>
      </c>
      <c r="D1158" s="402" t="s">
        <v>11</v>
      </c>
      <c r="E1158" s="402" t="s">
        <v>33</v>
      </c>
      <c r="F1158" s="402" t="s">
        <v>7</v>
      </c>
      <c r="G1158" s="403">
        <v>57.368159891026217</v>
      </c>
      <c r="H1158" s="403">
        <v>36.480049741675856</v>
      </c>
      <c r="I1158" s="403">
        <v>27.374027971299384</v>
      </c>
      <c r="J1158" s="403">
        <v>22.434900299375975</v>
      </c>
      <c r="K1158" s="403">
        <v>19.311263837127665</v>
      </c>
      <c r="L1158" s="450">
        <v>18.833285978366312</v>
      </c>
      <c r="M1158" s="450">
        <v>18.36713866758944</v>
      </c>
      <c r="N1158" s="450">
        <v>17.912529083983181</v>
      </c>
      <c r="O1158" s="450">
        <v>17.469171654413916</v>
      </c>
      <c r="R1158" s="570"/>
      <c r="S1158" s="570"/>
      <c r="T1158" s="570"/>
      <c r="U1158" s="570"/>
    </row>
    <row r="1159" spans="2:21" x14ac:dyDescent="0.25">
      <c r="B1159" s="402" t="s">
        <v>258</v>
      </c>
      <c r="C1159" s="402" t="s">
        <v>128</v>
      </c>
      <c r="D1159" s="402" t="s">
        <v>11</v>
      </c>
      <c r="E1159" s="402" t="s">
        <v>33</v>
      </c>
      <c r="F1159" s="402" t="s">
        <v>8</v>
      </c>
      <c r="G1159" s="403">
        <v>46.67305298416516</v>
      </c>
      <c r="H1159" s="403">
        <v>28.558263287714716</v>
      </c>
      <c r="I1159" s="403">
        <v>22.403194150121251</v>
      </c>
      <c r="J1159" s="403">
        <v>18.799220420066177</v>
      </c>
      <c r="K1159" s="403">
        <v>15.674669299928624</v>
      </c>
      <c r="L1159" s="450">
        <v>15.286701690353125</v>
      </c>
      <c r="M1159" s="450">
        <v>14.908336762862945</v>
      </c>
      <c r="N1159" s="450">
        <v>14.539336839103099</v>
      </c>
      <c r="O1159" s="450">
        <v>14.179470123554241</v>
      </c>
      <c r="R1159" s="570"/>
      <c r="S1159" s="570"/>
      <c r="T1159" s="570"/>
      <c r="U1159" s="570"/>
    </row>
    <row r="1160" spans="2:21" x14ac:dyDescent="0.25">
      <c r="B1160" s="402" t="s">
        <v>258</v>
      </c>
      <c r="C1160" s="402" t="s">
        <v>128</v>
      </c>
      <c r="D1160" s="402" t="s">
        <v>11</v>
      </c>
      <c r="E1160" s="402" t="s">
        <v>33</v>
      </c>
      <c r="F1160" s="402" t="s">
        <v>1</v>
      </c>
      <c r="G1160" s="403">
        <v>41.432677393698782</v>
      </c>
      <c r="H1160" s="403">
        <v>26.014497341130607</v>
      </c>
      <c r="I1160" s="403">
        <v>19.624540721685261</v>
      </c>
      <c r="J1160" s="403">
        <v>16.685859585563637</v>
      </c>
      <c r="K1160" s="403">
        <v>14.702623992586558</v>
      </c>
      <c r="L1160" s="450">
        <v>14.338715716389805</v>
      </c>
      <c r="M1160" s="450">
        <v>13.983814623778191</v>
      </c>
      <c r="N1160" s="450">
        <v>13.637697775727123</v>
      </c>
      <c r="O1160" s="450">
        <v>13.300147751230845</v>
      </c>
      <c r="R1160" s="570"/>
      <c r="S1160" s="570"/>
      <c r="T1160" s="570"/>
      <c r="U1160" s="570"/>
    </row>
    <row r="1161" spans="2:21" x14ac:dyDescent="0.25">
      <c r="B1161" s="402" t="s">
        <v>258</v>
      </c>
      <c r="C1161" s="402" t="s">
        <v>128</v>
      </c>
      <c r="D1161" s="402" t="s">
        <v>19</v>
      </c>
      <c r="E1161" s="402" t="s">
        <v>33</v>
      </c>
      <c r="F1161" s="402" t="s">
        <v>4</v>
      </c>
      <c r="G1161" s="403">
        <v>120.776988883551</v>
      </c>
      <c r="H1161" s="403">
        <v>76.13778628273657</v>
      </c>
      <c r="I1161" s="403">
        <v>42.95732451055585</v>
      </c>
      <c r="J1161" s="403">
        <v>34.304410629116504</v>
      </c>
      <c r="K1161" s="403">
        <v>28.179661588268718</v>
      </c>
      <c r="L1161" s="450">
        <v>25.472182156422207</v>
      </c>
      <c r="M1161" s="450">
        <v>23.024835191067897</v>
      </c>
      <c r="N1161" s="450">
        <v>20.81262737209877</v>
      </c>
      <c r="O1161" s="450">
        <v>18.812966717689008</v>
      </c>
      <c r="R1161" s="570"/>
      <c r="S1161" s="570"/>
      <c r="T1161" s="570"/>
      <c r="U1161" s="570"/>
    </row>
    <row r="1162" spans="2:21" x14ac:dyDescent="0.25">
      <c r="B1162" s="402" t="s">
        <v>258</v>
      </c>
      <c r="C1162" s="402" t="s">
        <v>128</v>
      </c>
      <c r="D1162" s="402" t="s">
        <v>19</v>
      </c>
      <c r="E1162" s="402" t="s">
        <v>33</v>
      </c>
      <c r="F1162" s="402" t="s">
        <v>5</v>
      </c>
      <c r="G1162" s="403">
        <v>81.490715736649591</v>
      </c>
      <c r="H1162" s="403">
        <v>53.39403522598159</v>
      </c>
      <c r="I1162" s="403">
        <v>28.434850476771683</v>
      </c>
      <c r="J1162" s="403">
        <v>22.491587428345213</v>
      </c>
      <c r="K1162" s="403">
        <v>19.612598560332057</v>
      </c>
      <c r="L1162" s="450">
        <v>17.728235717973881</v>
      </c>
      <c r="M1162" s="450">
        <v>16.024920956049169</v>
      </c>
      <c r="N1162" s="450">
        <v>14.485259319248978</v>
      </c>
      <c r="O1162" s="450">
        <v>13.09352714571016</v>
      </c>
      <c r="R1162" s="570"/>
      <c r="S1162" s="570"/>
      <c r="T1162" s="570"/>
      <c r="U1162" s="570"/>
    </row>
    <row r="1163" spans="2:21" x14ac:dyDescent="0.25">
      <c r="B1163" s="402" t="s">
        <v>258</v>
      </c>
      <c r="C1163" s="402" t="s">
        <v>128</v>
      </c>
      <c r="D1163" s="402" t="s">
        <v>19</v>
      </c>
      <c r="E1163" s="402" t="s">
        <v>33</v>
      </c>
      <c r="F1163" s="402" t="s">
        <v>6</v>
      </c>
      <c r="G1163" s="403">
        <v>66.481659192978356</v>
      </c>
      <c r="H1163" s="403">
        <v>43.435317001368617</v>
      </c>
      <c r="I1163" s="403">
        <v>23.77860438029504</v>
      </c>
      <c r="J1163" s="403">
        <v>18.818488609669682</v>
      </c>
      <c r="K1163" s="403">
        <v>16.41414628204997</v>
      </c>
      <c r="L1163" s="450">
        <v>14.837088186062363</v>
      </c>
      <c r="M1163" s="450">
        <v>13.411552575337355</v>
      </c>
      <c r="N1163" s="450">
        <v>12.122981290224031</v>
      </c>
      <c r="O1163" s="450">
        <v>10.958214907450797</v>
      </c>
      <c r="R1163" s="570"/>
      <c r="S1163" s="570"/>
      <c r="T1163" s="570"/>
      <c r="U1163" s="570"/>
    </row>
    <row r="1164" spans="2:21" x14ac:dyDescent="0.25">
      <c r="B1164" s="402" t="s">
        <v>258</v>
      </c>
      <c r="C1164" s="402" t="s">
        <v>128</v>
      </c>
      <c r="D1164" s="402" t="s">
        <v>19</v>
      </c>
      <c r="E1164" s="402" t="s">
        <v>33</v>
      </c>
      <c r="F1164" s="402" t="s">
        <v>7</v>
      </c>
      <c r="G1164" s="403">
        <v>57.368159891026217</v>
      </c>
      <c r="H1164" s="403">
        <v>36.021331469932662</v>
      </c>
      <c r="I1164" s="403">
        <v>20.417268929096341</v>
      </c>
      <c r="J1164" s="403">
        <v>16.1527387542172</v>
      </c>
      <c r="K1164" s="403">
        <v>14.080618926186867</v>
      </c>
      <c r="L1164" s="450">
        <v>12.727764279195991</v>
      </c>
      <c r="M1164" s="450">
        <v>11.504890828733416</v>
      </c>
      <c r="N1164" s="450">
        <v>10.399510085005719</v>
      </c>
      <c r="O1164" s="450">
        <v>9.4003334423680052</v>
      </c>
      <c r="R1164" s="570"/>
      <c r="S1164" s="570"/>
      <c r="T1164" s="570"/>
      <c r="U1164" s="570"/>
    </row>
    <row r="1165" spans="2:21" x14ac:dyDescent="0.25">
      <c r="B1165" s="402" t="s">
        <v>258</v>
      </c>
      <c r="C1165" s="402" t="s">
        <v>128</v>
      </c>
      <c r="D1165" s="402" t="s">
        <v>19</v>
      </c>
      <c r="E1165" s="402" t="s">
        <v>33</v>
      </c>
      <c r="F1165" s="402" t="s">
        <v>8</v>
      </c>
      <c r="G1165" s="403">
        <v>46.67305298416516</v>
      </c>
      <c r="H1165" s="403">
        <v>28.099545015971529</v>
      </c>
      <c r="I1165" s="403">
        <v>17.148660764871511</v>
      </c>
      <c r="J1165" s="403">
        <v>12.922609085180671</v>
      </c>
      <c r="K1165" s="403">
        <v>11.250835543539438</v>
      </c>
      <c r="L1165" s="450">
        <v>10.169864229181927</v>
      </c>
      <c r="M1165" s="450">
        <v>9.1927517773899439</v>
      </c>
      <c r="N1165" s="450">
        <v>8.3095195114029323</v>
      </c>
      <c r="O1165" s="450">
        <v>7.5111474977724848</v>
      </c>
      <c r="R1165" s="570"/>
      <c r="S1165" s="570"/>
      <c r="T1165" s="570"/>
      <c r="U1165" s="570"/>
    </row>
    <row r="1166" spans="2:21" x14ac:dyDescent="0.25">
      <c r="B1166" s="402" t="s">
        <v>258</v>
      </c>
      <c r="C1166" s="402" t="s">
        <v>128</v>
      </c>
      <c r="D1166" s="402" t="s">
        <v>19</v>
      </c>
      <c r="E1166" s="402" t="s">
        <v>33</v>
      </c>
      <c r="F1166" s="402" t="s">
        <v>1</v>
      </c>
      <c r="G1166" s="403">
        <v>41.432677393698782</v>
      </c>
      <c r="H1166" s="403">
        <v>25.555779069387423</v>
      </c>
      <c r="I1166" s="403">
        <v>15.235884285677352</v>
      </c>
      <c r="J1166" s="403">
        <v>12.078486926673143</v>
      </c>
      <c r="K1166" s="403">
        <v>10.066440422856058</v>
      </c>
      <c r="L1166" s="450">
        <v>9.099264847967774</v>
      </c>
      <c r="M1166" s="450">
        <v>8.2250147316692601</v>
      </c>
      <c r="N1166" s="450">
        <v>7.4347618699422142</v>
      </c>
      <c r="O1166" s="450">
        <v>6.7204358734964229</v>
      </c>
      <c r="R1166" s="570"/>
      <c r="S1166" s="570"/>
      <c r="T1166" s="570"/>
      <c r="U1166" s="570"/>
    </row>
    <row r="1167" spans="2:21" x14ac:dyDescent="0.25">
      <c r="B1167" s="402" t="s">
        <v>258</v>
      </c>
      <c r="C1167" s="402" t="s">
        <v>17</v>
      </c>
      <c r="D1167" s="402" t="s">
        <v>3</v>
      </c>
      <c r="E1167" s="402" t="s">
        <v>38</v>
      </c>
      <c r="F1167" s="402" t="s">
        <v>4</v>
      </c>
      <c r="G1167" s="403">
        <v>100.59207919282797</v>
      </c>
      <c r="H1167" s="403">
        <v>61.133114522056751</v>
      </c>
      <c r="I1167" s="403">
        <v>36.033333212456093</v>
      </c>
      <c r="J1167" s="403">
        <v>28.287660292607693</v>
      </c>
      <c r="K1167" s="403">
        <v>24.229315358150384</v>
      </c>
      <c r="L1167" s="450">
        <v>22.465821041097922</v>
      </c>
      <c r="M1167" s="450">
        <v>20.830680008498881</v>
      </c>
      <c r="N1167" s="450">
        <v>19.314550259377882</v>
      </c>
      <c r="O1167" s="450">
        <v>17.90876973626543</v>
      </c>
      <c r="R1167" s="570"/>
      <c r="S1167" s="570"/>
      <c r="T1167" s="570"/>
      <c r="U1167" s="570"/>
    </row>
    <row r="1168" spans="2:21" x14ac:dyDescent="0.25">
      <c r="B1168" s="402" t="s">
        <v>258</v>
      </c>
      <c r="C1168" s="402" t="s">
        <v>17</v>
      </c>
      <c r="D1168" s="402" t="s">
        <v>3</v>
      </c>
      <c r="E1168" s="402" t="s">
        <v>38</v>
      </c>
      <c r="F1168" s="402" t="s">
        <v>5</v>
      </c>
      <c r="G1168" s="403">
        <v>64.155911225125521</v>
      </c>
      <c r="H1168" s="403">
        <v>43.233929245908982</v>
      </c>
      <c r="I1168" s="403">
        <v>26.168988832538865</v>
      </c>
      <c r="J1168" s="403">
        <v>18.058721216143077</v>
      </c>
      <c r="K1168" s="403">
        <v>16.36456388514712</v>
      </c>
      <c r="L1168" s="450">
        <v>15.173493688324937</v>
      </c>
      <c r="M1168" s="450">
        <v>14.069113746355535</v>
      </c>
      <c r="N1168" s="450">
        <v>13.045114439279915</v>
      </c>
      <c r="O1168" s="450">
        <v>12.095645383348433</v>
      </c>
      <c r="R1168" s="570"/>
      <c r="S1168" s="570"/>
      <c r="T1168" s="570"/>
      <c r="U1168" s="570"/>
    </row>
    <row r="1169" spans="2:21" x14ac:dyDescent="0.25">
      <c r="B1169" s="402" t="s">
        <v>258</v>
      </c>
      <c r="C1169" s="402" t="s">
        <v>17</v>
      </c>
      <c r="D1169" s="402" t="s">
        <v>3</v>
      </c>
      <c r="E1169" s="402" t="s">
        <v>38</v>
      </c>
      <c r="F1169" s="402" t="s">
        <v>6</v>
      </c>
      <c r="G1169" s="403">
        <v>52.509137754622387</v>
      </c>
      <c r="H1169" s="403">
        <v>35.592204179648576</v>
      </c>
      <c r="I1169" s="403">
        <v>21.886572503633527</v>
      </c>
      <c r="J1169" s="403">
        <v>15.073524589634875</v>
      </c>
      <c r="K1169" s="403">
        <v>13.67164026347354</v>
      </c>
      <c r="L1169" s="450">
        <v>12.676570466698989</v>
      </c>
      <c r="M1169" s="450">
        <v>11.753925330124016</v>
      </c>
      <c r="N1169" s="450">
        <v>10.898433533664315</v>
      </c>
      <c r="O1169" s="450">
        <v>10.105207422348464</v>
      </c>
      <c r="R1169" s="570"/>
      <c r="S1169" s="570"/>
      <c r="T1169" s="570"/>
      <c r="U1169" s="570"/>
    </row>
    <row r="1170" spans="2:21" x14ac:dyDescent="0.25">
      <c r="B1170" s="402" t="s">
        <v>258</v>
      </c>
      <c r="C1170" s="402" t="s">
        <v>17</v>
      </c>
      <c r="D1170" s="402" t="s">
        <v>3</v>
      </c>
      <c r="E1170" s="402" t="s">
        <v>38</v>
      </c>
      <c r="F1170" s="402" t="s">
        <v>7</v>
      </c>
      <c r="G1170" s="403">
        <v>45.460034428419235</v>
      </c>
      <c r="H1170" s="403">
        <v>29.905575360056645</v>
      </c>
      <c r="I1170" s="403">
        <v>18.743097978264299</v>
      </c>
      <c r="J1170" s="403">
        <v>12.92381408010692</v>
      </c>
      <c r="K1170" s="403">
        <v>11.719790019176788</v>
      </c>
      <c r="L1170" s="450">
        <v>10.866782710040663</v>
      </c>
      <c r="M1170" s="450">
        <v>10.075860256371152</v>
      </c>
      <c r="N1170" s="450">
        <v>9.3425039052372689</v>
      </c>
      <c r="O1170" s="450">
        <v>8.6625237943512925</v>
      </c>
      <c r="R1170" s="570"/>
      <c r="S1170" s="570"/>
      <c r="T1170" s="570"/>
      <c r="U1170" s="570"/>
    </row>
    <row r="1171" spans="2:21" x14ac:dyDescent="0.25">
      <c r="B1171" s="402" t="s">
        <v>258</v>
      </c>
      <c r="C1171" s="402" t="s">
        <v>17</v>
      </c>
      <c r="D1171" s="402" t="s">
        <v>3</v>
      </c>
      <c r="E1171" s="402" t="s">
        <v>38</v>
      </c>
      <c r="F1171" s="402" t="s">
        <v>8</v>
      </c>
      <c r="G1171" s="403">
        <v>37.180007595694413</v>
      </c>
      <c r="H1171" s="403">
        <v>23.830109490266967</v>
      </c>
      <c r="I1171" s="403">
        <v>15.573698992885168</v>
      </c>
      <c r="J1171" s="403">
        <v>10.31737505628718</v>
      </c>
      <c r="K1171" s="403">
        <v>9.3507658161864242</v>
      </c>
      <c r="L1171" s="450">
        <v>8.6701843745244247</v>
      </c>
      <c r="M1171" s="450">
        <v>8.0391380306116318</v>
      </c>
      <c r="N1171" s="450">
        <v>7.4540214467781958</v>
      </c>
      <c r="O1171" s="450">
        <v>6.9114916944400333</v>
      </c>
      <c r="R1171" s="570"/>
      <c r="S1171" s="570"/>
      <c r="T1171" s="570"/>
      <c r="U1171" s="570"/>
    </row>
    <row r="1172" spans="2:21" x14ac:dyDescent="0.25">
      <c r="B1172" s="402" t="s">
        <v>258</v>
      </c>
      <c r="C1172" s="402" t="s">
        <v>17</v>
      </c>
      <c r="D1172" s="402" t="s">
        <v>3</v>
      </c>
      <c r="E1172" s="402" t="s">
        <v>38</v>
      </c>
      <c r="F1172" s="402" t="s">
        <v>1</v>
      </c>
      <c r="G1172" s="403">
        <v>33.106355646703783</v>
      </c>
      <c r="H1172" s="403">
        <v>21.878437194854797</v>
      </c>
      <c r="I1172" s="403">
        <v>13.806899139797592</v>
      </c>
      <c r="J1172" s="403">
        <v>9.5726014618335622</v>
      </c>
      <c r="K1172" s="403">
        <v>8.69493272819685</v>
      </c>
      <c r="L1172" s="450">
        <v>8.0620851125430857</v>
      </c>
      <c r="M1172" s="450">
        <v>7.4752983598261764</v>
      </c>
      <c r="N1172" s="450">
        <v>6.9312199993375208</v>
      </c>
      <c r="O1172" s="450">
        <v>6.4267415649124047</v>
      </c>
      <c r="R1172" s="570"/>
      <c r="S1172" s="570"/>
      <c r="T1172" s="570"/>
      <c r="U1172" s="570"/>
    </row>
    <row r="1173" spans="2:21" x14ac:dyDescent="0.25">
      <c r="B1173" s="402" t="s">
        <v>258</v>
      </c>
      <c r="C1173" s="402" t="s">
        <v>17</v>
      </c>
      <c r="D1173" s="402" t="s">
        <v>11</v>
      </c>
      <c r="E1173" s="402" t="s">
        <v>38</v>
      </c>
      <c r="F1173" s="402" t="s">
        <v>4</v>
      </c>
      <c r="G1173" s="403">
        <v>100.59207919282797</v>
      </c>
      <c r="H1173" s="403">
        <v>62.51195118713558</v>
      </c>
      <c r="I1173" s="403">
        <v>40.622355465646905</v>
      </c>
      <c r="J1173" s="403">
        <v>32.944413258174862</v>
      </c>
      <c r="K1173" s="403">
        <v>27.374310358879612</v>
      </c>
      <c r="L1173" s="450">
        <v>26.696762045068571</v>
      </c>
      <c r="M1173" s="450">
        <v>26.035983896844524</v>
      </c>
      <c r="N1173" s="450">
        <v>25.39156083169884</v>
      </c>
      <c r="O1173" s="450">
        <v>24.763088040932534</v>
      </c>
      <c r="R1173" s="570"/>
      <c r="S1173" s="570"/>
      <c r="T1173" s="570"/>
      <c r="U1173" s="570"/>
    </row>
    <row r="1174" spans="2:21" x14ac:dyDescent="0.25">
      <c r="B1174" s="402" t="s">
        <v>258</v>
      </c>
      <c r="C1174" s="402" t="s">
        <v>17</v>
      </c>
      <c r="D1174" s="402" t="s">
        <v>11</v>
      </c>
      <c r="E1174" s="402" t="s">
        <v>38</v>
      </c>
      <c r="F1174" s="402" t="s">
        <v>5</v>
      </c>
      <c r="G1174" s="403">
        <v>64.155911225125521</v>
      </c>
      <c r="H1174" s="403">
        <v>44.586634178170193</v>
      </c>
      <c r="I1174" s="403">
        <v>29.812375489720186</v>
      </c>
      <c r="J1174" s="403">
        <v>23.464162164488393</v>
      </c>
      <c r="K1174" s="403">
        <v>19.977529171362008</v>
      </c>
      <c r="L1174" s="450">
        <v>19.483060414826685</v>
      </c>
      <c r="M1174" s="450">
        <v>19.000830376557886</v>
      </c>
      <c r="N1174" s="450">
        <v>18.530536133018327</v>
      </c>
      <c r="O1174" s="450">
        <v>18.071882258405974</v>
      </c>
      <c r="R1174" s="570"/>
      <c r="S1174" s="570"/>
      <c r="T1174" s="570"/>
      <c r="U1174" s="570"/>
    </row>
    <row r="1175" spans="2:21" x14ac:dyDescent="0.25">
      <c r="B1175" s="402" t="s">
        <v>258</v>
      </c>
      <c r="C1175" s="402" t="s">
        <v>17</v>
      </c>
      <c r="D1175" s="402" t="s">
        <v>11</v>
      </c>
      <c r="E1175" s="402" t="s">
        <v>38</v>
      </c>
      <c r="F1175" s="402" t="s">
        <v>6</v>
      </c>
      <c r="G1175" s="403">
        <v>52.509137754622387</v>
      </c>
      <c r="H1175" s="403">
        <v>36.93858121249103</v>
      </c>
      <c r="I1175" s="403">
        <v>24.933453491107258</v>
      </c>
      <c r="J1175" s="403">
        <v>19.799082276261494</v>
      </c>
      <c r="K1175" s="403">
        <v>16.981602254742079</v>
      </c>
      <c r="L1175" s="450">
        <v>16.561286424948836</v>
      </c>
      <c r="M1175" s="450">
        <v>16.151373936025589</v>
      </c>
      <c r="N1175" s="450">
        <v>15.751607292314107</v>
      </c>
      <c r="O1175" s="450">
        <v>15.361735371494767</v>
      </c>
      <c r="R1175" s="570"/>
      <c r="S1175" s="570"/>
      <c r="T1175" s="570"/>
      <c r="U1175" s="570"/>
    </row>
    <row r="1176" spans="2:21" x14ac:dyDescent="0.25">
      <c r="B1176" s="402" t="s">
        <v>258</v>
      </c>
      <c r="C1176" s="402" t="s">
        <v>17</v>
      </c>
      <c r="D1176" s="402" t="s">
        <v>11</v>
      </c>
      <c r="E1176" s="402" t="s">
        <v>38</v>
      </c>
      <c r="F1176" s="402" t="s">
        <v>7</v>
      </c>
      <c r="G1176" s="403">
        <v>45.460034428419235</v>
      </c>
      <c r="H1176" s="403">
        <v>31.247993674744869</v>
      </c>
      <c r="I1176" s="403">
        <v>21.349902241158571</v>
      </c>
      <c r="J1176" s="403">
        <v>17.112648875222291</v>
      </c>
      <c r="K1176" s="403">
        <v>14.82061959733581</v>
      </c>
      <c r="L1176" s="450">
        <v>14.453790782795375</v>
      </c>
      <c r="M1176" s="450">
        <v>14.09604143880564</v>
      </c>
      <c r="N1176" s="450">
        <v>13.747146837149483</v>
      </c>
      <c r="O1176" s="450">
        <v>13.406887811913361</v>
      </c>
      <c r="R1176" s="570"/>
      <c r="S1176" s="570"/>
      <c r="T1176" s="570"/>
      <c r="U1176" s="570"/>
    </row>
    <row r="1177" spans="2:21" x14ac:dyDescent="0.25">
      <c r="B1177" s="402" t="s">
        <v>258</v>
      </c>
      <c r="C1177" s="402" t="s">
        <v>17</v>
      </c>
      <c r="D1177" s="402" t="s">
        <v>11</v>
      </c>
      <c r="E1177" s="402" t="s">
        <v>38</v>
      </c>
      <c r="F1177" s="402" t="s">
        <v>8</v>
      </c>
      <c r="G1177" s="403">
        <v>37.180007595694413</v>
      </c>
      <c r="H1177" s="403">
        <v>25.944052106700518</v>
      </c>
      <c r="I1177" s="403">
        <v>17.703971064506927</v>
      </c>
      <c r="J1177" s="403">
        <v>14.442154717027075</v>
      </c>
      <c r="K1177" s="403">
        <v>12.700392992330949</v>
      </c>
      <c r="L1177" s="450">
        <v>12.386042429928558</v>
      </c>
      <c r="M1177" s="450">
        <v>12.079472435902467</v>
      </c>
      <c r="N1177" s="450">
        <v>11.78049043148394</v>
      </c>
      <c r="O1177" s="450">
        <v>11.488908604468891</v>
      </c>
      <c r="R1177" s="570"/>
      <c r="S1177" s="570"/>
      <c r="T1177" s="570"/>
      <c r="U1177" s="570"/>
    </row>
    <row r="1178" spans="2:21" x14ac:dyDescent="0.25">
      <c r="B1178" s="402" t="s">
        <v>258</v>
      </c>
      <c r="C1178" s="402" t="s">
        <v>17</v>
      </c>
      <c r="D1178" s="402" t="s">
        <v>11</v>
      </c>
      <c r="E1178" s="402" t="s">
        <v>38</v>
      </c>
      <c r="F1178" s="402" t="s">
        <v>1</v>
      </c>
      <c r="G1178" s="403">
        <v>33.106355646703783</v>
      </c>
      <c r="H1178" s="403">
        <v>23.203980952756002</v>
      </c>
      <c r="I1178" s="403">
        <v>15.698955196021199</v>
      </c>
      <c r="J1178" s="403">
        <v>12.918813374280806</v>
      </c>
      <c r="K1178" s="403">
        <v>11.467863361582431</v>
      </c>
      <c r="L1178" s="450">
        <v>11.1840194443553</v>
      </c>
      <c r="M1178" s="450">
        <v>10.907201017998313</v>
      </c>
      <c r="N1178" s="450">
        <v>10.637234192852501</v>
      </c>
      <c r="O1178" s="450">
        <v>10.373949383244776</v>
      </c>
      <c r="R1178" s="570"/>
      <c r="S1178" s="570"/>
      <c r="T1178" s="570"/>
      <c r="U1178" s="570"/>
    </row>
    <row r="1179" spans="2:21" x14ac:dyDescent="0.25">
      <c r="B1179" s="402" t="s">
        <v>258</v>
      </c>
      <c r="C1179" s="402" t="s">
        <v>17</v>
      </c>
      <c r="D1179" s="402" t="s">
        <v>19</v>
      </c>
      <c r="E1179" s="402" t="s">
        <v>38</v>
      </c>
      <c r="F1179" s="402" t="s">
        <v>4</v>
      </c>
      <c r="G1179" s="403">
        <v>100.59207919282797</v>
      </c>
      <c r="H1179" s="403">
        <v>61.004427620734482</v>
      </c>
      <c r="I1179" s="403">
        <v>31.58224593935628</v>
      </c>
      <c r="J1179" s="403">
        <v>25.611141576334802</v>
      </c>
      <c r="K1179" s="403">
        <v>21.903854299008792</v>
      </c>
      <c r="L1179" s="450">
        <v>19.799349430951128</v>
      </c>
      <c r="M1179" s="450">
        <v>17.897043713746967</v>
      </c>
      <c r="N1179" s="450">
        <v>16.177510014094587</v>
      </c>
      <c r="O1179" s="450">
        <v>14.623187742180356</v>
      </c>
      <c r="R1179" s="570"/>
      <c r="S1179" s="570"/>
      <c r="T1179" s="570"/>
      <c r="U1179" s="570"/>
    </row>
    <row r="1180" spans="2:21" x14ac:dyDescent="0.25">
      <c r="B1180" s="402" t="s">
        <v>258</v>
      </c>
      <c r="C1180" s="402" t="s">
        <v>17</v>
      </c>
      <c r="D1180" s="402" t="s">
        <v>19</v>
      </c>
      <c r="E1180" s="402" t="s">
        <v>38</v>
      </c>
      <c r="F1180" s="402" t="s">
        <v>5</v>
      </c>
      <c r="G1180" s="403">
        <v>64.155911225125521</v>
      </c>
      <c r="H1180" s="403">
        <v>43.105242344586721</v>
      </c>
      <c r="I1180" s="403">
        <v>21.371616406479752</v>
      </c>
      <c r="J1180" s="403">
        <v>15.573365387634556</v>
      </c>
      <c r="K1180" s="403">
        <v>14.052282839709738</v>
      </c>
      <c r="L1180" s="450">
        <v>12.702150701329391</v>
      </c>
      <c r="M1180" s="450">
        <v>11.481738183019338</v>
      </c>
      <c r="N1180" s="450">
        <v>10.378581927043822</v>
      </c>
      <c r="O1180" s="450">
        <v>9.3814160451475317</v>
      </c>
      <c r="R1180" s="570"/>
      <c r="S1180" s="570"/>
      <c r="T1180" s="570"/>
      <c r="U1180" s="570"/>
    </row>
    <row r="1181" spans="2:21" x14ac:dyDescent="0.25">
      <c r="B1181" s="402" t="s">
        <v>258</v>
      </c>
      <c r="C1181" s="402" t="s">
        <v>17</v>
      </c>
      <c r="D1181" s="402" t="s">
        <v>19</v>
      </c>
      <c r="E1181" s="402" t="s">
        <v>38</v>
      </c>
      <c r="F1181" s="402" t="s">
        <v>6</v>
      </c>
      <c r="G1181" s="403">
        <v>52.509137754622387</v>
      </c>
      <c r="H1181" s="403">
        <v>35.463517278326322</v>
      </c>
      <c r="I1181" s="403">
        <v>18.017364961149674</v>
      </c>
      <c r="J1181" s="403">
        <v>13.045833851274484</v>
      </c>
      <c r="K1181" s="403">
        <v>11.828216673976796</v>
      </c>
      <c r="L1181" s="450">
        <v>10.691771040664149</v>
      </c>
      <c r="M1181" s="450">
        <v>9.6645141982803011</v>
      </c>
      <c r="N1181" s="450">
        <v>8.7359553747944414</v>
      </c>
      <c r="O1181" s="450">
        <v>7.8966117431934331</v>
      </c>
      <c r="R1181" s="570"/>
      <c r="S1181" s="570"/>
      <c r="T1181" s="570"/>
      <c r="U1181" s="570"/>
    </row>
    <row r="1182" spans="2:21" x14ac:dyDescent="0.25">
      <c r="B1182" s="402" t="s">
        <v>258</v>
      </c>
      <c r="C1182" s="402" t="s">
        <v>17</v>
      </c>
      <c r="D1182" s="402" t="s">
        <v>19</v>
      </c>
      <c r="E1182" s="402" t="s">
        <v>38</v>
      </c>
      <c r="F1182" s="402" t="s">
        <v>7</v>
      </c>
      <c r="G1182" s="403">
        <v>45.460034428419235</v>
      </c>
      <c r="H1182" s="403">
        <v>29.776888458734383</v>
      </c>
      <c r="I1182" s="403">
        <v>15.599916829587533</v>
      </c>
      <c r="J1182" s="403">
        <v>11.216144135561571</v>
      </c>
      <c r="K1182" s="403">
        <v>10.209200289988942</v>
      </c>
      <c r="L1182" s="450">
        <v>9.228308460817594</v>
      </c>
      <c r="M1182" s="450">
        <v>8.3416599370184201</v>
      </c>
      <c r="N1182" s="450">
        <v>7.5401998969043262</v>
      </c>
      <c r="O1182" s="450">
        <v>6.8157434988410355</v>
      </c>
      <c r="R1182" s="570"/>
      <c r="S1182" s="570"/>
      <c r="T1182" s="570"/>
      <c r="U1182" s="570"/>
    </row>
    <row r="1183" spans="2:21" x14ac:dyDescent="0.25">
      <c r="B1183" s="402" t="s">
        <v>258</v>
      </c>
      <c r="C1183" s="402" t="s">
        <v>17</v>
      </c>
      <c r="D1183" s="402" t="s">
        <v>19</v>
      </c>
      <c r="E1183" s="402" t="s">
        <v>38</v>
      </c>
      <c r="F1183" s="402" t="s">
        <v>8</v>
      </c>
      <c r="G1183" s="403">
        <v>37.180007595694413</v>
      </c>
      <c r="H1183" s="403">
        <v>23.701422588944705</v>
      </c>
      <c r="I1183" s="403">
        <v>13.21313400337462</v>
      </c>
      <c r="J1183" s="403">
        <v>8.9992145422780627</v>
      </c>
      <c r="K1183" s="403">
        <v>8.2459107020915816</v>
      </c>
      <c r="L1183" s="450">
        <v>7.4536501721762685</v>
      </c>
      <c r="M1183" s="450">
        <v>6.7375094027020284</v>
      </c>
      <c r="N1183" s="450">
        <v>6.0901748677379084</v>
      </c>
      <c r="O1183" s="450">
        <v>5.5050357190969841</v>
      </c>
      <c r="R1183" s="570"/>
      <c r="S1183" s="570"/>
      <c r="T1183" s="570"/>
      <c r="U1183" s="570"/>
    </row>
    <row r="1184" spans="2:21" x14ac:dyDescent="0.25">
      <c r="B1184" s="402" t="s">
        <v>258</v>
      </c>
      <c r="C1184" s="402" t="s">
        <v>17</v>
      </c>
      <c r="D1184" s="402" t="s">
        <v>19</v>
      </c>
      <c r="E1184" s="402" t="s">
        <v>38</v>
      </c>
      <c r="F1184" s="402" t="s">
        <v>1</v>
      </c>
      <c r="G1184" s="403">
        <v>33.106355646703783</v>
      </c>
      <c r="H1184" s="403">
        <v>21.749750293532536</v>
      </c>
      <c r="I1184" s="403">
        <v>11.842357678574533</v>
      </c>
      <c r="J1184" s="403">
        <v>8.3828824520915219</v>
      </c>
      <c r="K1184" s="403">
        <v>7.7216472893076116</v>
      </c>
      <c r="L1184" s="450">
        <v>6.979757570359495</v>
      </c>
      <c r="M1184" s="450">
        <v>6.3091480244701854</v>
      </c>
      <c r="N1184" s="450">
        <v>5.702970109408235</v>
      </c>
      <c r="O1184" s="450">
        <v>5.1550332854228742</v>
      </c>
      <c r="R1184" s="570"/>
      <c r="S1184" s="570"/>
      <c r="T1184" s="570"/>
      <c r="U1184" s="570"/>
    </row>
    <row r="1185" spans="2:21" x14ac:dyDescent="0.25">
      <c r="B1185" s="402" t="s">
        <v>258</v>
      </c>
      <c r="C1185" s="402" t="s">
        <v>16</v>
      </c>
      <c r="D1185" s="402" t="s">
        <v>3</v>
      </c>
      <c r="E1185" s="402" t="s">
        <v>38</v>
      </c>
      <c r="F1185" s="402" t="s">
        <v>4</v>
      </c>
      <c r="G1185" s="403">
        <v>88.288478108758952</v>
      </c>
      <c r="H1185" s="403">
        <v>53.65581153616003</v>
      </c>
      <c r="I1185" s="403">
        <v>31.626030359857296</v>
      </c>
      <c r="J1185" s="403">
        <v>24.827744853592506</v>
      </c>
      <c r="K1185" s="403">
        <v>21.265783506548658</v>
      </c>
      <c r="L1185" s="450">
        <v>19.717985403006644</v>
      </c>
      <c r="M1185" s="450">
        <v>18.282841459072269</v>
      </c>
      <c r="N1185" s="450">
        <v>16.952152310986229</v>
      </c>
      <c r="O1185" s="450">
        <v>15.718315373361998</v>
      </c>
      <c r="R1185" s="570"/>
      <c r="S1185" s="570"/>
      <c r="T1185" s="570"/>
      <c r="U1185" s="570"/>
    </row>
    <row r="1186" spans="2:21" x14ac:dyDescent="0.25">
      <c r="B1186" s="402" t="s">
        <v>258</v>
      </c>
      <c r="C1186" s="402" t="s">
        <v>16</v>
      </c>
      <c r="D1186" s="402" t="s">
        <v>3</v>
      </c>
      <c r="E1186" s="402" t="s">
        <v>38</v>
      </c>
      <c r="F1186" s="402" t="s">
        <v>5</v>
      </c>
      <c r="G1186" s="403">
        <v>56.308884448934101</v>
      </c>
      <c r="H1186" s="403">
        <v>37.945908330078716</v>
      </c>
      <c r="I1186" s="403">
        <v>22.968211972644998</v>
      </c>
      <c r="J1186" s="403">
        <v>15.849926013630954</v>
      </c>
      <c r="K1186" s="403">
        <v>14.362984162635847</v>
      </c>
      <c r="L1186" s="450">
        <v>13.317595938812076</v>
      </c>
      <c r="M1186" s="450">
        <v>12.348294726303985</v>
      </c>
      <c r="N1186" s="450">
        <v>11.449542646303474</v>
      </c>
      <c r="O1186" s="450">
        <v>10.616204886191568</v>
      </c>
      <c r="R1186" s="570"/>
      <c r="S1186" s="570"/>
      <c r="T1186" s="570"/>
      <c r="U1186" s="570"/>
    </row>
    <row r="1187" spans="2:21" x14ac:dyDescent="0.25">
      <c r="B1187" s="402" t="s">
        <v>258</v>
      </c>
      <c r="C1187" s="402" t="s">
        <v>16</v>
      </c>
      <c r="D1187" s="402" t="s">
        <v>3</v>
      </c>
      <c r="E1187" s="402" t="s">
        <v>38</v>
      </c>
      <c r="F1187" s="402" t="s">
        <v>6</v>
      </c>
      <c r="G1187" s="403">
        <v>46.086649131409168</v>
      </c>
      <c r="H1187" s="403">
        <v>31.23885662541737</v>
      </c>
      <c r="I1187" s="403">
        <v>19.209585813000935</v>
      </c>
      <c r="J1187" s="403">
        <v>13.229854243322009</v>
      </c>
      <c r="K1187" s="403">
        <v>11.999436951677717</v>
      </c>
      <c r="L1187" s="450">
        <v>11.12607596069145</v>
      </c>
      <c r="M1187" s="450">
        <v>10.316281237326587</v>
      </c>
      <c r="N1187" s="450">
        <v>9.5654262062940809</v>
      </c>
      <c r="O1187" s="450">
        <v>8.8692210306364867</v>
      </c>
      <c r="R1187" s="570"/>
      <c r="S1187" s="570"/>
      <c r="T1187" s="570"/>
      <c r="U1187" s="570"/>
    </row>
    <row r="1188" spans="2:21" x14ac:dyDescent="0.25">
      <c r="B1188" s="402" t="s">
        <v>258</v>
      </c>
      <c r="C1188" s="402" t="s">
        <v>16</v>
      </c>
      <c r="D1188" s="402" t="s">
        <v>3</v>
      </c>
      <c r="E1188" s="402" t="s">
        <v>38</v>
      </c>
      <c r="F1188" s="402" t="s">
        <v>7</v>
      </c>
      <c r="G1188" s="403">
        <v>39.899734518491613</v>
      </c>
      <c r="H1188" s="403">
        <v>26.247769771662622</v>
      </c>
      <c r="I1188" s="403">
        <v>16.450595402965842</v>
      </c>
      <c r="J1188" s="403">
        <v>11.343078755792769</v>
      </c>
      <c r="K1188" s="403">
        <v>10.286321078659197</v>
      </c>
      <c r="L1188" s="450">
        <v>9.5376466527641846</v>
      </c>
      <c r="M1188" s="450">
        <v>8.8434633701752183</v>
      </c>
      <c r="N1188" s="450">
        <v>8.1998051748923881</v>
      </c>
      <c r="O1188" s="450">
        <v>7.6029946743432717</v>
      </c>
      <c r="R1188" s="570"/>
      <c r="S1188" s="570"/>
      <c r="T1188" s="570"/>
      <c r="U1188" s="570"/>
    </row>
    <row r="1189" spans="2:21" x14ac:dyDescent="0.25">
      <c r="B1189" s="402" t="s">
        <v>258</v>
      </c>
      <c r="C1189" s="402" t="s">
        <v>16</v>
      </c>
      <c r="D1189" s="402" t="s">
        <v>3</v>
      </c>
      <c r="E1189" s="402" t="s">
        <v>38</v>
      </c>
      <c r="F1189" s="402" t="s">
        <v>8</v>
      </c>
      <c r="G1189" s="403">
        <v>32.632452903210286</v>
      </c>
      <c r="H1189" s="403">
        <v>20.915405238097218</v>
      </c>
      <c r="I1189" s="403">
        <v>13.668851401013461</v>
      </c>
      <c r="J1189" s="403">
        <v>9.05543805343485</v>
      </c>
      <c r="K1189" s="403">
        <v>8.2070565564109348</v>
      </c>
      <c r="L1189" s="450">
        <v>7.6097182749522183</v>
      </c>
      <c r="M1189" s="450">
        <v>7.0558563628889734</v>
      </c>
      <c r="N1189" s="450">
        <v>6.5423064579921544</v>
      </c>
      <c r="O1189" s="450">
        <v>6.0661345113835257</v>
      </c>
      <c r="R1189" s="570"/>
      <c r="S1189" s="570"/>
      <c r="T1189" s="570"/>
      <c r="U1189" s="570"/>
    </row>
    <row r="1190" spans="2:21" x14ac:dyDescent="0.25">
      <c r="B1190" s="402" t="s">
        <v>258</v>
      </c>
      <c r="C1190" s="402" t="s">
        <v>16</v>
      </c>
      <c r="D1190" s="402" t="s">
        <v>3</v>
      </c>
      <c r="E1190" s="402" t="s">
        <v>38</v>
      </c>
      <c r="F1190" s="402" t="s">
        <v>1</v>
      </c>
      <c r="G1190" s="403">
        <v>29.05705677056125</v>
      </c>
      <c r="H1190" s="403">
        <v>19.202445548709921</v>
      </c>
      <c r="I1190" s="403">
        <v>12.118152067591167</v>
      </c>
      <c r="J1190" s="403">
        <v>8.401759078732951</v>
      </c>
      <c r="K1190" s="403">
        <v>7.6314396122480419</v>
      </c>
      <c r="L1190" s="450">
        <v>7.0759967452831107</v>
      </c>
      <c r="M1190" s="450">
        <v>6.5609809529119527</v>
      </c>
      <c r="N1190" s="450">
        <v>6.0834498112465063</v>
      </c>
      <c r="O1190" s="450">
        <v>5.6406750563008066</v>
      </c>
      <c r="R1190" s="570"/>
      <c r="S1190" s="570"/>
      <c r="T1190" s="570"/>
      <c r="U1190" s="570"/>
    </row>
    <row r="1191" spans="2:21" x14ac:dyDescent="0.25">
      <c r="B1191" s="402" t="s">
        <v>258</v>
      </c>
      <c r="C1191" s="402" t="s">
        <v>16</v>
      </c>
      <c r="D1191" s="402" t="s">
        <v>11</v>
      </c>
      <c r="E1191" s="402" t="s">
        <v>38</v>
      </c>
      <c r="F1191" s="402" t="s">
        <v>4</v>
      </c>
      <c r="G1191" s="403">
        <v>88.288478108758952</v>
      </c>
      <c r="H1191" s="403">
        <v>54.866000168278944</v>
      </c>
      <c r="I1191" s="403">
        <v>35.653760912725041</v>
      </c>
      <c r="J1191" s="403">
        <v>28.914921851597025</v>
      </c>
      <c r="K1191" s="403">
        <v>24.0261084198231</v>
      </c>
      <c r="L1191" s="450">
        <v>23.431432278803463</v>
      </c>
      <c r="M1191" s="450">
        <v>22.851475113762735</v>
      </c>
      <c r="N1191" s="450">
        <v>22.285872611692668</v>
      </c>
      <c r="O1191" s="450">
        <v>21.734269476786213</v>
      </c>
      <c r="R1191" s="570"/>
      <c r="S1191" s="570"/>
      <c r="T1191" s="570"/>
      <c r="U1191" s="570"/>
    </row>
    <row r="1192" spans="2:21" x14ac:dyDescent="0.25">
      <c r="B1192" s="402" t="s">
        <v>258</v>
      </c>
      <c r="C1192" s="402" t="s">
        <v>16</v>
      </c>
      <c r="D1192" s="402" t="s">
        <v>11</v>
      </c>
      <c r="E1192" s="402" t="s">
        <v>38</v>
      </c>
      <c r="F1192" s="402" t="s">
        <v>5</v>
      </c>
      <c r="G1192" s="403">
        <v>56.308884448934101</v>
      </c>
      <c r="H1192" s="403">
        <v>39.133161449388624</v>
      </c>
      <c r="I1192" s="403">
        <v>26.16596934783237</v>
      </c>
      <c r="J1192" s="403">
        <v>20.594217598670593</v>
      </c>
      <c r="K1192" s="403">
        <v>17.534041060348645</v>
      </c>
      <c r="L1192" s="450">
        <v>17.100051681292776</v>
      </c>
      <c r="M1192" s="450">
        <v>16.676804080500403</v>
      </c>
      <c r="N1192" s="450">
        <v>16.264032385565816</v>
      </c>
      <c r="O1192" s="450">
        <v>15.861477304756857</v>
      </c>
      <c r="R1192" s="570"/>
      <c r="S1192" s="570"/>
      <c r="T1192" s="570"/>
      <c r="U1192" s="570"/>
    </row>
    <row r="1193" spans="2:21" x14ac:dyDescent="0.25">
      <c r="B1193" s="402" t="s">
        <v>258</v>
      </c>
      <c r="C1193" s="402" t="s">
        <v>16</v>
      </c>
      <c r="D1193" s="402" t="s">
        <v>11</v>
      </c>
      <c r="E1193" s="402" t="s">
        <v>38</v>
      </c>
      <c r="F1193" s="402" t="s">
        <v>6</v>
      </c>
      <c r="G1193" s="403">
        <v>46.086649131409168</v>
      </c>
      <c r="H1193" s="403">
        <v>32.420555822253554</v>
      </c>
      <c r="I1193" s="403">
        <v>21.883797217329356</v>
      </c>
      <c r="J1193" s="403">
        <v>17.377420331181124</v>
      </c>
      <c r="K1193" s="403">
        <v>14.904551441326046</v>
      </c>
      <c r="L1193" s="450">
        <v>14.535645208994072</v>
      </c>
      <c r="M1193" s="450">
        <v>14.175869865893427</v>
      </c>
      <c r="N1193" s="450">
        <v>13.824999411130527</v>
      </c>
      <c r="O1193" s="450">
        <v>13.482813437615702</v>
      </c>
      <c r="R1193" s="570"/>
      <c r="S1193" s="570"/>
      <c r="T1193" s="570"/>
      <c r="U1193" s="570"/>
    </row>
    <row r="1194" spans="2:21" x14ac:dyDescent="0.25">
      <c r="B1194" s="402" t="s">
        <v>258</v>
      </c>
      <c r="C1194" s="402" t="s">
        <v>16</v>
      </c>
      <c r="D1194" s="402" t="s">
        <v>11</v>
      </c>
      <c r="E1194" s="402" t="s">
        <v>38</v>
      </c>
      <c r="F1194" s="402" t="s">
        <v>7</v>
      </c>
      <c r="G1194" s="403">
        <v>39.899734518491613</v>
      </c>
      <c r="H1194" s="403">
        <v>27.425994448398384</v>
      </c>
      <c r="I1194" s="403">
        <v>18.738556671339445</v>
      </c>
      <c r="J1194" s="403">
        <v>15.019569510107738</v>
      </c>
      <c r="K1194" s="403">
        <v>13.00788252293049</v>
      </c>
      <c r="L1194" s="450">
        <v>12.685921211243791</v>
      </c>
      <c r="M1194" s="450">
        <v>12.371928843467854</v>
      </c>
      <c r="N1194" s="450">
        <v>12.065708178304588</v>
      </c>
      <c r="O1194" s="450">
        <v>11.767066856423959</v>
      </c>
      <c r="R1194" s="570"/>
      <c r="S1194" s="570"/>
      <c r="T1194" s="570"/>
      <c r="U1194" s="570"/>
    </row>
    <row r="1195" spans="2:21" x14ac:dyDescent="0.25">
      <c r="B1195" s="402" t="s">
        <v>258</v>
      </c>
      <c r="C1195" s="402" t="s">
        <v>16</v>
      </c>
      <c r="D1195" s="402" t="s">
        <v>11</v>
      </c>
      <c r="E1195" s="402" t="s">
        <v>38</v>
      </c>
      <c r="F1195" s="402" t="s">
        <v>8</v>
      </c>
      <c r="G1195" s="403">
        <v>32.632452903210286</v>
      </c>
      <c r="H1195" s="403">
        <v>22.770787668918601</v>
      </c>
      <c r="I1195" s="403">
        <v>15.538566001509439</v>
      </c>
      <c r="J1195" s="403">
        <v>12.675708373949838</v>
      </c>
      <c r="K1195" s="403">
        <v>11.146984709666814</v>
      </c>
      <c r="L1195" s="450">
        <v>10.871082939171167</v>
      </c>
      <c r="M1195" s="450">
        <v>10.602010081511169</v>
      </c>
      <c r="N1195" s="450">
        <v>10.339597112579318</v>
      </c>
      <c r="O1195" s="450">
        <v>10.083679191825519</v>
      </c>
      <c r="R1195" s="570"/>
      <c r="S1195" s="570"/>
      <c r="T1195" s="570"/>
      <c r="U1195" s="570"/>
    </row>
    <row r="1196" spans="2:21" x14ac:dyDescent="0.25">
      <c r="B1196" s="402" t="s">
        <v>258</v>
      </c>
      <c r="C1196" s="402" t="s">
        <v>16</v>
      </c>
      <c r="D1196" s="402" t="s">
        <v>11</v>
      </c>
      <c r="E1196" s="402" t="s">
        <v>38</v>
      </c>
      <c r="F1196" s="402" t="s">
        <v>1</v>
      </c>
      <c r="G1196" s="403">
        <v>29.05705677056125</v>
      </c>
      <c r="H1196" s="403">
        <v>20.365859626545255</v>
      </c>
      <c r="I1196" s="403">
        <v>13.778787288980972</v>
      </c>
      <c r="J1196" s="403">
        <v>11.338689695437321</v>
      </c>
      <c r="K1196" s="403">
        <v>10.065208031066302</v>
      </c>
      <c r="L1196" s="450">
        <v>9.8160815822096943</v>
      </c>
      <c r="M1196" s="450">
        <v>9.5731213235926074</v>
      </c>
      <c r="N1196" s="450">
        <v>9.3361746343181249</v>
      </c>
      <c r="O1196" s="450">
        <v>9.1050926710468278</v>
      </c>
      <c r="R1196" s="570"/>
      <c r="S1196" s="570"/>
      <c r="T1196" s="570"/>
      <c r="U1196" s="570"/>
    </row>
    <row r="1197" spans="2:21" x14ac:dyDescent="0.25">
      <c r="B1197" s="402" t="s">
        <v>258</v>
      </c>
      <c r="C1197" s="402" t="s">
        <v>16</v>
      </c>
      <c r="D1197" s="402" t="s">
        <v>19</v>
      </c>
      <c r="E1197" s="402" t="s">
        <v>38</v>
      </c>
      <c r="F1197" s="402" t="s">
        <v>4</v>
      </c>
      <c r="G1197" s="403">
        <v>88.288478108758952</v>
      </c>
      <c r="H1197" s="403">
        <v>53.542864564972604</v>
      </c>
      <c r="I1197" s="403">
        <v>27.719363707526416</v>
      </c>
      <c r="J1197" s="403">
        <v>22.478596034068048</v>
      </c>
      <c r="K1197" s="403">
        <v>19.224753840393472</v>
      </c>
      <c r="L1197" s="450">
        <v>17.377654809692324</v>
      </c>
      <c r="M1197" s="450">
        <v>15.708023582092434</v>
      </c>
      <c r="N1197" s="450">
        <v>14.19880919247818</v>
      </c>
      <c r="O1197" s="450">
        <v>12.83459891887604</v>
      </c>
      <c r="R1197" s="570"/>
      <c r="S1197" s="570"/>
      <c r="T1197" s="570"/>
      <c r="U1197" s="570"/>
    </row>
    <row r="1198" spans="2:21" x14ac:dyDescent="0.25">
      <c r="B1198" s="402" t="s">
        <v>258</v>
      </c>
      <c r="C1198" s="402" t="s">
        <v>16</v>
      </c>
      <c r="D1198" s="402" t="s">
        <v>19</v>
      </c>
      <c r="E1198" s="402" t="s">
        <v>38</v>
      </c>
      <c r="F1198" s="402" t="s">
        <v>5</v>
      </c>
      <c r="G1198" s="403">
        <v>56.308884448934101</v>
      </c>
      <c r="H1198" s="403">
        <v>37.832961358891303</v>
      </c>
      <c r="I1198" s="403">
        <v>18.757614937407634</v>
      </c>
      <c r="J1198" s="403">
        <v>13.668558599630867</v>
      </c>
      <c r="K1198" s="403">
        <v>12.333522438616209</v>
      </c>
      <c r="L1198" s="450">
        <v>11.14852743006464</v>
      </c>
      <c r="M1198" s="450">
        <v>10.077385797730683</v>
      </c>
      <c r="N1198" s="450">
        <v>9.1091585999457205</v>
      </c>
      <c r="O1198" s="450">
        <v>8.2339578998405081</v>
      </c>
      <c r="R1198" s="570"/>
      <c r="S1198" s="570"/>
      <c r="T1198" s="570"/>
      <c r="U1198" s="570"/>
    </row>
    <row r="1199" spans="2:21" x14ac:dyDescent="0.25">
      <c r="B1199" s="402" t="s">
        <v>258</v>
      </c>
      <c r="C1199" s="402" t="s">
        <v>16</v>
      </c>
      <c r="D1199" s="402" t="s">
        <v>19</v>
      </c>
      <c r="E1199" s="402" t="s">
        <v>38</v>
      </c>
      <c r="F1199" s="402" t="s">
        <v>6</v>
      </c>
      <c r="G1199" s="403">
        <v>46.086649131409168</v>
      </c>
      <c r="H1199" s="403">
        <v>31.125909654229961</v>
      </c>
      <c r="I1199" s="403">
        <v>15.813628117783248</v>
      </c>
      <c r="J1199" s="403">
        <v>11.450174065701933</v>
      </c>
      <c r="K1199" s="403">
        <v>10.381485871111353</v>
      </c>
      <c r="L1199" s="450">
        <v>9.384040980582915</v>
      </c>
      <c r="M1199" s="450">
        <v>8.4824298003723602</v>
      </c>
      <c r="N1199" s="450">
        <v>7.667444703952647</v>
      </c>
      <c r="O1199" s="450">
        <v>6.9307627262168161</v>
      </c>
      <c r="R1199" s="570"/>
      <c r="S1199" s="570"/>
      <c r="T1199" s="570"/>
      <c r="U1199" s="570"/>
    </row>
    <row r="1200" spans="2:21" x14ac:dyDescent="0.25">
      <c r="B1200" s="402" t="s">
        <v>258</v>
      </c>
      <c r="C1200" s="402" t="s">
        <v>16</v>
      </c>
      <c r="D1200" s="402" t="s">
        <v>19</v>
      </c>
      <c r="E1200" s="402" t="s">
        <v>38</v>
      </c>
      <c r="F1200" s="402" t="s">
        <v>7</v>
      </c>
      <c r="G1200" s="403">
        <v>39.899734518491613</v>
      </c>
      <c r="H1200" s="403">
        <v>26.134822800475206</v>
      </c>
      <c r="I1200" s="403">
        <v>13.691862486183682</v>
      </c>
      <c r="J1200" s="403">
        <v>9.8442770437119709</v>
      </c>
      <c r="K1200" s="403">
        <v>8.96049434054137</v>
      </c>
      <c r="L1200" s="450">
        <v>8.099577184024044</v>
      </c>
      <c r="M1200" s="450">
        <v>7.3213762619261127</v>
      </c>
      <c r="N1200" s="450">
        <v>6.6179442643528557</v>
      </c>
      <c r="O1200" s="450">
        <v>5.9820974526118231</v>
      </c>
      <c r="R1200" s="570"/>
      <c r="S1200" s="570"/>
      <c r="T1200" s="570"/>
      <c r="U1200" s="570"/>
    </row>
    <row r="1201" spans="2:21" x14ac:dyDescent="0.25">
      <c r="B1201" s="402" t="s">
        <v>258</v>
      </c>
      <c r="C1201" s="402" t="s">
        <v>16</v>
      </c>
      <c r="D1201" s="402" t="s">
        <v>19</v>
      </c>
      <c r="E1201" s="402" t="s">
        <v>38</v>
      </c>
      <c r="F1201" s="402" t="s">
        <v>8</v>
      </c>
      <c r="G1201" s="403">
        <v>32.632452903210286</v>
      </c>
      <c r="H1201" s="403">
        <v>20.802458266909802</v>
      </c>
      <c r="I1201" s="403">
        <v>11.597011430381219</v>
      </c>
      <c r="J1201" s="403">
        <v>7.8985041614349134</v>
      </c>
      <c r="K1201" s="403">
        <v>7.2373382909486601</v>
      </c>
      <c r="L1201" s="450">
        <v>6.5419805946654614</v>
      </c>
      <c r="M1201" s="450">
        <v>5.9134323117801406</v>
      </c>
      <c r="N1201" s="450">
        <v>5.3452744470871698</v>
      </c>
      <c r="O1201" s="450">
        <v>4.8317047373257136</v>
      </c>
      <c r="R1201" s="570"/>
      <c r="S1201" s="570"/>
      <c r="T1201" s="570"/>
      <c r="U1201" s="570"/>
    </row>
    <row r="1202" spans="2:21" x14ac:dyDescent="0.25">
      <c r="B1202" s="402" t="s">
        <v>258</v>
      </c>
      <c r="C1202" s="402" t="s">
        <v>16</v>
      </c>
      <c r="D1202" s="402" t="s">
        <v>19</v>
      </c>
      <c r="E1202" s="402" t="s">
        <v>38</v>
      </c>
      <c r="F1202" s="402" t="s">
        <v>1</v>
      </c>
      <c r="G1202" s="403">
        <v>29.05705677056125</v>
      </c>
      <c r="H1202" s="403">
        <v>19.089498577522509</v>
      </c>
      <c r="I1202" s="403">
        <v>10.393897263587595</v>
      </c>
      <c r="J1202" s="403">
        <v>7.3575567758276401</v>
      </c>
      <c r="K1202" s="403">
        <v>6.7771984945132671</v>
      </c>
      <c r="L1202" s="450">
        <v>6.1260506632321912</v>
      </c>
      <c r="M1202" s="450">
        <v>5.5374645967460099</v>
      </c>
      <c r="N1202" s="450">
        <v>5.0054294105424431</v>
      </c>
      <c r="O1202" s="450">
        <v>4.5245117411036784</v>
      </c>
      <c r="R1202" s="570"/>
      <c r="S1202" s="570"/>
      <c r="T1202" s="570"/>
      <c r="U1202" s="570"/>
    </row>
    <row r="1203" spans="2:21" x14ac:dyDescent="0.25">
      <c r="B1203" s="402" t="s">
        <v>258</v>
      </c>
      <c r="C1203" s="402" t="s">
        <v>128</v>
      </c>
      <c r="D1203" s="402" t="s">
        <v>3</v>
      </c>
      <c r="E1203" s="402" t="s">
        <v>38</v>
      </c>
      <c r="F1203" s="402" t="s">
        <v>4</v>
      </c>
      <c r="G1203" s="403">
        <v>135.20440751724189</v>
      </c>
      <c r="H1203" s="403">
        <v>82.168164680183807</v>
      </c>
      <c r="I1203" s="403">
        <v>48.431899479107649</v>
      </c>
      <c r="J1203" s="403">
        <v>38.021048780386685</v>
      </c>
      <c r="K1203" s="403">
        <v>32.566284083535464</v>
      </c>
      <c r="L1203" s="450">
        <v>30.195996022981078</v>
      </c>
      <c r="M1203" s="450">
        <v>27.99822581787484</v>
      </c>
      <c r="N1203" s="450">
        <v>25.960417015292851</v>
      </c>
      <c r="O1203" s="450">
        <v>24.07092706487289</v>
      </c>
      <c r="R1203" s="570"/>
      <c r="S1203" s="570"/>
      <c r="T1203" s="570"/>
      <c r="U1203" s="570"/>
    </row>
    <row r="1204" spans="2:21" x14ac:dyDescent="0.25">
      <c r="B1204" s="402" t="s">
        <v>258</v>
      </c>
      <c r="C1204" s="402" t="s">
        <v>128</v>
      </c>
      <c r="D1204" s="402" t="s">
        <v>3</v>
      </c>
      <c r="E1204" s="402" t="s">
        <v>38</v>
      </c>
      <c r="F1204" s="402" t="s">
        <v>5</v>
      </c>
      <c r="G1204" s="403">
        <v>86.231063474631085</v>
      </c>
      <c r="H1204" s="403">
        <v>58.110119954178735</v>
      </c>
      <c r="I1204" s="403">
        <v>35.173372086745786</v>
      </c>
      <c r="J1204" s="403">
        <v>24.272474752880481</v>
      </c>
      <c r="K1204" s="403">
        <v>21.995381566057958</v>
      </c>
      <c r="L1204" s="450">
        <v>20.394480763877603</v>
      </c>
      <c r="M1204" s="450">
        <v>18.910099121445612</v>
      </c>
      <c r="N1204" s="450">
        <v>17.533755966774077</v>
      </c>
      <c r="O1204" s="450">
        <v>16.257587880844667</v>
      </c>
      <c r="R1204" s="570"/>
      <c r="S1204" s="570"/>
      <c r="T1204" s="570"/>
      <c r="U1204" s="570"/>
    </row>
    <row r="1205" spans="2:21" x14ac:dyDescent="0.25">
      <c r="B1205" s="402" t="s">
        <v>258</v>
      </c>
      <c r="C1205" s="402" t="s">
        <v>128</v>
      </c>
      <c r="D1205" s="402" t="s">
        <v>3</v>
      </c>
      <c r="E1205" s="402" t="s">
        <v>38</v>
      </c>
      <c r="F1205" s="402" t="s">
        <v>6</v>
      </c>
      <c r="G1205" s="403">
        <v>70.576798057288158</v>
      </c>
      <c r="H1205" s="403">
        <v>47.838984112430886</v>
      </c>
      <c r="I1205" s="403">
        <v>29.417436160797752</v>
      </c>
      <c r="J1205" s="403">
        <v>20.260113695745801</v>
      </c>
      <c r="K1205" s="403">
        <v>18.375860569184866</v>
      </c>
      <c r="L1205" s="450">
        <v>17.038401164917996</v>
      </c>
      <c r="M1205" s="450">
        <v>15.798286734037655</v>
      </c>
      <c r="N1205" s="450">
        <v>14.648432168903648</v>
      </c>
      <c r="O1205" s="450">
        <v>13.582268040790945</v>
      </c>
      <c r="R1205" s="570"/>
      <c r="S1205" s="570"/>
      <c r="T1205" s="570"/>
      <c r="U1205" s="570"/>
    </row>
    <row r="1206" spans="2:21" x14ac:dyDescent="0.25">
      <c r="B1206" s="402" t="s">
        <v>258</v>
      </c>
      <c r="C1206" s="402" t="s">
        <v>128</v>
      </c>
      <c r="D1206" s="402" t="s">
        <v>3</v>
      </c>
      <c r="E1206" s="402" t="s">
        <v>38</v>
      </c>
      <c r="F1206" s="402" t="s">
        <v>7</v>
      </c>
      <c r="G1206" s="403">
        <v>61.102196812391441</v>
      </c>
      <c r="H1206" s="403">
        <v>40.195665806527749</v>
      </c>
      <c r="I1206" s="403">
        <v>25.192335992290722</v>
      </c>
      <c r="J1206" s="403">
        <v>17.370717849606077</v>
      </c>
      <c r="K1206" s="403">
        <v>15.752405939753746</v>
      </c>
      <c r="L1206" s="450">
        <v>14.605890739301966</v>
      </c>
      <c r="M1206" s="450">
        <v>13.542822925230041</v>
      </c>
      <c r="N1206" s="450">
        <v>12.557128904888801</v>
      </c>
      <c r="O1206" s="450">
        <v>11.643177142945285</v>
      </c>
      <c r="R1206" s="570"/>
      <c r="S1206" s="570"/>
      <c r="T1206" s="570"/>
      <c r="U1206" s="570"/>
    </row>
    <row r="1207" spans="2:21" x14ac:dyDescent="0.25">
      <c r="B1207" s="402" t="s">
        <v>258</v>
      </c>
      <c r="C1207" s="402" t="s">
        <v>128</v>
      </c>
      <c r="D1207" s="402" t="s">
        <v>3</v>
      </c>
      <c r="E1207" s="402" t="s">
        <v>38</v>
      </c>
      <c r="F1207" s="402" t="s">
        <v>8</v>
      </c>
      <c r="G1207" s="403">
        <v>49.973128488836572</v>
      </c>
      <c r="H1207" s="403">
        <v>32.029717056810441</v>
      </c>
      <c r="I1207" s="403">
        <v>20.932391119469312</v>
      </c>
      <c r="J1207" s="403">
        <v>13.867439591783842</v>
      </c>
      <c r="K1207" s="403">
        <v>12.568233623906485</v>
      </c>
      <c r="L1207" s="450">
        <v>11.653473621672616</v>
      </c>
      <c r="M1207" s="450">
        <v>10.805293051897356</v>
      </c>
      <c r="N1207" s="450">
        <v>10.018846030615856</v>
      </c>
      <c r="O1207" s="450">
        <v>9.2896393742473578</v>
      </c>
      <c r="R1207" s="570"/>
      <c r="S1207" s="570"/>
      <c r="T1207" s="570"/>
      <c r="U1207" s="570"/>
    </row>
    <row r="1208" spans="2:21" x14ac:dyDescent="0.25">
      <c r="B1208" s="402" t="s">
        <v>258</v>
      </c>
      <c r="C1208" s="402" t="s">
        <v>128</v>
      </c>
      <c r="D1208" s="402" t="s">
        <v>3</v>
      </c>
      <c r="E1208" s="402" t="s">
        <v>38</v>
      </c>
      <c r="F1208" s="402" t="s">
        <v>1</v>
      </c>
      <c r="G1208" s="403">
        <v>44.497789847720135</v>
      </c>
      <c r="H1208" s="403">
        <v>29.406501605987629</v>
      </c>
      <c r="I1208" s="403">
        <v>18.557660134136547</v>
      </c>
      <c r="J1208" s="403">
        <v>12.866399814292421</v>
      </c>
      <c r="K1208" s="403">
        <v>11.686737537898992</v>
      </c>
      <c r="L1208" s="450">
        <v>10.836135903955759</v>
      </c>
      <c r="M1208" s="450">
        <v>10.04744403202443</v>
      </c>
      <c r="N1208" s="450">
        <v>9.316155913088064</v>
      </c>
      <c r="O1208" s="450">
        <v>8.6380935012263489</v>
      </c>
      <c r="R1208" s="570"/>
      <c r="S1208" s="570"/>
      <c r="T1208" s="570"/>
      <c r="U1208" s="570"/>
    </row>
    <row r="1209" spans="2:21" x14ac:dyDescent="0.25">
      <c r="B1209" s="402" t="s">
        <v>258</v>
      </c>
      <c r="C1209" s="402" t="s">
        <v>128</v>
      </c>
      <c r="D1209" s="402" t="s">
        <v>11</v>
      </c>
      <c r="E1209" s="402" t="s">
        <v>38</v>
      </c>
      <c r="F1209" s="402" t="s">
        <v>4</v>
      </c>
      <c r="G1209" s="403">
        <v>135.20440751724189</v>
      </c>
      <c r="H1209" s="403">
        <v>84.021439767655352</v>
      </c>
      <c r="I1209" s="403">
        <v>54.59994014199853</v>
      </c>
      <c r="J1209" s="403">
        <v>44.280125347009225</v>
      </c>
      <c r="K1209" s="403">
        <v>36.793427901719909</v>
      </c>
      <c r="L1209" s="450">
        <v>35.882744684231952</v>
      </c>
      <c r="M1209" s="450">
        <v>34.9946020118878</v>
      </c>
      <c r="N1209" s="450">
        <v>34.128441978089839</v>
      </c>
      <c r="O1209" s="450">
        <v>33.283720485124377</v>
      </c>
      <c r="R1209" s="570"/>
      <c r="S1209" s="570"/>
      <c r="T1209" s="570"/>
      <c r="U1209" s="570"/>
    </row>
    <row r="1210" spans="2:21" x14ac:dyDescent="0.25">
      <c r="B1210" s="402" t="s">
        <v>258</v>
      </c>
      <c r="C1210" s="402" t="s">
        <v>128</v>
      </c>
      <c r="D1210" s="402" t="s">
        <v>11</v>
      </c>
      <c r="E1210" s="402" t="s">
        <v>38</v>
      </c>
      <c r="F1210" s="402" t="s">
        <v>5</v>
      </c>
      <c r="G1210" s="403">
        <v>86.231063474631085</v>
      </c>
      <c r="H1210" s="403">
        <v>59.92827174485241</v>
      </c>
      <c r="I1210" s="403">
        <v>40.070397163602401</v>
      </c>
      <c r="J1210" s="403">
        <v>31.537852371624183</v>
      </c>
      <c r="K1210" s="403">
        <v>26.851517703443559</v>
      </c>
      <c r="L1210" s="450">
        <v>26.186909159713284</v>
      </c>
      <c r="M1210" s="450">
        <v>25.538750506126192</v>
      </c>
      <c r="N1210" s="450">
        <v>24.906634587390226</v>
      </c>
      <c r="O1210" s="450">
        <v>24.29016432581448</v>
      </c>
      <c r="R1210" s="570"/>
      <c r="S1210" s="570"/>
      <c r="T1210" s="570"/>
      <c r="U1210" s="570"/>
    </row>
    <row r="1211" spans="2:21" x14ac:dyDescent="0.25">
      <c r="B1211" s="402" t="s">
        <v>258</v>
      </c>
      <c r="C1211" s="402" t="s">
        <v>128</v>
      </c>
      <c r="D1211" s="402" t="s">
        <v>11</v>
      </c>
      <c r="E1211" s="402" t="s">
        <v>38</v>
      </c>
      <c r="F1211" s="402" t="s">
        <v>6</v>
      </c>
      <c r="G1211" s="403">
        <v>70.576798057288158</v>
      </c>
      <c r="H1211" s="403">
        <v>49.648630661950314</v>
      </c>
      <c r="I1211" s="403">
        <v>33.51270630525169</v>
      </c>
      <c r="J1211" s="403">
        <v>26.611669726157924</v>
      </c>
      <c r="K1211" s="403">
        <v>22.824734213363008</v>
      </c>
      <c r="L1211" s="450">
        <v>22.259793581920476</v>
      </c>
      <c r="M1211" s="450">
        <v>21.708835935518263</v>
      </c>
      <c r="N1211" s="450">
        <v>21.171515177841542</v>
      </c>
      <c r="O1211" s="450">
        <v>20.647493778890812</v>
      </c>
      <c r="R1211" s="570"/>
      <c r="S1211" s="570"/>
      <c r="T1211" s="570"/>
      <c r="U1211" s="570"/>
    </row>
    <row r="1212" spans="2:21" x14ac:dyDescent="0.25">
      <c r="B1212" s="402" t="s">
        <v>258</v>
      </c>
      <c r="C1212" s="402" t="s">
        <v>128</v>
      </c>
      <c r="D1212" s="402" t="s">
        <v>11</v>
      </c>
      <c r="E1212" s="402" t="s">
        <v>38</v>
      </c>
      <c r="F1212" s="402" t="s">
        <v>7</v>
      </c>
      <c r="G1212" s="403">
        <v>61.102196812391441</v>
      </c>
      <c r="H1212" s="403">
        <v>41.999991498312994</v>
      </c>
      <c r="I1212" s="403">
        <v>28.696105162847541</v>
      </c>
      <c r="J1212" s="403">
        <v>23.000872144115984</v>
      </c>
      <c r="K1212" s="403">
        <v>19.920187630827701</v>
      </c>
      <c r="L1212" s="450">
        <v>19.427138148918516</v>
      </c>
      <c r="M1212" s="450">
        <v>18.946292256459195</v>
      </c>
      <c r="N1212" s="450">
        <v>18.477347899394466</v>
      </c>
      <c r="O1212" s="450">
        <v>18.020010499883551</v>
      </c>
      <c r="R1212" s="570"/>
      <c r="S1212" s="570"/>
      <c r="T1212" s="570"/>
      <c r="U1212" s="570"/>
    </row>
    <row r="1213" spans="2:21" x14ac:dyDescent="0.25">
      <c r="B1213" s="402" t="s">
        <v>258</v>
      </c>
      <c r="C1213" s="402" t="s">
        <v>128</v>
      </c>
      <c r="D1213" s="402" t="s">
        <v>11</v>
      </c>
      <c r="E1213" s="402" t="s">
        <v>38</v>
      </c>
      <c r="F1213" s="402" t="s">
        <v>8</v>
      </c>
      <c r="G1213" s="403">
        <v>49.973128488836572</v>
      </c>
      <c r="H1213" s="403">
        <v>34.871037777823275</v>
      </c>
      <c r="I1213" s="403">
        <v>23.795660032939416</v>
      </c>
      <c r="J1213" s="403">
        <v>19.411498275574026</v>
      </c>
      <c r="K1213" s="403">
        <v>17.070420688616867</v>
      </c>
      <c r="L1213" s="450">
        <v>16.647906491839461</v>
      </c>
      <c r="M1213" s="450">
        <v>16.235850048256005</v>
      </c>
      <c r="N1213" s="450">
        <v>15.833992515435405</v>
      </c>
      <c r="O1213" s="450">
        <v>15.442081457619478</v>
      </c>
      <c r="R1213" s="570"/>
      <c r="S1213" s="570"/>
      <c r="T1213" s="570"/>
      <c r="U1213" s="570"/>
    </row>
    <row r="1214" spans="2:21" x14ac:dyDescent="0.25">
      <c r="B1214" s="402" t="s">
        <v>258</v>
      </c>
      <c r="C1214" s="402" t="s">
        <v>128</v>
      </c>
      <c r="D1214" s="402" t="s">
        <v>11</v>
      </c>
      <c r="E1214" s="402" t="s">
        <v>38</v>
      </c>
      <c r="F1214" s="402" t="s">
        <v>1</v>
      </c>
      <c r="G1214" s="403">
        <v>44.497789847720135</v>
      </c>
      <c r="H1214" s="403">
        <v>31.188146441876349</v>
      </c>
      <c r="I1214" s="403">
        <v>21.100746231211289</v>
      </c>
      <c r="J1214" s="403">
        <v>17.363996470807535</v>
      </c>
      <c r="K1214" s="403">
        <v>15.413794840836601</v>
      </c>
      <c r="L1214" s="450">
        <v>15.032284199402287</v>
      </c>
      <c r="M1214" s="450">
        <v>14.660216422040746</v>
      </c>
      <c r="N1214" s="450">
        <v>14.297357786092075</v>
      </c>
      <c r="O1214" s="450">
        <v>13.943480353823626</v>
      </c>
      <c r="R1214" s="570"/>
      <c r="S1214" s="570"/>
      <c r="T1214" s="570"/>
      <c r="U1214" s="570"/>
    </row>
    <row r="1215" spans="2:21" x14ac:dyDescent="0.25">
      <c r="B1215" s="402" t="s">
        <v>258</v>
      </c>
      <c r="C1215" s="402" t="s">
        <v>128</v>
      </c>
      <c r="D1215" s="402" t="s">
        <v>19</v>
      </c>
      <c r="E1215" s="402" t="s">
        <v>38</v>
      </c>
      <c r="F1215" s="402" t="s">
        <v>4</v>
      </c>
      <c r="G1215" s="403">
        <v>135.20440751724189</v>
      </c>
      <c r="H1215" s="403">
        <v>81.995198414965699</v>
      </c>
      <c r="I1215" s="403">
        <v>42.449255294833712</v>
      </c>
      <c r="J1215" s="403">
        <v>34.423577387546779</v>
      </c>
      <c r="K1215" s="403">
        <v>29.440664380388164</v>
      </c>
      <c r="L1215" s="450">
        <v>26.612028805041842</v>
      </c>
      <c r="M1215" s="450">
        <v>24.05516628191797</v>
      </c>
      <c r="N1215" s="450">
        <v>21.74396507270778</v>
      </c>
      <c r="O1215" s="450">
        <v>19.654822234113382</v>
      </c>
      <c r="R1215" s="570"/>
      <c r="S1215" s="570"/>
      <c r="T1215" s="570"/>
      <c r="U1215" s="570"/>
    </row>
    <row r="1216" spans="2:21" x14ac:dyDescent="0.25">
      <c r="B1216" s="402" t="s">
        <v>258</v>
      </c>
      <c r="C1216" s="402" t="s">
        <v>128</v>
      </c>
      <c r="D1216" s="402" t="s">
        <v>19</v>
      </c>
      <c r="E1216" s="402" t="s">
        <v>38</v>
      </c>
      <c r="F1216" s="402" t="s">
        <v>5</v>
      </c>
      <c r="G1216" s="403">
        <v>86.231063474631085</v>
      </c>
      <c r="H1216" s="403">
        <v>57.937153688960649</v>
      </c>
      <c r="I1216" s="403">
        <v>28.7252908689244</v>
      </c>
      <c r="J1216" s="403">
        <v>20.931942725315263</v>
      </c>
      <c r="K1216" s="403">
        <v>18.887476935093733</v>
      </c>
      <c r="L1216" s="450">
        <v>17.072783200711545</v>
      </c>
      <c r="M1216" s="450">
        <v>15.432443794380831</v>
      </c>
      <c r="N1216" s="450">
        <v>13.949706891187933</v>
      </c>
      <c r="O1216" s="450">
        <v>12.609430168209046</v>
      </c>
      <c r="R1216" s="570"/>
      <c r="S1216" s="570"/>
      <c r="T1216" s="570"/>
      <c r="U1216" s="570"/>
    </row>
    <row r="1217" spans="2:21" x14ac:dyDescent="0.25">
      <c r="B1217" s="402" t="s">
        <v>258</v>
      </c>
      <c r="C1217" s="402" t="s">
        <v>128</v>
      </c>
      <c r="D1217" s="402" t="s">
        <v>19</v>
      </c>
      <c r="E1217" s="402" t="s">
        <v>38</v>
      </c>
      <c r="F1217" s="402" t="s">
        <v>6</v>
      </c>
      <c r="G1217" s="403">
        <v>70.576798057288158</v>
      </c>
      <c r="H1217" s="403">
        <v>47.6660178472128</v>
      </c>
      <c r="I1217" s="403">
        <v>24.216888388642033</v>
      </c>
      <c r="J1217" s="403">
        <v>17.534722918379682</v>
      </c>
      <c r="K1217" s="403">
        <v>15.898140690829026</v>
      </c>
      <c r="L1217" s="450">
        <v>14.370660000892672</v>
      </c>
      <c r="M1217" s="450">
        <v>12.989938438548791</v>
      </c>
      <c r="N1217" s="450">
        <v>11.741875503755969</v>
      </c>
      <c r="O1217" s="450">
        <v>10.613725461281495</v>
      </c>
      <c r="R1217" s="570"/>
      <c r="S1217" s="570"/>
      <c r="T1217" s="570"/>
      <c r="U1217" s="570"/>
    </row>
    <row r="1218" spans="2:21" x14ac:dyDescent="0.25">
      <c r="B1218" s="402" t="s">
        <v>258</v>
      </c>
      <c r="C1218" s="402" t="s">
        <v>128</v>
      </c>
      <c r="D1218" s="402" t="s">
        <v>19</v>
      </c>
      <c r="E1218" s="402" t="s">
        <v>38</v>
      </c>
      <c r="F1218" s="402" t="s">
        <v>7</v>
      </c>
      <c r="G1218" s="403">
        <v>61.102196812391441</v>
      </c>
      <c r="H1218" s="403">
        <v>40.022699541309656</v>
      </c>
      <c r="I1218" s="403">
        <v>20.967630147295072</v>
      </c>
      <c r="J1218" s="403">
        <v>15.075462547797811</v>
      </c>
      <c r="K1218" s="403">
        <v>13.722043400522772</v>
      </c>
      <c r="L1218" s="450">
        <v>12.403640404324722</v>
      </c>
      <c r="M1218" s="450">
        <v>11.211908517497875</v>
      </c>
      <c r="N1218" s="450">
        <v>10.134677280785384</v>
      </c>
      <c r="O1218" s="450">
        <v>9.1609455629583803</v>
      </c>
      <c r="R1218" s="570"/>
      <c r="S1218" s="570"/>
      <c r="T1218" s="570"/>
      <c r="U1218" s="570"/>
    </row>
    <row r="1219" spans="2:21" x14ac:dyDescent="0.25">
      <c r="B1219" s="402" t="s">
        <v>258</v>
      </c>
      <c r="C1219" s="402" t="s">
        <v>128</v>
      </c>
      <c r="D1219" s="402" t="s">
        <v>19</v>
      </c>
      <c r="E1219" s="402" t="s">
        <v>38</v>
      </c>
      <c r="F1219" s="402" t="s">
        <v>8</v>
      </c>
      <c r="G1219" s="403">
        <v>49.973128488836572</v>
      </c>
      <c r="H1219" s="403">
        <v>31.856750791592347</v>
      </c>
      <c r="I1219" s="403">
        <v>17.759588714213198</v>
      </c>
      <c r="J1219" s="403">
        <v>12.095718470803849</v>
      </c>
      <c r="K1219" s="403">
        <v>11.083213309262879</v>
      </c>
      <c r="L1219" s="450">
        <v>10.018347005613265</v>
      </c>
      <c r="M1219" s="450">
        <v>9.0557922079328339</v>
      </c>
      <c r="N1219" s="450">
        <v>8.1857189082498767</v>
      </c>
      <c r="O1219" s="450">
        <v>7.3992415579260546</v>
      </c>
      <c r="R1219" s="570"/>
      <c r="S1219" s="570"/>
      <c r="T1219" s="570"/>
      <c r="U1219" s="570"/>
    </row>
    <row r="1220" spans="2:21" x14ac:dyDescent="0.25">
      <c r="B1220" s="402" t="s">
        <v>258</v>
      </c>
      <c r="C1220" s="402" t="s">
        <v>128</v>
      </c>
      <c r="D1220" s="402" t="s">
        <v>19</v>
      </c>
      <c r="E1220" s="402" t="s">
        <v>38</v>
      </c>
      <c r="F1220" s="402" t="s">
        <v>1</v>
      </c>
      <c r="G1220" s="403">
        <v>44.497789847720135</v>
      </c>
      <c r="H1220" s="403">
        <v>29.233535340769539</v>
      </c>
      <c r="I1220" s="403">
        <v>15.917147417438889</v>
      </c>
      <c r="J1220" s="403">
        <v>11.267315123778928</v>
      </c>
      <c r="K1220" s="403">
        <v>10.378558184553242</v>
      </c>
      <c r="L1220" s="450">
        <v>9.381394583816526</v>
      </c>
      <c r="M1220" s="450">
        <v>8.4800376672986371</v>
      </c>
      <c r="N1220" s="450">
        <v>7.6652824051185959</v>
      </c>
      <c r="O1220" s="450">
        <v>6.9288081793318206</v>
      </c>
      <c r="R1220" s="570"/>
      <c r="S1220" s="570"/>
      <c r="T1220" s="570"/>
      <c r="U1220" s="570"/>
    </row>
    <row r="1221" spans="2:21" x14ac:dyDescent="0.25">
      <c r="B1221" s="402" t="s">
        <v>259</v>
      </c>
      <c r="C1221" s="402" t="s">
        <v>17</v>
      </c>
      <c r="D1221" s="402" t="s">
        <v>3</v>
      </c>
      <c r="E1221" s="402" t="s">
        <v>32</v>
      </c>
      <c r="F1221" s="402" t="s">
        <v>4</v>
      </c>
      <c r="G1221" s="403">
        <v>38.673056898119036</v>
      </c>
      <c r="H1221" s="403">
        <v>21.602094777126467</v>
      </c>
      <c r="I1221" s="403">
        <v>13.935913342675388</v>
      </c>
      <c r="J1221" s="403">
        <v>10.74675945755177</v>
      </c>
      <c r="K1221" s="403">
        <v>10.633805357433795</v>
      </c>
      <c r="L1221" s="450">
        <v>9.8598398103566094</v>
      </c>
      <c r="M1221" s="450">
        <v>9.1422061828442036</v>
      </c>
      <c r="N1221" s="450">
        <v>8.4768044407621943</v>
      </c>
      <c r="O1221" s="450">
        <v>7.8598329648009182</v>
      </c>
      <c r="R1221" s="570"/>
      <c r="S1221" s="570"/>
      <c r="T1221" s="570"/>
      <c r="U1221" s="570"/>
    </row>
    <row r="1222" spans="2:21" x14ac:dyDescent="0.25">
      <c r="B1222" s="402" t="s">
        <v>259</v>
      </c>
      <c r="C1222" s="402" t="s">
        <v>17</v>
      </c>
      <c r="D1222" s="402" t="s">
        <v>3</v>
      </c>
      <c r="E1222" s="402" t="s">
        <v>32</v>
      </c>
      <c r="F1222" s="402" t="s">
        <v>5</v>
      </c>
      <c r="G1222" s="403">
        <v>29.93288607353799</v>
      </c>
      <c r="H1222" s="403">
        <v>18.870818975181443</v>
      </c>
      <c r="I1222" s="403">
        <v>12.486005792917245</v>
      </c>
      <c r="J1222" s="403">
        <v>9.7488405058072622</v>
      </c>
      <c r="K1222" s="403">
        <v>9.6362180829688775</v>
      </c>
      <c r="L1222" s="450">
        <v>8.9348604269227909</v>
      </c>
      <c r="M1222" s="450">
        <v>8.2845500341763856</v>
      </c>
      <c r="N1222" s="450">
        <v>7.6815715063620473</v>
      </c>
      <c r="O1222" s="450">
        <v>7.1224798648004617</v>
      </c>
      <c r="R1222" s="570"/>
      <c r="S1222" s="570"/>
      <c r="T1222" s="570"/>
      <c r="U1222" s="570"/>
    </row>
    <row r="1223" spans="2:21" x14ac:dyDescent="0.25">
      <c r="B1223" s="402" t="s">
        <v>259</v>
      </c>
      <c r="C1223" s="402" t="s">
        <v>17</v>
      </c>
      <c r="D1223" s="402" t="s">
        <v>3</v>
      </c>
      <c r="E1223" s="402" t="s">
        <v>32</v>
      </c>
      <c r="F1223" s="402" t="s">
        <v>6</v>
      </c>
      <c r="G1223" s="403">
        <v>29.334847628266921</v>
      </c>
      <c r="H1223" s="403">
        <v>17.409918428835113</v>
      </c>
      <c r="I1223" s="403">
        <v>11.704653704731216</v>
      </c>
      <c r="J1223" s="403">
        <v>9.2115488164526838</v>
      </c>
      <c r="K1223" s="403">
        <v>9.0991135206077711</v>
      </c>
      <c r="L1223" s="450">
        <v>8.4368482132057068</v>
      </c>
      <c r="M1223" s="450">
        <v>7.8227848912382685</v>
      </c>
      <c r="N1223" s="450">
        <v>7.2534152456126035</v>
      </c>
      <c r="O1223" s="450">
        <v>6.7254863142424188</v>
      </c>
      <c r="R1223" s="570"/>
      <c r="S1223" s="570"/>
      <c r="T1223" s="570"/>
      <c r="U1223" s="570"/>
    </row>
    <row r="1224" spans="2:21" x14ac:dyDescent="0.25">
      <c r="B1224" s="402" t="s">
        <v>259</v>
      </c>
      <c r="C1224" s="402" t="s">
        <v>17</v>
      </c>
      <c r="D1224" s="402" t="s">
        <v>3</v>
      </c>
      <c r="E1224" s="402" t="s">
        <v>32</v>
      </c>
      <c r="F1224" s="402" t="s">
        <v>7</v>
      </c>
      <c r="G1224" s="403">
        <v>27.938577160444357</v>
      </c>
      <c r="H1224" s="403">
        <v>17.392442729287271</v>
      </c>
      <c r="I1224" s="403">
        <v>10.987209337724009</v>
      </c>
      <c r="J1224" s="403">
        <v>8.7186319327799175</v>
      </c>
      <c r="K1224" s="403">
        <v>8.6063654928448248</v>
      </c>
      <c r="L1224" s="450">
        <v>7.9799641103557875</v>
      </c>
      <c r="M1224" s="450">
        <v>7.3991544114073102</v>
      </c>
      <c r="N1224" s="450">
        <v>6.8606180738082712</v>
      </c>
      <c r="O1224" s="450">
        <v>6.3612782944628954</v>
      </c>
      <c r="R1224" s="570"/>
      <c r="S1224" s="570"/>
      <c r="T1224" s="570"/>
      <c r="U1224" s="570"/>
    </row>
    <row r="1225" spans="2:21" x14ac:dyDescent="0.25">
      <c r="B1225" s="402" t="s">
        <v>259</v>
      </c>
      <c r="C1225" s="402" t="s">
        <v>17</v>
      </c>
      <c r="D1225" s="402" t="s">
        <v>3</v>
      </c>
      <c r="E1225" s="402" t="s">
        <v>32</v>
      </c>
      <c r="F1225" s="402" t="s">
        <v>8</v>
      </c>
      <c r="G1225" s="403">
        <v>27.236050605292167</v>
      </c>
      <c r="H1225" s="403">
        <v>15.98443647938171</v>
      </c>
      <c r="I1225" s="403">
        <v>10.837351065346825</v>
      </c>
      <c r="J1225" s="403">
        <v>8.6258028580567032</v>
      </c>
      <c r="K1225" s="403">
        <v>8.5139597603766237</v>
      </c>
      <c r="L1225" s="450">
        <v>7.8942839902980877</v>
      </c>
      <c r="M1225" s="450">
        <v>7.3197103901651426</v>
      </c>
      <c r="N1225" s="450">
        <v>6.7869562662982483</v>
      </c>
      <c r="O1225" s="450">
        <v>6.2929778509455225</v>
      </c>
      <c r="R1225" s="570"/>
      <c r="S1225" s="570"/>
      <c r="T1225" s="570"/>
      <c r="U1225" s="570"/>
    </row>
    <row r="1226" spans="2:21" x14ac:dyDescent="0.25">
      <c r="B1226" s="402" t="s">
        <v>259</v>
      </c>
      <c r="C1226" s="402" t="s">
        <v>17</v>
      </c>
      <c r="D1226" s="402" t="s">
        <v>3</v>
      </c>
      <c r="E1226" s="402" t="s">
        <v>32</v>
      </c>
      <c r="F1226" s="402" t="s">
        <v>1</v>
      </c>
      <c r="G1226" s="403">
        <v>26.328028281882748</v>
      </c>
      <c r="H1226" s="403">
        <v>15.919229342646132</v>
      </c>
      <c r="I1226" s="403">
        <v>10.749838570651054</v>
      </c>
      <c r="J1226" s="403">
        <v>8.1979748433867652</v>
      </c>
      <c r="K1226" s="403">
        <v>8.0862349623539043</v>
      </c>
      <c r="L1226" s="450">
        <v>7.4976904991004183</v>
      </c>
      <c r="M1226" s="450">
        <v>6.951982360395867</v>
      </c>
      <c r="N1226" s="450">
        <v>6.4459927687137784</v>
      </c>
      <c r="O1226" s="450">
        <v>5.9768308692809002</v>
      </c>
      <c r="R1226" s="570"/>
      <c r="S1226" s="570"/>
      <c r="T1226" s="570"/>
      <c r="U1226" s="570"/>
    </row>
    <row r="1227" spans="2:21" x14ac:dyDescent="0.25">
      <c r="B1227" s="402" t="s">
        <v>259</v>
      </c>
      <c r="C1227" s="402" t="s">
        <v>17</v>
      </c>
      <c r="D1227" s="402" t="s">
        <v>11</v>
      </c>
      <c r="E1227" s="402" t="s">
        <v>32</v>
      </c>
      <c r="F1227" s="402" t="s">
        <v>4</v>
      </c>
      <c r="G1227" s="403">
        <v>38.673056898119036</v>
      </c>
      <c r="H1227" s="403">
        <v>21.676289881400606</v>
      </c>
      <c r="I1227" s="403">
        <v>16.100030754639885</v>
      </c>
      <c r="J1227" s="403">
        <v>13.295980347208369</v>
      </c>
      <c r="K1227" s="403">
        <v>11.46765475865408</v>
      </c>
      <c r="L1227" s="450">
        <v>11.183816004609529</v>
      </c>
      <c r="M1227" s="450">
        <v>10.907002613639914</v>
      </c>
      <c r="N1227" s="450">
        <v>10.63704069924936</v>
      </c>
      <c r="O1227" s="450">
        <v>10.373760678849575</v>
      </c>
      <c r="R1227" s="570"/>
      <c r="S1227" s="570"/>
      <c r="T1227" s="570"/>
      <c r="U1227" s="570"/>
    </row>
    <row r="1228" spans="2:21" x14ac:dyDescent="0.25">
      <c r="B1228" s="402" t="s">
        <v>259</v>
      </c>
      <c r="C1228" s="402" t="s">
        <v>17</v>
      </c>
      <c r="D1228" s="402" t="s">
        <v>11</v>
      </c>
      <c r="E1228" s="402" t="s">
        <v>32</v>
      </c>
      <c r="F1228" s="402" t="s">
        <v>5</v>
      </c>
      <c r="G1228" s="403">
        <v>29.93288607353799</v>
      </c>
      <c r="H1228" s="403">
        <v>18.945014079455593</v>
      </c>
      <c r="I1228" s="403">
        <v>14.475447896286857</v>
      </c>
      <c r="J1228" s="403">
        <v>12.039786149290697</v>
      </c>
      <c r="K1228" s="403">
        <v>10.468854486357127</v>
      </c>
      <c r="L1228" s="450">
        <v>10.209737284434137</v>
      </c>
      <c r="M1228" s="450">
        <v>9.9570335563463104</v>
      </c>
      <c r="N1228" s="450">
        <v>9.7105845606194094</v>
      </c>
      <c r="O1228" s="450">
        <v>9.4702354848286099</v>
      </c>
      <c r="R1228" s="570"/>
      <c r="S1228" s="570"/>
      <c r="T1228" s="570"/>
      <c r="U1228" s="570"/>
    </row>
    <row r="1229" spans="2:21" x14ac:dyDescent="0.25">
      <c r="B1229" s="402" t="s">
        <v>259</v>
      </c>
      <c r="C1229" s="402" t="s">
        <v>17</v>
      </c>
      <c r="D1229" s="402" t="s">
        <v>11</v>
      </c>
      <c r="E1229" s="402" t="s">
        <v>32</v>
      </c>
      <c r="F1229" s="402" t="s">
        <v>6</v>
      </c>
      <c r="G1229" s="403">
        <v>29.334847628266921</v>
      </c>
      <c r="H1229" s="403">
        <v>17.484113533109262</v>
      </c>
      <c r="I1229" s="403">
        <v>13.598939940573853</v>
      </c>
      <c r="J1229" s="403">
        <v>11.36258536414338</v>
      </c>
      <c r="K1229" s="403">
        <v>9.9310712756150235</v>
      </c>
      <c r="L1229" s="450">
        <v>9.685264878708022</v>
      </c>
      <c r="M1229" s="450">
        <v>9.4455424966150865</v>
      </c>
      <c r="N1229" s="450">
        <v>9.2117535423835459</v>
      </c>
      <c r="O1229" s="450">
        <v>8.9837511562755701</v>
      </c>
      <c r="R1229" s="570"/>
      <c r="S1229" s="570"/>
      <c r="T1229" s="570"/>
      <c r="U1229" s="570"/>
    </row>
    <row r="1230" spans="2:21" x14ac:dyDescent="0.25">
      <c r="B1230" s="402" t="s">
        <v>259</v>
      </c>
      <c r="C1230" s="402" t="s">
        <v>17</v>
      </c>
      <c r="D1230" s="402" t="s">
        <v>11</v>
      </c>
      <c r="E1230" s="402" t="s">
        <v>32</v>
      </c>
      <c r="F1230" s="402" t="s">
        <v>7</v>
      </c>
      <c r="G1230" s="403">
        <v>27.938577160444357</v>
      </c>
      <c r="H1230" s="403">
        <v>17.466637833561414</v>
      </c>
      <c r="I1230" s="403">
        <v>14.145542079500665</v>
      </c>
      <c r="J1230" s="403">
        <v>10.740514765952726</v>
      </c>
      <c r="K1230" s="403">
        <v>9.4377194901874724</v>
      </c>
      <c r="L1230" s="450">
        <v>9.2041241651193513</v>
      </c>
      <c r="M1230" s="450">
        <v>8.9763106156115668</v>
      </c>
      <c r="N1230" s="450">
        <v>8.7541357355098324</v>
      </c>
      <c r="O1230" s="450">
        <v>8.5374599607156121</v>
      </c>
      <c r="R1230" s="570"/>
      <c r="S1230" s="570"/>
      <c r="T1230" s="570"/>
      <c r="U1230" s="570"/>
    </row>
    <row r="1231" spans="2:21" x14ac:dyDescent="0.25">
      <c r="B1231" s="402" t="s">
        <v>259</v>
      </c>
      <c r="C1231" s="402" t="s">
        <v>17</v>
      </c>
      <c r="D1231" s="402" t="s">
        <v>11</v>
      </c>
      <c r="E1231" s="402" t="s">
        <v>32</v>
      </c>
      <c r="F1231" s="402" t="s">
        <v>8</v>
      </c>
      <c r="G1231" s="403">
        <v>27.236050605292167</v>
      </c>
      <c r="H1231" s="403">
        <v>16.058631583655856</v>
      </c>
      <c r="I1231" s="403">
        <v>12.598349624303975</v>
      </c>
      <c r="J1231" s="403">
        <v>10.605384325565574</v>
      </c>
      <c r="K1231" s="403">
        <v>9.3437287671233182</v>
      </c>
      <c r="L1231" s="450">
        <v>9.1124598296460118</v>
      </c>
      <c r="M1231" s="450">
        <v>8.8869150867354474</v>
      </c>
      <c r="N1231" s="450">
        <v>8.6669528574387247</v>
      </c>
      <c r="O1231" s="450">
        <v>8.4524349675831889</v>
      </c>
      <c r="R1231" s="570"/>
      <c r="S1231" s="570"/>
      <c r="T1231" s="570"/>
      <c r="U1231" s="570"/>
    </row>
    <row r="1232" spans="2:21" x14ac:dyDescent="0.25">
      <c r="B1232" s="402" t="s">
        <v>259</v>
      </c>
      <c r="C1232" s="402" t="s">
        <v>17</v>
      </c>
      <c r="D1232" s="402" t="s">
        <v>11</v>
      </c>
      <c r="E1232" s="402" t="s">
        <v>32</v>
      </c>
      <c r="F1232" s="402" t="s">
        <v>1</v>
      </c>
      <c r="G1232" s="403">
        <v>26.328028281882748</v>
      </c>
      <c r="H1232" s="403">
        <v>15.99342444692028</v>
      </c>
      <c r="I1232" s="403">
        <v>12.485954261754234</v>
      </c>
      <c r="J1232" s="403">
        <v>10.06922242321391</v>
      </c>
      <c r="K1232" s="403">
        <v>8.9156488182190632</v>
      </c>
      <c r="L1232" s="450">
        <v>8.6949753932406608</v>
      </c>
      <c r="M1232" s="450">
        <v>8.4797639106833405</v>
      </c>
      <c r="N1232" s="450">
        <v>8.2698791806618033</v>
      </c>
      <c r="O1232" s="450">
        <v>8.0651893594089756</v>
      </c>
      <c r="R1232" s="570"/>
      <c r="S1232" s="570"/>
      <c r="T1232" s="570"/>
      <c r="U1232" s="570"/>
    </row>
    <row r="1233" spans="2:21" x14ac:dyDescent="0.25">
      <c r="B1233" s="402" t="s">
        <v>259</v>
      </c>
      <c r="C1233" s="402" t="s">
        <v>17</v>
      </c>
      <c r="D1233" s="402" t="s">
        <v>19</v>
      </c>
      <c r="E1233" s="402" t="s">
        <v>32</v>
      </c>
      <c r="F1233" s="402" t="s">
        <v>4</v>
      </c>
      <c r="G1233" s="403">
        <v>38.673056898119036</v>
      </c>
      <c r="H1233" s="403">
        <v>21.602094777126467</v>
      </c>
      <c r="I1233" s="403">
        <v>12.281592610344219</v>
      </c>
      <c r="J1233" s="403">
        <v>9.6421593436522652</v>
      </c>
      <c r="K1233" s="403">
        <v>9.3020073646769994</v>
      </c>
      <c r="L1233" s="450">
        <v>8.4082779089183006</v>
      </c>
      <c r="M1233" s="450">
        <v>7.600417267145267</v>
      </c>
      <c r="N1233" s="450">
        <v>6.8701752321304266</v>
      </c>
      <c r="O1233" s="450">
        <v>6.2100942699829593</v>
      </c>
      <c r="R1233" s="570"/>
      <c r="S1233" s="570"/>
      <c r="T1233" s="570"/>
      <c r="U1233" s="570"/>
    </row>
    <row r="1234" spans="2:21" x14ac:dyDescent="0.25">
      <c r="B1234" s="402" t="s">
        <v>259</v>
      </c>
      <c r="C1234" s="402" t="s">
        <v>17</v>
      </c>
      <c r="D1234" s="402" t="s">
        <v>19</v>
      </c>
      <c r="E1234" s="402" t="s">
        <v>32</v>
      </c>
      <c r="F1234" s="402" t="s">
        <v>5</v>
      </c>
      <c r="G1234" s="403">
        <v>29.93288607353799</v>
      </c>
      <c r="H1234" s="403">
        <v>18.870818975181443</v>
      </c>
      <c r="I1234" s="403">
        <v>11.1481102095757</v>
      </c>
      <c r="J1234" s="403">
        <v>8.7993069272708588</v>
      </c>
      <c r="K1234" s="403">
        <v>8.4834398220366847</v>
      </c>
      <c r="L1234" s="450">
        <v>7.6683576835402487</v>
      </c>
      <c r="M1234" s="450">
        <v>6.9315879874531028</v>
      </c>
      <c r="N1234" s="450">
        <v>6.2656065367079155</v>
      </c>
      <c r="O1234" s="450">
        <v>5.6636120530963066</v>
      </c>
      <c r="R1234" s="570"/>
      <c r="S1234" s="570"/>
      <c r="T1234" s="570"/>
      <c r="U1234" s="570"/>
    </row>
    <row r="1235" spans="2:21" x14ac:dyDescent="0.25">
      <c r="B1235" s="402" t="s">
        <v>259</v>
      </c>
      <c r="C1235" s="402" t="s">
        <v>17</v>
      </c>
      <c r="D1235" s="402" t="s">
        <v>19</v>
      </c>
      <c r="E1235" s="402" t="s">
        <v>32</v>
      </c>
      <c r="F1235" s="402" t="s">
        <v>6</v>
      </c>
      <c r="G1235" s="403">
        <v>29.334847628266921</v>
      </c>
      <c r="H1235" s="403">
        <v>17.409918428835113</v>
      </c>
      <c r="I1235" s="403">
        <v>10.538428841957337</v>
      </c>
      <c r="J1235" s="403">
        <v>8.3463461637981311</v>
      </c>
      <c r="K1235" s="403">
        <v>8.043695877435626</v>
      </c>
      <c r="L1235" s="450">
        <v>7.270863986748485</v>
      </c>
      <c r="M1235" s="450">
        <v>6.5722851683261139</v>
      </c>
      <c r="N1235" s="450">
        <v>5.9408252461501618</v>
      </c>
      <c r="O1235" s="450">
        <v>5.3700354901496095</v>
      </c>
      <c r="R1235" s="570"/>
      <c r="S1235" s="570"/>
      <c r="T1235" s="570"/>
      <c r="U1235" s="570"/>
    </row>
    <row r="1236" spans="2:21" x14ac:dyDescent="0.25">
      <c r="B1236" s="402" t="s">
        <v>259</v>
      </c>
      <c r="C1236" s="402" t="s">
        <v>17</v>
      </c>
      <c r="D1236" s="402" t="s">
        <v>19</v>
      </c>
      <c r="E1236" s="402" t="s">
        <v>32</v>
      </c>
      <c r="F1236" s="402" t="s">
        <v>7</v>
      </c>
      <c r="G1236" s="403">
        <v>27.938577160444357</v>
      </c>
      <c r="H1236" s="403">
        <v>17.392442729287271</v>
      </c>
      <c r="I1236" s="403">
        <v>9.9798198007154273</v>
      </c>
      <c r="J1236" s="403">
        <v>7.9316362237263345</v>
      </c>
      <c r="K1236" s="403">
        <v>7.6412403584909026</v>
      </c>
      <c r="L1236" s="450">
        <v>6.9070760733874126</v>
      </c>
      <c r="M1236" s="450">
        <v>6.2434497078145643</v>
      </c>
      <c r="N1236" s="450">
        <v>5.6435840346684669</v>
      </c>
      <c r="O1236" s="450">
        <v>5.1013529774252788</v>
      </c>
      <c r="R1236" s="570"/>
      <c r="S1236" s="570"/>
      <c r="T1236" s="570"/>
      <c r="U1236" s="570"/>
    </row>
    <row r="1237" spans="2:21" x14ac:dyDescent="0.25">
      <c r="B1237" s="402" t="s">
        <v>259</v>
      </c>
      <c r="C1237" s="402" t="s">
        <v>17</v>
      </c>
      <c r="D1237" s="402" t="s">
        <v>19</v>
      </c>
      <c r="E1237" s="402" t="s">
        <v>32</v>
      </c>
      <c r="F1237" s="402" t="s">
        <v>8</v>
      </c>
      <c r="G1237" s="403">
        <v>27.236050605292167</v>
      </c>
      <c r="H1237" s="403">
        <v>15.98443647938171</v>
      </c>
      <c r="I1237" s="403">
        <v>9.9077374974178927</v>
      </c>
      <c r="J1237" s="403">
        <v>7.8814316957334976</v>
      </c>
      <c r="K1237" s="403">
        <v>7.5976729932382003</v>
      </c>
      <c r="L1237" s="450">
        <v>6.8676946258737139</v>
      </c>
      <c r="M1237" s="450">
        <v>6.2078519983988443</v>
      </c>
      <c r="N1237" s="450">
        <v>5.6114065248091549</v>
      </c>
      <c r="O1237" s="450">
        <v>5.0722670570742094</v>
      </c>
      <c r="R1237" s="570"/>
      <c r="S1237" s="570"/>
      <c r="T1237" s="570"/>
      <c r="U1237" s="570"/>
    </row>
    <row r="1238" spans="2:21" x14ac:dyDescent="0.25">
      <c r="B1238" s="402" t="s">
        <v>259</v>
      </c>
      <c r="C1238" s="402" t="s">
        <v>17</v>
      </c>
      <c r="D1238" s="402" t="s">
        <v>19</v>
      </c>
      <c r="E1238" s="402" t="s">
        <v>32</v>
      </c>
      <c r="F1238" s="402" t="s">
        <v>1</v>
      </c>
      <c r="G1238" s="403">
        <v>26.328028281882748</v>
      </c>
      <c r="H1238" s="403">
        <v>15.919229342646132</v>
      </c>
      <c r="I1238" s="403">
        <v>9.8637581818611437</v>
      </c>
      <c r="J1238" s="403">
        <v>7.5161889237218897</v>
      </c>
      <c r="K1238" s="403">
        <v>7.2422863261707651</v>
      </c>
      <c r="L1238" s="450">
        <v>6.5464532266060216</v>
      </c>
      <c r="M1238" s="450">
        <v>5.9174752168076452</v>
      </c>
      <c r="N1238" s="450">
        <v>5.3489289130210187</v>
      </c>
      <c r="O1238" s="450">
        <v>4.8350080850845156</v>
      </c>
      <c r="R1238" s="570"/>
      <c r="S1238" s="570"/>
      <c r="T1238" s="570"/>
      <c r="U1238" s="570"/>
    </row>
    <row r="1239" spans="2:21" x14ac:dyDescent="0.25">
      <c r="B1239" s="402" t="s">
        <v>259</v>
      </c>
      <c r="C1239" s="402" t="s">
        <v>16</v>
      </c>
      <c r="D1239" s="402" t="s">
        <v>3</v>
      </c>
      <c r="E1239" s="402" t="s">
        <v>32</v>
      </c>
      <c r="F1239" s="402" t="s">
        <v>4</v>
      </c>
      <c r="G1239" s="403">
        <v>33.942884616225442</v>
      </c>
      <c r="H1239" s="403">
        <v>18.959903077236</v>
      </c>
      <c r="I1239" s="403">
        <v>12.231386307482564</v>
      </c>
      <c r="J1239" s="403">
        <v>9.4323036636845501</v>
      </c>
      <c r="K1239" s="403">
        <v>9.3331651860272427</v>
      </c>
      <c r="L1239" s="450">
        <v>8.6538647797887975</v>
      </c>
      <c r="M1239" s="450">
        <v>8.0240062330608382</v>
      </c>
      <c r="N1239" s="450">
        <v>7.4399909943786442</v>
      </c>
      <c r="O1239" s="450">
        <v>6.8984824274395153</v>
      </c>
      <c r="R1239" s="570"/>
      <c r="S1239" s="570"/>
      <c r="T1239" s="570"/>
      <c r="U1239" s="570"/>
    </row>
    <row r="1240" spans="2:21" x14ac:dyDescent="0.25">
      <c r="B1240" s="402" t="s">
        <v>259</v>
      </c>
      <c r="C1240" s="402" t="s">
        <v>16</v>
      </c>
      <c r="D1240" s="402" t="s">
        <v>3</v>
      </c>
      <c r="E1240" s="402" t="s">
        <v>32</v>
      </c>
      <c r="F1240" s="402" t="s">
        <v>5</v>
      </c>
      <c r="G1240" s="403">
        <v>26.271740061855255</v>
      </c>
      <c r="H1240" s="403">
        <v>16.562694611281565</v>
      </c>
      <c r="I1240" s="403">
        <v>10.958819600503981</v>
      </c>
      <c r="J1240" s="403">
        <v>8.5564420030808375</v>
      </c>
      <c r="K1240" s="403">
        <v>8.4575946346487587</v>
      </c>
      <c r="L1240" s="450">
        <v>7.8420213155652982</v>
      </c>
      <c r="M1240" s="450">
        <v>7.2712515756951337</v>
      </c>
      <c r="N1240" s="450">
        <v>6.7420244538365814</v>
      </c>
      <c r="O1240" s="450">
        <v>6.2513163329498669</v>
      </c>
      <c r="R1240" s="570"/>
      <c r="S1240" s="570"/>
      <c r="T1240" s="570"/>
      <c r="U1240" s="570"/>
    </row>
    <row r="1241" spans="2:21" x14ac:dyDescent="0.25">
      <c r="B1241" s="402" t="s">
        <v>259</v>
      </c>
      <c r="C1241" s="402" t="s">
        <v>16</v>
      </c>
      <c r="D1241" s="402" t="s">
        <v>3</v>
      </c>
      <c r="E1241" s="402" t="s">
        <v>32</v>
      </c>
      <c r="F1241" s="402" t="s">
        <v>6</v>
      </c>
      <c r="G1241" s="403">
        <v>25.746848792013846</v>
      </c>
      <c r="H1241" s="403">
        <v>15.280479481222217</v>
      </c>
      <c r="I1241" s="403">
        <v>10.273036114501995</v>
      </c>
      <c r="J1241" s="403">
        <v>8.0848674423973161</v>
      </c>
      <c r="K1241" s="403">
        <v>7.9861843131140784</v>
      </c>
      <c r="L1241" s="450">
        <v>7.4049218860528576</v>
      </c>
      <c r="M1241" s="450">
        <v>6.8659657714765983</v>
      </c>
      <c r="N1241" s="450">
        <v>6.3662367679906318</v>
      </c>
      <c r="O1241" s="450">
        <v>5.9028797892477138</v>
      </c>
      <c r="R1241" s="570"/>
      <c r="S1241" s="570"/>
      <c r="T1241" s="570"/>
      <c r="U1241" s="570"/>
    </row>
    <row r="1242" spans="2:21" x14ac:dyDescent="0.25">
      <c r="B1242" s="402" t="s">
        <v>259</v>
      </c>
      <c r="C1242" s="402" t="s">
        <v>16</v>
      </c>
      <c r="D1242" s="402" t="s">
        <v>3</v>
      </c>
      <c r="E1242" s="402" t="s">
        <v>32</v>
      </c>
      <c r="F1242" s="402" t="s">
        <v>7</v>
      </c>
      <c r="G1242" s="403">
        <v>24.521358717433021</v>
      </c>
      <c r="H1242" s="403">
        <v>15.265141266430899</v>
      </c>
      <c r="I1242" s="403">
        <v>9.6433436794808838</v>
      </c>
      <c r="J1242" s="403">
        <v>7.6522401237974274</v>
      </c>
      <c r="K1242" s="403">
        <v>7.5537051973490206</v>
      </c>
      <c r="L1242" s="450">
        <v>7.0039201129870019</v>
      </c>
      <c r="M1242" s="450">
        <v>6.4941503100120608</v>
      </c>
      <c r="N1242" s="450">
        <v>6.0214833362860221</v>
      </c>
      <c r="O1242" s="450">
        <v>5.5832187181240203</v>
      </c>
      <c r="R1242" s="570"/>
      <c r="S1242" s="570"/>
      <c r="T1242" s="570"/>
      <c r="U1242" s="570"/>
    </row>
    <row r="1243" spans="2:21" x14ac:dyDescent="0.25">
      <c r="B1243" s="402" t="s">
        <v>259</v>
      </c>
      <c r="C1243" s="402" t="s">
        <v>16</v>
      </c>
      <c r="D1243" s="402" t="s">
        <v>3</v>
      </c>
      <c r="E1243" s="402" t="s">
        <v>32</v>
      </c>
      <c r="F1243" s="402" t="s">
        <v>8</v>
      </c>
      <c r="G1243" s="403">
        <v>23.90475946942982</v>
      </c>
      <c r="H1243" s="403">
        <v>14.029350834726152</v>
      </c>
      <c r="I1243" s="403">
        <v>9.51181484633263</v>
      </c>
      <c r="J1243" s="403">
        <v>7.5707651428911653</v>
      </c>
      <c r="K1243" s="403">
        <v>7.4726017789327095</v>
      </c>
      <c r="L1243" s="450">
        <v>6.9287196850331343</v>
      </c>
      <c r="M1243" s="450">
        <v>6.4244232322282775</v>
      </c>
      <c r="N1243" s="450">
        <v>5.9568312391031668</v>
      </c>
      <c r="O1243" s="450">
        <v>5.5232722267035301</v>
      </c>
      <c r="R1243" s="570"/>
      <c r="S1243" s="570"/>
      <c r="T1243" s="570"/>
      <c r="U1243" s="570"/>
    </row>
    <row r="1244" spans="2:21" x14ac:dyDescent="0.25">
      <c r="B1244" s="402" t="s">
        <v>259</v>
      </c>
      <c r="C1244" s="402" t="s">
        <v>16</v>
      </c>
      <c r="D1244" s="402" t="s">
        <v>3</v>
      </c>
      <c r="E1244" s="402" t="s">
        <v>32</v>
      </c>
      <c r="F1244" s="402" t="s">
        <v>1</v>
      </c>
      <c r="G1244" s="403">
        <v>23.107799016222359</v>
      </c>
      <c r="H1244" s="403">
        <v>13.972119302080545</v>
      </c>
      <c r="I1244" s="403">
        <v>9.4350061648321741</v>
      </c>
      <c r="J1244" s="403">
        <v>7.195265554746717</v>
      </c>
      <c r="K1244" s="403">
        <v>7.0971927828186834</v>
      </c>
      <c r="L1244" s="450">
        <v>6.580634268699697</v>
      </c>
      <c r="M1244" s="450">
        <v>6.1016726899711058</v>
      </c>
      <c r="N1244" s="450">
        <v>5.6575716101748634</v>
      </c>
      <c r="O1244" s="450">
        <v>5.2457937602693931</v>
      </c>
      <c r="R1244" s="570"/>
      <c r="S1244" s="570"/>
      <c r="T1244" s="570"/>
      <c r="U1244" s="570"/>
    </row>
    <row r="1245" spans="2:21" x14ac:dyDescent="0.25">
      <c r="B1245" s="402" t="s">
        <v>259</v>
      </c>
      <c r="C1245" s="402" t="s">
        <v>16</v>
      </c>
      <c r="D1245" s="402" t="s">
        <v>11</v>
      </c>
      <c r="E1245" s="402" t="s">
        <v>32</v>
      </c>
      <c r="F1245" s="402" t="s">
        <v>4</v>
      </c>
      <c r="G1245" s="403">
        <v>33.942884616225442</v>
      </c>
      <c r="H1245" s="403">
        <v>19.025023242680909</v>
      </c>
      <c r="I1245" s="403">
        <v>14.130806562876137</v>
      </c>
      <c r="J1245" s="403">
        <v>11.669724686461109</v>
      </c>
      <c r="K1245" s="403">
        <v>10.065024942743433</v>
      </c>
      <c r="L1245" s="450">
        <v>9.8159030255511048</v>
      </c>
      <c r="M1245" s="450">
        <v>9.5729471864339555</v>
      </c>
      <c r="N1245" s="450">
        <v>9.3360048072712782</v>
      </c>
      <c r="O1245" s="450">
        <v>9.1049270474311452</v>
      </c>
      <c r="R1245" s="570"/>
      <c r="S1245" s="570"/>
      <c r="T1245" s="570"/>
      <c r="U1245" s="570"/>
    </row>
    <row r="1246" spans="2:21" x14ac:dyDescent="0.25">
      <c r="B1246" s="402" t="s">
        <v>259</v>
      </c>
      <c r="C1246" s="402" t="s">
        <v>16</v>
      </c>
      <c r="D1246" s="402" t="s">
        <v>11</v>
      </c>
      <c r="E1246" s="402" t="s">
        <v>32</v>
      </c>
      <c r="F1246" s="402" t="s">
        <v>5</v>
      </c>
      <c r="G1246" s="403">
        <v>26.271740061855255</v>
      </c>
      <c r="H1246" s="403">
        <v>16.627814776726481</v>
      </c>
      <c r="I1246" s="403">
        <v>12.704929403595859</v>
      </c>
      <c r="J1246" s="403">
        <v>10.567177897159711</v>
      </c>
      <c r="K1246" s="403">
        <v>9.1883897575150595</v>
      </c>
      <c r="L1246" s="450">
        <v>8.9609656542143696</v>
      </c>
      <c r="M1246" s="450">
        <v>8.7391705810405114</v>
      </c>
      <c r="N1246" s="450">
        <v>8.5228652124791306</v>
      </c>
      <c r="O1246" s="450">
        <v>8.3119136714960771</v>
      </c>
      <c r="R1246" s="570"/>
      <c r="S1246" s="570"/>
      <c r="T1246" s="570"/>
      <c r="U1246" s="570"/>
    </row>
    <row r="1247" spans="2:21" x14ac:dyDescent="0.25">
      <c r="B1247" s="402" t="s">
        <v>259</v>
      </c>
      <c r="C1247" s="402" t="s">
        <v>16</v>
      </c>
      <c r="D1247" s="402" t="s">
        <v>11</v>
      </c>
      <c r="E1247" s="402" t="s">
        <v>32</v>
      </c>
      <c r="F1247" s="402" t="s">
        <v>6</v>
      </c>
      <c r="G1247" s="403">
        <v>25.746848792013846</v>
      </c>
      <c r="H1247" s="403">
        <v>15.345599646667136</v>
      </c>
      <c r="I1247" s="403">
        <v>11.935628738164954</v>
      </c>
      <c r="J1247" s="403">
        <v>9.9728067779376701</v>
      </c>
      <c r="K1247" s="403">
        <v>8.7163837943234022</v>
      </c>
      <c r="L1247" s="450">
        <v>8.5006424271456158</v>
      </c>
      <c r="M1247" s="450">
        <v>8.2902409278086715</v>
      </c>
      <c r="N1247" s="450">
        <v>8.0850471279253444</v>
      </c>
      <c r="O1247" s="450">
        <v>7.884932130440788</v>
      </c>
      <c r="R1247" s="570"/>
      <c r="S1247" s="570"/>
      <c r="T1247" s="570"/>
      <c r="U1247" s="570"/>
    </row>
    <row r="1248" spans="2:21" x14ac:dyDescent="0.25">
      <c r="B1248" s="402" t="s">
        <v>259</v>
      </c>
      <c r="C1248" s="402" t="s">
        <v>16</v>
      </c>
      <c r="D1248" s="402" t="s">
        <v>11</v>
      </c>
      <c r="E1248" s="402" t="s">
        <v>32</v>
      </c>
      <c r="F1248" s="402" t="s">
        <v>7</v>
      </c>
      <c r="G1248" s="403">
        <v>24.521358717433021</v>
      </c>
      <c r="H1248" s="403">
        <v>15.330261431875813</v>
      </c>
      <c r="I1248" s="403">
        <v>12.415374970314428</v>
      </c>
      <c r="J1248" s="403">
        <v>9.4268227717300146</v>
      </c>
      <c r="K1248" s="403">
        <v>8.2833747675973388</v>
      </c>
      <c r="L1248" s="450">
        <v>8.0783509137405058</v>
      </c>
      <c r="M1248" s="450">
        <v>7.878401655906389</v>
      </c>
      <c r="N1248" s="450">
        <v>7.6834013915160222</v>
      </c>
      <c r="O1248" s="450">
        <v>7.4932276268108797</v>
      </c>
      <c r="R1248" s="570"/>
      <c r="S1248" s="570"/>
      <c r="T1248" s="570"/>
      <c r="U1248" s="570"/>
    </row>
    <row r="1249" spans="2:21" x14ac:dyDescent="0.25">
      <c r="B1249" s="402" t="s">
        <v>259</v>
      </c>
      <c r="C1249" s="402" t="s">
        <v>16</v>
      </c>
      <c r="D1249" s="402" t="s">
        <v>11</v>
      </c>
      <c r="E1249" s="402" t="s">
        <v>32</v>
      </c>
      <c r="F1249" s="402" t="s">
        <v>8</v>
      </c>
      <c r="G1249" s="403">
        <v>23.90475946942982</v>
      </c>
      <c r="H1249" s="403">
        <v>14.094471000171067</v>
      </c>
      <c r="I1249" s="403">
        <v>11.057422452514107</v>
      </c>
      <c r="J1249" s="403">
        <v>9.3082203825192469</v>
      </c>
      <c r="K1249" s="403">
        <v>8.2008802216821604</v>
      </c>
      <c r="L1249" s="450">
        <v>7.9978982106973735</v>
      </c>
      <c r="M1249" s="450">
        <v>7.7999402575782897</v>
      </c>
      <c r="N1249" s="450">
        <v>7.6068820106283441</v>
      </c>
      <c r="O1249" s="450">
        <v>7.4186021960105135</v>
      </c>
      <c r="R1249" s="570"/>
      <c r="S1249" s="570"/>
      <c r="T1249" s="570"/>
      <c r="U1249" s="570"/>
    </row>
    <row r="1250" spans="2:21" x14ac:dyDescent="0.25">
      <c r="B1250" s="402" t="s">
        <v>259</v>
      </c>
      <c r="C1250" s="402" t="s">
        <v>16</v>
      </c>
      <c r="D1250" s="402" t="s">
        <v>11</v>
      </c>
      <c r="E1250" s="402" t="s">
        <v>32</v>
      </c>
      <c r="F1250" s="402" t="s">
        <v>1</v>
      </c>
      <c r="G1250" s="403">
        <v>23.107799016222359</v>
      </c>
      <c r="H1250" s="403">
        <v>14.037239467525461</v>
      </c>
      <c r="I1250" s="403">
        <v>10.958774372211714</v>
      </c>
      <c r="J1250" s="403">
        <v>8.8376374225251109</v>
      </c>
      <c r="K1250" s="403">
        <v>7.8251595138401182</v>
      </c>
      <c r="L1250" s="450">
        <v>7.6314770588523535</v>
      </c>
      <c r="M1250" s="450">
        <v>7.4425884861239524</v>
      </c>
      <c r="N1250" s="450">
        <v>7.2583751410916086</v>
      </c>
      <c r="O1250" s="450">
        <v>7.0787213060404044</v>
      </c>
      <c r="R1250" s="570"/>
      <c r="S1250" s="570"/>
      <c r="T1250" s="570"/>
      <c r="U1250" s="570"/>
    </row>
    <row r="1251" spans="2:21" x14ac:dyDescent="0.25">
      <c r="B1251" s="402" t="s">
        <v>259</v>
      </c>
      <c r="C1251" s="402" t="s">
        <v>16</v>
      </c>
      <c r="D1251" s="402" t="s">
        <v>19</v>
      </c>
      <c r="E1251" s="402" t="s">
        <v>32</v>
      </c>
      <c r="F1251" s="402" t="s">
        <v>4</v>
      </c>
      <c r="G1251" s="403">
        <v>33.942884616225442</v>
      </c>
      <c r="H1251" s="403">
        <v>18.959903077236</v>
      </c>
      <c r="I1251" s="403">
        <v>10.779408567949966</v>
      </c>
      <c r="J1251" s="403">
        <v>8.4628092088775944</v>
      </c>
      <c r="K1251" s="403">
        <v>8.1642618402339799</v>
      </c>
      <c r="L1251" s="450">
        <v>7.3798460679081321</v>
      </c>
      <c r="M1251" s="450">
        <v>6.6707963379648643</v>
      </c>
      <c r="N1251" s="450">
        <v>6.0298715411037209</v>
      </c>
      <c r="O1251" s="450">
        <v>5.4505262880361194</v>
      </c>
      <c r="R1251" s="570"/>
      <c r="S1251" s="570"/>
      <c r="T1251" s="570"/>
      <c r="U1251" s="570"/>
    </row>
    <row r="1252" spans="2:21" x14ac:dyDescent="0.25">
      <c r="B1252" s="402" t="s">
        <v>259</v>
      </c>
      <c r="C1252" s="402" t="s">
        <v>16</v>
      </c>
      <c r="D1252" s="402" t="s">
        <v>19</v>
      </c>
      <c r="E1252" s="402" t="s">
        <v>32</v>
      </c>
      <c r="F1252" s="402" t="s">
        <v>5</v>
      </c>
      <c r="G1252" s="403">
        <v>26.271740061855255</v>
      </c>
      <c r="H1252" s="403">
        <v>16.562694611281565</v>
      </c>
      <c r="I1252" s="403">
        <v>9.7845644715765214</v>
      </c>
      <c r="J1252" s="403">
        <v>7.7230476122417624</v>
      </c>
      <c r="K1252" s="403">
        <v>7.4458147900402629</v>
      </c>
      <c r="L1252" s="450">
        <v>6.7304268378384178</v>
      </c>
      <c r="M1252" s="450">
        <v>6.0837727900630059</v>
      </c>
      <c r="N1252" s="450">
        <v>5.4992487479439101</v>
      </c>
      <c r="O1252" s="450">
        <v>4.9708853100428607</v>
      </c>
      <c r="R1252" s="570"/>
      <c r="S1252" s="570"/>
      <c r="T1252" s="570"/>
      <c r="U1252" s="570"/>
    </row>
    <row r="1253" spans="2:21" x14ac:dyDescent="0.25">
      <c r="B1253" s="402" t="s">
        <v>259</v>
      </c>
      <c r="C1253" s="402" t="s">
        <v>16</v>
      </c>
      <c r="D1253" s="402" t="s">
        <v>19</v>
      </c>
      <c r="E1253" s="402" t="s">
        <v>32</v>
      </c>
      <c r="F1253" s="402" t="s">
        <v>6</v>
      </c>
      <c r="G1253" s="403">
        <v>25.746848792013846</v>
      </c>
      <c r="H1253" s="403">
        <v>15.280479481222217</v>
      </c>
      <c r="I1253" s="403">
        <v>9.249454346502878</v>
      </c>
      <c r="J1253" s="403">
        <v>7.3254893077421777</v>
      </c>
      <c r="K1253" s="403">
        <v>7.0598567311363762</v>
      </c>
      <c r="L1253" s="450">
        <v>6.3815513217026352</v>
      </c>
      <c r="M1253" s="450">
        <v>5.7684169555335378</v>
      </c>
      <c r="N1253" s="450">
        <v>5.2141920507205048</v>
      </c>
      <c r="O1253" s="450">
        <v>4.7132166331555041</v>
      </c>
      <c r="R1253" s="570"/>
      <c r="S1253" s="570"/>
      <c r="T1253" s="570"/>
      <c r="U1253" s="570"/>
    </row>
    <row r="1254" spans="2:21" x14ac:dyDescent="0.25">
      <c r="B1254" s="402" t="s">
        <v>259</v>
      </c>
      <c r="C1254" s="402" t="s">
        <v>16</v>
      </c>
      <c r="D1254" s="402" t="s">
        <v>19</v>
      </c>
      <c r="E1254" s="402" t="s">
        <v>32</v>
      </c>
      <c r="F1254" s="402" t="s">
        <v>7</v>
      </c>
      <c r="G1254" s="403">
        <v>24.521358717433021</v>
      </c>
      <c r="H1254" s="403">
        <v>15.265141266430899</v>
      </c>
      <c r="I1254" s="403">
        <v>8.7591697982085677</v>
      </c>
      <c r="J1254" s="403">
        <v>6.9615032985124952</v>
      </c>
      <c r="K1254" s="403">
        <v>6.7066262823851606</v>
      </c>
      <c r="L1254" s="450">
        <v>6.0622589730134147</v>
      </c>
      <c r="M1254" s="450">
        <v>5.4798019612942346</v>
      </c>
      <c r="N1254" s="450">
        <v>4.9533069551592863</v>
      </c>
      <c r="O1254" s="450">
        <v>4.477397169702563</v>
      </c>
      <c r="R1254" s="570"/>
      <c r="S1254" s="570"/>
      <c r="T1254" s="570"/>
      <c r="U1254" s="570"/>
    </row>
    <row r="1255" spans="2:21" x14ac:dyDescent="0.25">
      <c r="B1255" s="402" t="s">
        <v>259</v>
      </c>
      <c r="C1255" s="402" t="s">
        <v>16</v>
      </c>
      <c r="D1255" s="402" t="s">
        <v>19</v>
      </c>
      <c r="E1255" s="402" t="s">
        <v>32</v>
      </c>
      <c r="F1255" s="402" t="s">
        <v>8</v>
      </c>
      <c r="G1255" s="403">
        <v>23.90475946942982</v>
      </c>
      <c r="H1255" s="403">
        <v>14.029350834726152</v>
      </c>
      <c r="I1255" s="403">
        <v>8.6959040131907042</v>
      </c>
      <c r="J1255" s="403">
        <v>6.9174393781101804</v>
      </c>
      <c r="K1255" s="403">
        <v>6.6683877212157867</v>
      </c>
      <c r="L1255" s="450">
        <v>6.0276943423327092</v>
      </c>
      <c r="M1255" s="450">
        <v>5.4485582727882331</v>
      </c>
      <c r="N1255" s="450">
        <v>4.9250651353499704</v>
      </c>
      <c r="O1255" s="450">
        <v>4.4518688014374446</v>
      </c>
      <c r="R1255" s="570"/>
      <c r="S1255" s="570"/>
      <c r="T1255" s="570"/>
      <c r="U1255" s="570"/>
    </row>
    <row r="1256" spans="2:21" x14ac:dyDescent="0.25">
      <c r="B1256" s="402" t="s">
        <v>259</v>
      </c>
      <c r="C1256" s="402" t="s">
        <v>16</v>
      </c>
      <c r="D1256" s="402" t="s">
        <v>19</v>
      </c>
      <c r="E1256" s="402" t="s">
        <v>32</v>
      </c>
      <c r="F1256" s="402" t="s">
        <v>1</v>
      </c>
      <c r="G1256" s="403">
        <v>23.107799016222359</v>
      </c>
      <c r="H1256" s="403">
        <v>13.972119302080545</v>
      </c>
      <c r="I1256" s="403">
        <v>8.6573038881119988</v>
      </c>
      <c r="J1256" s="403">
        <v>6.5968701171913899</v>
      </c>
      <c r="K1256" s="403">
        <v>6.3564690470289102</v>
      </c>
      <c r="L1256" s="450">
        <v>5.745744565824908</v>
      </c>
      <c r="M1256" s="450">
        <v>5.1936980061497202</v>
      </c>
      <c r="N1256" s="450">
        <v>4.6946916400574255</v>
      </c>
      <c r="O1256" s="450">
        <v>4.2436294080110057</v>
      </c>
      <c r="R1256" s="570"/>
      <c r="S1256" s="570"/>
      <c r="T1256" s="570"/>
      <c r="U1256" s="570"/>
    </row>
    <row r="1257" spans="2:21" x14ac:dyDescent="0.25">
      <c r="B1257" s="402" t="s">
        <v>259</v>
      </c>
      <c r="C1257" s="402" t="s">
        <v>128</v>
      </c>
      <c r="D1257" s="402" t="s">
        <v>3</v>
      </c>
      <c r="E1257" s="402" t="s">
        <v>32</v>
      </c>
      <c r="F1257" s="402" t="s">
        <v>4</v>
      </c>
      <c r="G1257" s="403">
        <v>51.979915185643861</v>
      </c>
      <c r="H1257" s="403">
        <v>29.035073625169982</v>
      </c>
      <c r="I1257" s="403">
        <v>18.731066320800252</v>
      </c>
      <c r="J1257" s="403">
        <v>14.444569163376034</v>
      </c>
      <c r="K1257" s="403">
        <v>14.292749136335747</v>
      </c>
      <c r="L1257" s="450">
        <v>13.25247286338254</v>
      </c>
      <c r="M1257" s="450">
        <v>12.287911536080918</v>
      </c>
      <c r="N1257" s="450">
        <v>11.393554355863163</v>
      </c>
      <c r="O1257" s="450">
        <v>10.564291619356073</v>
      </c>
      <c r="R1257" s="570"/>
      <c r="S1257" s="570"/>
      <c r="T1257" s="570"/>
      <c r="U1257" s="570"/>
    </row>
    <row r="1258" spans="2:21" x14ac:dyDescent="0.25">
      <c r="B1258" s="402" t="s">
        <v>259</v>
      </c>
      <c r="C1258" s="402" t="s">
        <v>128</v>
      </c>
      <c r="D1258" s="402" t="s">
        <v>3</v>
      </c>
      <c r="E1258" s="402" t="s">
        <v>32</v>
      </c>
      <c r="F1258" s="402" t="s">
        <v>5</v>
      </c>
      <c r="G1258" s="403">
        <v>40.232373754755365</v>
      </c>
      <c r="H1258" s="403">
        <v>25.36400399889979</v>
      </c>
      <c r="I1258" s="403">
        <v>16.782265850695222</v>
      </c>
      <c r="J1258" s="403">
        <v>13.103280249740944</v>
      </c>
      <c r="K1258" s="403">
        <v>12.951906025495802</v>
      </c>
      <c r="L1258" s="450">
        <v>12.009221003928481</v>
      </c>
      <c r="M1258" s="450">
        <v>11.135147895398365</v>
      </c>
      <c r="N1258" s="450">
        <v>10.324692884895223</v>
      </c>
      <c r="O1258" s="450">
        <v>9.5732256247318031</v>
      </c>
      <c r="R1258" s="570"/>
      <c r="S1258" s="570"/>
      <c r="T1258" s="570"/>
      <c r="U1258" s="570"/>
    </row>
    <row r="1259" spans="2:21" x14ac:dyDescent="0.25">
      <c r="B1259" s="402" t="s">
        <v>259</v>
      </c>
      <c r="C1259" s="402" t="s">
        <v>128</v>
      </c>
      <c r="D1259" s="402" t="s">
        <v>3</v>
      </c>
      <c r="E1259" s="402" t="s">
        <v>32</v>
      </c>
      <c r="F1259" s="402" t="s">
        <v>6</v>
      </c>
      <c r="G1259" s="403">
        <v>39.428558640143713</v>
      </c>
      <c r="H1259" s="403">
        <v>23.400427995746121</v>
      </c>
      <c r="I1259" s="403">
        <v>15.732061431090344</v>
      </c>
      <c r="J1259" s="403">
        <v>12.381114000608447</v>
      </c>
      <c r="K1259" s="403">
        <v>12.229991291139477</v>
      </c>
      <c r="L1259" s="450">
        <v>11.3398497489324</v>
      </c>
      <c r="M1259" s="450">
        <v>10.51449582155681</v>
      </c>
      <c r="N1259" s="450">
        <v>9.7492140398018847</v>
      </c>
      <c r="O1259" s="450">
        <v>9.0396321427989488</v>
      </c>
      <c r="R1259" s="570"/>
      <c r="S1259" s="570"/>
      <c r="T1259" s="570"/>
      <c r="U1259" s="570"/>
    </row>
    <row r="1260" spans="2:21" x14ac:dyDescent="0.25">
      <c r="B1260" s="402" t="s">
        <v>259</v>
      </c>
      <c r="C1260" s="402" t="s">
        <v>128</v>
      </c>
      <c r="D1260" s="402" t="s">
        <v>3</v>
      </c>
      <c r="E1260" s="402" t="s">
        <v>32</v>
      </c>
      <c r="F1260" s="402" t="s">
        <v>7</v>
      </c>
      <c r="G1260" s="403">
        <v>37.551851022102632</v>
      </c>
      <c r="H1260" s="403">
        <v>23.376939152267838</v>
      </c>
      <c r="I1260" s="403">
        <v>14.767754486188183</v>
      </c>
      <c r="J1260" s="403">
        <v>11.718591307499889</v>
      </c>
      <c r="K1260" s="403">
        <v>11.567695554898959</v>
      </c>
      <c r="L1260" s="450">
        <v>10.7257582128438</v>
      </c>
      <c r="M1260" s="450">
        <v>9.9451000153324056</v>
      </c>
      <c r="N1260" s="450">
        <v>9.2212608518928363</v>
      </c>
      <c r="O1260" s="450">
        <v>8.5501052344931381</v>
      </c>
      <c r="R1260" s="570"/>
      <c r="S1260" s="570"/>
      <c r="T1260" s="570"/>
      <c r="U1260" s="570"/>
    </row>
    <row r="1261" spans="2:21" x14ac:dyDescent="0.25">
      <c r="B1261" s="402" t="s">
        <v>259</v>
      </c>
      <c r="C1261" s="402" t="s">
        <v>128</v>
      </c>
      <c r="D1261" s="402" t="s">
        <v>3</v>
      </c>
      <c r="E1261" s="402" t="s">
        <v>32</v>
      </c>
      <c r="F1261" s="402" t="s">
        <v>8</v>
      </c>
      <c r="G1261" s="403">
        <v>36.607594899586246</v>
      </c>
      <c r="H1261" s="403">
        <v>21.484457633577566</v>
      </c>
      <c r="I1261" s="403">
        <v>14.566332077079066</v>
      </c>
      <c r="J1261" s="403">
        <v>11.593821045775139</v>
      </c>
      <c r="K1261" s="403">
        <v>11.443494301581485</v>
      </c>
      <c r="L1261" s="450">
        <v>10.610596761153346</v>
      </c>
      <c r="M1261" s="450">
        <v>9.8383204168886351</v>
      </c>
      <c r="N1261" s="450">
        <v>9.1222530460997984</v>
      </c>
      <c r="O1261" s="450">
        <v>8.4583035630988217</v>
      </c>
      <c r="R1261" s="570"/>
      <c r="S1261" s="570"/>
      <c r="T1261" s="570"/>
      <c r="U1261" s="570"/>
    </row>
    <row r="1262" spans="2:21" x14ac:dyDescent="0.25">
      <c r="B1262" s="402" t="s">
        <v>259</v>
      </c>
      <c r="C1262" s="402" t="s">
        <v>128</v>
      </c>
      <c r="D1262" s="402" t="s">
        <v>3</v>
      </c>
      <c r="E1262" s="402" t="s">
        <v>32</v>
      </c>
      <c r="F1262" s="402" t="s">
        <v>1</v>
      </c>
      <c r="G1262" s="403">
        <v>35.387134787476811</v>
      </c>
      <c r="H1262" s="403">
        <v>21.396813632588888</v>
      </c>
      <c r="I1262" s="403">
        <v>14.448707756251416</v>
      </c>
      <c r="J1262" s="403">
        <v>11.018783391648878</v>
      </c>
      <c r="K1262" s="403">
        <v>10.868595379507937</v>
      </c>
      <c r="L1262" s="450">
        <v>10.077540993414543</v>
      </c>
      <c r="M1262" s="450">
        <v>9.3440623123600393</v>
      </c>
      <c r="N1262" s="450">
        <v>8.6639687751529308</v>
      </c>
      <c r="O1262" s="450">
        <v>8.0333748243022853</v>
      </c>
      <c r="R1262" s="570"/>
      <c r="S1262" s="570"/>
      <c r="T1262" s="570"/>
      <c r="U1262" s="570"/>
    </row>
    <row r="1263" spans="2:21" x14ac:dyDescent="0.25">
      <c r="B1263" s="402" t="s">
        <v>259</v>
      </c>
      <c r="C1263" s="402" t="s">
        <v>128</v>
      </c>
      <c r="D1263" s="402" t="s">
        <v>11</v>
      </c>
      <c r="E1263" s="402" t="s">
        <v>32</v>
      </c>
      <c r="F1263" s="402" t="s">
        <v>4</v>
      </c>
      <c r="G1263" s="403">
        <v>51.979915185643861</v>
      </c>
      <c r="H1263" s="403">
        <v>29.134798227688989</v>
      </c>
      <c r="I1263" s="403">
        <v>21.639826283118126</v>
      </c>
      <c r="J1263" s="403">
        <v>17.870941326892968</v>
      </c>
      <c r="K1263" s="403">
        <v>15.413514460556559</v>
      </c>
      <c r="L1263" s="450">
        <v>15.032010758883775</v>
      </c>
      <c r="M1263" s="450">
        <v>14.659949749516013</v>
      </c>
      <c r="N1263" s="450">
        <v>14.297097714044837</v>
      </c>
      <c r="O1263" s="450">
        <v>13.943226718883837</v>
      </c>
      <c r="R1263" s="570"/>
      <c r="S1263" s="570"/>
      <c r="T1263" s="570"/>
      <c r="U1263" s="570"/>
    </row>
    <row r="1264" spans="2:21" x14ac:dyDescent="0.25">
      <c r="B1264" s="402" t="s">
        <v>259</v>
      </c>
      <c r="C1264" s="402" t="s">
        <v>128</v>
      </c>
      <c r="D1264" s="402" t="s">
        <v>11</v>
      </c>
      <c r="E1264" s="402" t="s">
        <v>32</v>
      </c>
      <c r="F1264" s="402" t="s">
        <v>5</v>
      </c>
      <c r="G1264" s="403">
        <v>40.232373754755365</v>
      </c>
      <c r="H1264" s="403">
        <v>25.463728601418808</v>
      </c>
      <c r="I1264" s="403">
        <v>19.456247172428572</v>
      </c>
      <c r="J1264" s="403">
        <v>16.182508265175667</v>
      </c>
      <c r="K1264" s="403">
        <v>14.071040976286461</v>
      </c>
      <c r="L1264" s="450">
        <v>13.722765167250184</v>
      </c>
      <c r="M1264" s="450">
        <v>13.383109618745042</v>
      </c>
      <c r="N1264" s="450">
        <v>13.051860968574475</v>
      </c>
      <c r="O1264" s="450">
        <v>12.728811135522324</v>
      </c>
      <c r="R1264" s="570"/>
      <c r="S1264" s="570"/>
      <c r="T1264" s="570"/>
      <c r="U1264" s="570"/>
    </row>
    <row r="1265" spans="2:21" x14ac:dyDescent="0.25">
      <c r="B1265" s="402" t="s">
        <v>259</v>
      </c>
      <c r="C1265" s="402" t="s">
        <v>128</v>
      </c>
      <c r="D1265" s="402" t="s">
        <v>11</v>
      </c>
      <c r="E1265" s="402" t="s">
        <v>32</v>
      </c>
      <c r="F1265" s="402" t="s">
        <v>6</v>
      </c>
      <c r="G1265" s="403">
        <v>39.428558640143713</v>
      </c>
      <c r="H1265" s="403">
        <v>23.500152598265139</v>
      </c>
      <c r="I1265" s="403">
        <v>18.278145081416469</v>
      </c>
      <c r="J1265" s="403">
        <v>15.272292156106692</v>
      </c>
      <c r="K1265" s="403">
        <v>13.34821408012772</v>
      </c>
      <c r="L1265" s="450">
        <v>13.017829138048416</v>
      </c>
      <c r="M1265" s="450">
        <v>12.695621635235332</v>
      </c>
      <c r="N1265" s="450">
        <v>12.381389169870358</v>
      </c>
      <c r="O1265" s="450">
        <v>12.074934349832754</v>
      </c>
      <c r="R1265" s="570"/>
      <c r="S1265" s="570"/>
      <c r="T1265" s="570"/>
      <c r="U1265" s="570"/>
    </row>
    <row r="1266" spans="2:21" x14ac:dyDescent="0.25">
      <c r="B1266" s="402" t="s">
        <v>259</v>
      </c>
      <c r="C1266" s="402" t="s">
        <v>128</v>
      </c>
      <c r="D1266" s="402" t="s">
        <v>11</v>
      </c>
      <c r="E1266" s="402" t="s">
        <v>32</v>
      </c>
      <c r="F1266" s="402" t="s">
        <v>7</v>
      </c>
      <c r="G1266" s="403">
        <v>37.551851022102632</v>
      </c>
      <c r="H1266" s="403">
        <v>23.476663754786848</v>
      </c>
      <c r="I1266" s="403">
        <v>19.012825375672936</v>
      </c>
      <c r="J1266" s="403">
        <v>14.436175760689148</v>
      </c>
      <c r="K1266" s="403">
        <v>12.685106841649828</v>
      </c>
      <c r="L1266" s="450">
        <v>12.371134630536762</v>
      </c>
      <c r="M1266" s="450">
        <v>12.064933623133825</v>
      </c>
      <c r="N1266" s="450">
        <v>11.766311472459449</v>
      </c>
      <c r="O1266" s="450">
        <v>11.475080592359692</v>
      </c>
      <c r="R1266" s="570"/>
      <c r="S1266" s="570"/>
      <c r="T1266" s="570"/>
      <c r="U1266" s="570"/>
    </row>
    <row r="1267" spans="2:21" x14ac:dyDescent="0.25">
      <c r="B1267" s="402" t="s">
        <v>259</v>
      </c>
      <c r="C1267" s="402" t="s">
        <v>128</v>
      </c>
      <c r="D1267" s="402" t="s">
        <v>11</v>
      </c>
      <c r="E1267" s="402" t="s">
        <v>32</v>
      </c>
      <c r="F1267" s="402" t="s">
        <v>8</v>
      </c>
      <c r="G1267" s="403">
        <v>36.607594899586246</v>
      </c>
      <c r="H1267" s="403">
        <v>21.584182236096581</v>
      </c>
      <c r="I1267" s="403">
        <v>16.933265624064482</v>
      </c>
      <c r="J1267" s="403">
        <v>14.25454882468491</v>
      </c>
      <c r="K1267" s="403">
        <v>12.558775224628116</v>
      </c>
      <c r="L1267" s="450">
        <v>12.247929878556468</v>
      </c>
      <c r="M1267" s="450">
        <v>11.944778342386353</v>
      </c>
      <c r="N1267" s="450">
        <v>11.649130184729469</v>
      </c>
      <c r="O1267" s="450">
        <v>11.360799687611813</v>
      </c>
      <c r="R1267" s="570"/>
      <c r="S1267" s="570"/>
      <c r="T1267" s="570"/>
      <c r="U1267" s="570"/>
    </row>
    <row r="1268" spans="2:21" x14ac:dyDescent="0.25">
      <c r="B1268" s="402" t="s">
        <v>259</v>
      </c>
      <c r="C1268" s="402" t="s">
        <v>128</v>
      </c>
      <c r="D1268" s="402" t="s">
        <v>11</v>
      </c>
      <c r="E1268" s="402" t="s">
        <v>32</v>
      </c>
      <c r="F1268" s="402" t="s">
        <v>1</v>
      </c>
      <c r="G1268" s="403">
        <v>35.387134787476811</v>
      </c>
      <c r="H1268" s="403">
        <v>21.496538235107902</v>
      </c>
      <c r="I1268" s="403">
        <v>16.782196588379346</v>
      </c>
      <c r="J1268" s="403">
        <v>13.533901106470308</v>
      </c>
      <c r="K1268" s="403">
        <v>11.98339894921917</v>
      </c>
      <c r="L1268" s="450">
        <v>11.686794883387984</v>
      </c>
      <c r="M1268" s="450">
        <v>11.39753213801524</v>
      </c>
      <c r="N1268" s="450">
        <v>11.115429006265861</v>
      </c>
      <c r="O1268" s="450">
        <v>10.840308278775504</v>
      </c>
      <c r="R1268" s="570"/>
      <c r="S1268" s="570"/>
      <c r="T1268" s="570"/>
      <c r="U1268" s="570"/>
    </row>
    <row r="1269" spans="2:21" x14ac:dyDescent="0.25">
      <c r="B1269" s="402" t="s">
        <v>259</v>
      </c>
      <c r="C1269" s="402" t="s">
        <v>128</v>
      </c>
      <c r="D1269" s="402" t="s">
        <v>19</v>
      </c>
      <c r="E1269" s="402" t="s">
        <v>32</v>
      </c>
      <c r="F1269" s="402" t="s">
        <v>4</v>
      </c>
      <c r="G1269" s="403">
        <v>51.979915185643861</v>
      </c>
      <c r="H1269" s="403">
        <v>29.035073625169982</v>
      </c>
      <c r="I1269" s="403">
        <v>16.507516949387391</v>
      </c>
      <c r="J1269" s="403">
        <v>12.959891590930464</v>
      </c>
      <c r="K1269" s="403">
        <v>12.502698070802419</v>
      </c>
      <c r="L1269" s="450">
        <v>11.301448802309542</v>
      </c>
      <c r="M1269" s="450">
        <v>10.215614606378045</v>
      </c>
      <c r="N1269" s="450">
        <v>9.2341064947989597</v>
      </c>
      <c r="O1269" s="450">
        <v>8.3469009005147292</v>
      </c>
      <c r="R1269" s="570"/>
      <c r="S1269" s="570"/>
      <c r="T1269" s="570"/>
      <c r="U1269" s="570"/>
    </row>
    <row r="1270" spans="2:21" x14ac:dyDescent="0.25">
      <c r="B1270" s="402" t="s">
        <v>259</v>
      </c>
      <c r="C1270" s="402" t="s">
        <v>128</v>
      </c>
      <c r="D1270" s="402" t="s">
        <v>19</v>
      </c>
      <c r="E1270" s="402" t="s">
        <v>32</v>
      </c>
      <c r="F1270" s="402" t="s">
        <v>5</v>
      </c>
      <c r="G1270" s="403">
        <v>40.232373754755365</v>
      </c>
      <c r="H1270" s="403">
        <v>25.36400399889979</v>
      </c>
      <c r="I1270" s="403">
        <v>14.98401909889207</v>
      </c>
      <c r="J1270" s="403">
        <v>11.827025439880186</v>
      </c>
      <c r="K1270" s="403">
        <v>11.402472879081566</v>
      </c>
      <c r="L1270" s="450">
        <v>10.306932370349797</v>
      </c>
      <c r="M1270" s="450">
        <v>9.316650520770299</v>
      </c>
      <c r="N1270" s="450">
        <v>8.4215141622418219</v>
      </c>
      <c r="O1270" s="450">
        <v>7.6123817917961114</v>
      </c>
      <c r="R1270" s="570"/>
      <c r="S1270" s="570"/>
      <c r="T1270" s="570"/>
      <c r="U1270" s="570"/>
    </row>
    <row r="1271" spans="2:21" x14ac:dyDescent="0.25">
      <c r="B1271" s="402" t="s">
        <v>259</v>
      </c>
      <c r="C1271" s="402" t="s">
        <v>128</v>
      </c>
      <c r="D1271" s="402" t="s">
        <v>19</v>
      </c>
      <c r="E1271" s="402" t="s">
        <v>32</v>
      </c>
      <c r="F1271" s="402" t="s">
        <v>6</v>
      </c>
      <c r="G1271" s="403">
        <v>39.428558640143713</v>
      </c>
      <c r="H1271" s="403">
        <v>23.400427995746121</v>
      </c>
      <c r="I1271" s="403">
        <v>14.164554895103947</v>
      </c>
      <c r="J1271" s="403">
        <v>11.21820720940609</v>
      </c>
      <c r="K1271" s="403">
        <v>10.811419190101647</v>
      </c>
      <c r="L1271" s="450">
        <v>9.7726666488554894</v>
      </c>
      <c r="M1271" s="450">
        <v>8.8337166240942384</v>
      </c>
      <c r="N1271" s="450">
        <v>7.9849801695566685</v>
      </c>
      <c r="O1271" s="450">
        <v>7.2177896372978614</v>
      </c>
      <c r="R1271" s="570"/>
      <c r="S1271" s="570"/>
      <c r="T1271" s="570"/>
      <c r="U1271" s="570"/>
    </row>
    <row r="1272" spans="2:21" x14ac:dyDescent="0.25">
      <c r="B1272" s="402" t="s">
        <v>259</v>
      </c>
      <c r="C1272" s="402" t="s">
        <v>128</v>
      </c>
      <c r="D1272" s="402" t="s">
        <v>19</v>
      </c>
      <c r="E1272" s="402" t="s">
        <v>32</v>
      </c>
      <c r="F1272" s="402" t="s">
        <v>7</v>
      </c>
      <c r="G1272" s="403">
        <v>37.551851022102632</v>
      </c>
      <c r="H1272" s="403">
        <v>23.376939152267838</v>
      </c>
      <c r="I1272" s="403">
        <v>13.413736291284177</v>
      </c>
      <c r="J1272" s="403">
        <v>10.660801375976256</v>
      </c>
      <c r="K1272" s="403">
        <v>10.270484352810353</v>
      </c>
      <c r="L1272" s="450">
        <v>9.2837043997142654</v>
      </c>
      <c r="M1272" s="450">
        <v>8.3917334782453832</v>
      </c>
      <c r="N1272" s="450">
        <v>7.585462412188801</v>
      </c>
      <c r="O1272" s="450">
        <v>6.8566572277221498</v>
      </c>
      <c r="R1272" s="570"/>
      <c r="S1272" s="570"/>
      <c r="T1272" s="570"/>
      <c r="U1272" s="570"/>
    </row>
    <row r="1273" spans="2:21" x14ac:dyDescent="0.25">
      <c r="B1273" s="402" t="s">
        <v>259</v>
      </c>
      <c r="C1273" s="402" t="s">
        <v>128</v>
      </c>
      <c r="D1273" s="402" t="s">
        <v>19</v>
      </c>
      <c r="E1273" s="402" t="s">
        <v>32</v>
      </c>
      <c r="F1273" s="402" t="s">
        <v>8</v>
      </c>
      <c r="G1273" s="403">
        <v>36.607594899586246</v>
      </c>
      <c r="H1273" s="403">
        <v>21.484457633577566</v>
      </c>
      <c r="I1273" s="403">
        <v>13.316851475024048</v>
      </c>
      <c r="J1273" s="403">
        <v>10.593322171684809</v>
      </c>
      <c r="K1273" s="403">
        <v>10.211926066180377</v>
      </c>
      <c r="L1273" s="450">
        <v>9.2307723466044536</v>
      </c>
      <c r="M1273" s="450">
        <v>8.3438870946221009</v>
      </c>
      <c r="N1273" s="450">
        <v>7.5422130709800452</v>
      </c>
      <c r="O1273" s="450">
        <v>6.8175632487556568</v>
      </c>
      <c r="R1273" s="570"/>
      <c r="S1273" s="570"/>
      <c r="T1273" s="570"/>
      <c r="U1273" s="570"/>
    </row>
    <row r="1274" spans="2:21" x14ac:dyDescent="0.25">
      <c r="B1274" s="402" t="s">
        <v>259</v>
      </c>
      <c r="C1274" s="402" t="s">
        <v>128</v>
      </c>
      <c r="D1274" s="402" t="s">
        <v>19</v>
      </c>
      <c r="E1274" s="402" t="s">
        <v>32</v>
      </c>
      <c r="F1274" s="402" t="s">
        <v>1</v>
      </c>
      <c r="G1274" s="403">
        <v>35.387134787476811</v>
      </c>
      <c r="H1274" s="403">
        <v>21.396813632588888</v>
      </c>
      <c r="I1274" s="403">
        <v>13.257739491748849</v>
      </c>
      <c r="J1274" s="403">
        <v>10.102404467368132</v>
      </c>
      <c r="K1274" s="403">
        <v>9.7342558147456515</v>
      </c>
      <c r="L1274" s="450">
        <v>8.7989962723199202</v>
      </c>
      <c r="M1274" s="450">
        <v>7.9535957215156508</v>
      </c>
      <c r="N1274" s="450">
        <v>7.1894205820174966</v>
      </c>
      <c r="O1274" s="450">
        <v>6.4986667810275742</v>
      </c>
      <c r="R1274" s="570"/>
      <c r="S1274" s="570"/>
      <c r="T1274" s="570"/>
      <c r="U1274" s="570"/>
    </row>
    <row r="1275" spans="2:21" x14ac:dyDescent="0.25">
      <c r="B1275" s="402" t="s">
        <v>259</v>
      </c>
      <c r="C1275" s="402" t="s">
        <v>17</v>
      </c>
      <c r="D1275" s="402" t="s">
        <v>3</v>
      </c>
      <c r="E1275" s="402" t="s">
        <v>33</v>
      </c>
      <c r="F1275" s="402" t="s">
        <v>4</v>
      </c>
      <c r="G1275" s="403">
        <v>38.255179101200433</v>
      </c>
      <c r="H1275" s="403">
        <v>22.246637320433447</v>
      </c>
      <c r="I1275" s="403">
        <v>14.314823751794561</v>
      </c>
      <c r="J1275" s="403">
        <v>11.209458006409514</v>
      </c>
      <c r="K1275" s="403">
        <v>10.171278959717519</v>
      </c>
      <c r="L1275" s="450">
        <v>9.430977701614351</v>
      </c>
      <c r="M1275" s="450">
        <v>8.7445581583790606</v>
      </c>
      <c r="N1275" s="450">
        <v>8.1080986303450242</v>
      </c>
      <c r="O1275" s="450">
        <v>7.5179628528640263</v>
      </c>
      <c r="R1275" s="570"/>
      <c r="S1275" s="570"/>
      <c r="T1275" s="570"/>
      <c r="U1275" s="570"/>
    </row>
    <row r="1276" spans="2:21" x14ac:dyDescent="0.25">
      <c r="B1276" s="402" t="s">
        <v>259</v>
      </c>
      <c r="C1276" s="402" t="s">
        <v>17</v>
      </c>
      <c r="D1276" s="402" t="s">
        <v>3</v>
      </c>
      <c r="E1276" s="402" t="s">
        <v>33</v>
      </c>
      <c r="F1276" s="402" t="s">
        <v>5</v>
      </c>
      <c r="G1276" s="403">
        <v>33.029559858681786</v>
      </c>
      <c r="H1276" s="403">
        <v>19.393233560798265</v>
      </c>
      <c r="I1276" s="403">
        <v>12.815764596861806</v>
      </c>
      <c r="J1276" s="403">
        <v>10.071179365232634</v>
      </c>
      <c r="K1276" s="403">
        <v>9.0557778110462976</v>
      </c>
      <c r="L1276" s="450">
        <v>8.3966666281585844</v>
      </c>
      <c r="M1276" s="450">
        <v>7.7855278624913691</v>
      </c>
      <c r="N1276" s="450">
        <v>7.2188699137293684</v>
      </c>
      <c r="O1276" s="450">
        <v>6.6934553124405847</v>
      </c>
      <c r="R1276" s="570"/>
      <c r="S1276" s="570"/>
      <c r="T1276" s="570"/>
      <c r="U1276" s="570"/>
    </row>
    <row r="1277" spans="2:21" x14ac:dyDescent="0.25">
      <c r="B1277" s="402" t="s">
        <v>259</v>
      </c>
      <c r="C1277" s="402" t="s">
        <v>17</v>
      </c>
      <c r="D1277" s="402" t="s">
        <v>3</v>
      </c>
      <c r="E1277" s="402" t="s">
        <v>33</v>
      </c>
      <c r="F1277" s="402" t="s">
        <v>6</v>
      </c>
      <c r="G1277" s="403">
        <v>30.250325723690256</v>
      </c>
      <c r="H1277" s="403">
        <v>17.869544710559492</v>
      </c>
      <c r="I1277" s="403">
        <v>12.010365688729939</v>
      </c>
      <c r="J1277" s="403">
        <v>9.4613926946548901</v>
      </c>
      <c r="K1277" s="403">
        <v>8.4583588878868028</v>
      </c>
      <c r="L1277" s="450">
        <v>7.8427299437795988</v>
      </c>
      <c r="M1277" s="450">
        <v>7.2719086274694744</v>
      </c>
      <c r="N1277" s="450">
        <v>6.7426336830846587</v>
      </c>
      <c r="O1277" s="450">
        <v>6.2518812203624092</v>
      </c>
      <c r="R1277" s="570"/>
      <c r="S1277" s="570"/>
      <c r="T1277" s="570"/>
      <c r="U1277" s="570"/>
    </row>
    <row r="1278" spans="2:21" x14ac:dyDescent="0.25">
      <c r="B1278" s="402" t="s">
        <v>259</v>
      </c>
      <c r="C1278" s="402" t="s">
        <v>17</v>
      </c>
      <c r="D1278" s="402" t="s">
        <v>3</v>
      </c>
      <c r="E1278" s="402" t="s">
        <v>33</v>
      </c>
      <c r="F1278" s="402" t="s">
        <v>7</v>
      </c>
      <c r="G1278" s="403">
        <v>29.448822555669778</v>
      </c>
      <c r="H1278" s="403">
        <v>16.482244973266756</v>
      </c>
      <c r="I1278" s="403">
        <v>11.272510519186795</v>
      </c>
      <c r="J1278" s="403">
        <v>8.9041826126684871</v>
      </c>
      <c r="K1278" s="403">
        <v>7.912553879886481</v>
      </c>
      <c r="L1278" s="450">
        <v>7.3366505332878988</v>
      </c>
      <c r="M1278" s="450">
        <v>6.8026634465541029</v>
      </c>
      <c r="N1278" s="450">
        <v>6.307541807684383</v>
      </c>
      <c r="O1278" s="450">
        <v>5.8484568534460655</v>
      </c>
      <c r="R1278" s="570"/>
      <c r="S1278" s="570"/>
      <c r="T1278" s="570"/>
      <c r="U1278" s="570"/>
    </row>
    <row r="1279" spans="2:21" x14ac:dyDescent="0.25">
      <c r="B1279" s="402" t="s">
        <v>259</v>
      </c>
      <c r="C1279" s="402" t="s">
        <v>17</v>
      </c>
      <c r="D1279" s="402" t="s">
        <v>3</v>
      </c>
      <c r="E1279" s="402" t="s">
        <v>33</v>
      </c>
      <c r="F1279" s="402" t="s">
        <v>8</v>
      </c>
      <c r="G1279" s="403">
        <v>28.607789507960828</v>
      </c>
      <c r="H1279" s="403">
        <v>15.610069233681276</v>
      </c>
      <c r="I1279" s="403">
        <v>11.165307692837684</v>
      </c>
      <c r="J1279" s="403">
        <v>8.1884492139346552</v>
      </c>
      <c r="K1279" s="403">
        <v>7.2115155785455824</v>
      </c>
      <c r="L1279" s="450">
        <v>6.6866362514942521</v>
      </c>
      <c r="M1279" s="450">
        <v>6.199959477701694</v>
      </c>
      <c r="N1279" s="450">
        <v>5.7487047417231718</v>
      </c>
      <c r="O1279" s="450">
        <v>5.3302939037532431</v>
      </c>
      <c r="R1279" s="570"/>
      <c r="S1279" s="570"/>
      <c r="T1279" s="570"/>
      <c r="U1279" s="570"/>
    </row>
    <row r="1280" spans="2:21" x14ac:dyDescent="0.25">
      <c r="B1280" s="402" t="s">
        <v>259</v>
      </c>
      <c r="C1280" s="402" t="s">
        <v>17</v>
      </c>
      <c r="D1280" s="402" t="s">
        <v>3</v>
      </c>
      <c r="E1280" s="402" t="s">
        <v>33</v>
      </c>
      <c r="F1280" s="402" t="s">
        <v>1</v>
      </c>
      <c r="G1280" s="403">
        <v>27.5732146017586</v>
      </c>
      <c r="H1280" s="403">
        <v>15.836189673655719</v>
      </c>
      <c r="I1280" s="403">
        <v>10.524582989211481</v>
      </c>
      <c r="J1280" s="403">
        <v>8.370822731807662</v>
      </c>
      <c r="K1280" s="403">
        <v>6.8973444931418912</v>
      </c>
      <c r="L1280" s="450">
        <v>6.3953316365418296</v>
      </c>
      <c r="M1280" s="450">
        <v>5.9298570315025438</v>
      </c>
      <c r="N1280" s="450">
        <v>5.4982612962779971</v>
      </c>
      <c r="O1280" s="450">
        <v>5.098078608227171</v>
      </c>
      <c r="R1280" s="570"/>
      <c r="S1280" s="570"/>
      <c r="T1280" s="570"/>
      <c r="U1280" s="570"/>
    </row>
    <row r="1281" spans="2:21" x14ac:dyDescent="0.25">
      <c r="B1281" s="402" t="s">
        <v>259</v>
      </c>
      <c r="C1281" s="402" t="s">
        <v>17</v>
      </c>
      <c r="D1281" s="402" t="s">
        <v>11</v>
      </c>
      <c r="E1281" s="402" t="s">
        <v>33</v>
      </c>
      <c r="F1281" s="402" t="s">
        <v>4</v>
      </c>
      <c r="G1281" s="403">
        <v>38.255179101200433</v>
      </c>
      <c r="H1281" s="403">
        <v>22.622710482060914</v>
      </c>
      <c r="I1281" s="403">
        <v>15.827411800226788</v>
      </c>
      <c r="J1281" s="403">
        <v>14.466291170471571</v>
      </c>
      <c r="K1281" s="403">
        <v>12.649765092933873</v>
      </c>
      <c r="L1281" s="450">
        <v>12.33666763416838</v>
      </c>
      <c r="M1281" s="450">
        <v>12.031319727901705</v>
      </c>
      <c r="N1281" s="450">
        <v>11.733529563046755</v>
      </c>
      <c r="O1281" s="450">
        <v>11.443110076080007</v>
      </c>
      <c r="R1281" s="570"/>
      <c r="S1281" s="570"/>
      <c r="T1281" s="570"/>
      <c r="U1281" s="570"/>
    </row>
    <row r="1282" spans="2:21" x14ac:dyDescent="0.25">
      <c r="B1282" s="402" t="s">
        <v>259</v>
      </c>
      <c r="C1282" s="402" t="s">
        <v>17</v>
      </c>
      <c r="D1282" s="402" t="s">
        <v>11</v>
      </c>
      <c r="E1282" s="402" t="s">
        <v>33</v>
      </c>
      <c r="F1282" s="402" t="s">
        <v>5</v>
      </c>
      <c r="G1282" s="403">
        <v>33.029559858681786</v>
      </c>
      <c r="H1282" s="403">
        <v>19.769306722425739</v>
      </c>
      <c r="I1282" s="403">
        <v>14.157317588831717</v>
      </c>
      <c r="J1282" s="403">
        <v>13.070696811307638</v>
      </c>
      <c r="K1282" s="403">
        <v>11.501978291379716</v>
      </c>
      <c r="L1282" s="450">
        <v>11.217289987102944</v>
      </c>
      <c r="M1282" s="450">
        <v>10.939648073328641</v>
      </c>
      <c r="N1282" s="450">
        <v>10.66887814310588</v>
      </c>
      <c r="O1282" s="450">
        <v>10.404810106273235</v>
      </c>
      <c r="R1282" s="570"/>
      <c r="S1282" s="570"/>
      <c r="T1282" s="570"/>
      <c r="U1282" s="570"/>
    </row>
    <row r="1283" spans="2:21" x14ac:dyDescent="0.25">
      <c r="B1283" s="402" t="s">
        <v>259</v>
      </c>
      <c r="C1283" s="402" t="s">
        <v>17</v>
      </c>
      <c r="D1283" s="402" t="s">
        <v>11</v>
      </c>
      <c r="E1283" s="402" t="s">
        <v>33</v>
      </c>
      <c r="F1283" s="402" t="s">
        <v>6</v>
      </c>
      <c r="G1283" s="403">
        <v>30.250325723690256</v>
      </c>
      <c r="H1283" s="403">
        <v>18.245617872186973</v>
      </c>
      <c r="I1283" s="403">
        <v>13.259326370015758</v>
      </c>
      <c r="J1283" s="403">
        <v>12.321279520669613</v>
      </c>
      <c r="K1283" s="403">
        <v>10.886513061482963</v>
      </c>
      <c r="L1283" s="450">
        <v>10.617058289056267</v>
      </c>
      <c r="M1283" s="450">
        <v>10.354272858224393</v>
      </c>
      <c r="N1283" s="450">
        <v>10.097991694467012</v>
      </c>
      <c r="O1283" s="450">
        <v>9.8480538090640035</v>
      </c>
      <c r="R1283" s="570"/>
      <c r="S1283" s="570"/>
      <c r="T1283" s="570"/>
      <c r="U1283" s="570"/>
    </row>
    <row r="1284" spans="2:21" x14ac:dyDescent="0.25">
      <c r="B1284" s="402" t="s">
        <v>259</v>
      </c>
      <c r="C1284" s="402" t="s">
        <v>17</v>
      </c>
      <c r="D1284" s="402" t="s">
        <v>11</v>
      </c>
      <c r="E1284" s="402" t="s">
        <v>33</v>
      </c>
      <c r="F1284" s="402" t="s">
        <v>7</v>
      </c>
      <c r="G1284" s="403">
        <v>29.448822555669778</v>
      </c>
      <c r="H1284" s="403">
        <v>16.85831813489423</v>
      </c>
      <c r="I1284" s="403">
        <v>12.436109187322977</v>
      </c>
      <c r="J1284" s="403">
        <v>11.635021882312355</v>
      </c>
      <c r="K1284" s="403">
        <v>10.323714808322036</v>
      </c>
      <c r="L1284" s="450">
        <v>10.068189994401903</v>
      </c>
      <c r="M1284" s="450">
        <v>9.8189897382345954</v>
      </c>
      <c r="N1284" s="450">
        <v>9.5759574991297765</v>
      </c>
      <c r="O1284" s="450">
        <v>9.3389406109743813</v>
      </c>
      <c r="R1284" s="570"/>
      <c r="S1284" s="570"/>
      <c r="T1284" s="570"/>
      <c r="U1284" s="570"/>
    </row>
    <row r="1285" spans="2:21" x14ac:dyDescent="0.25">
      <c r="B1285" s="402" t="s">
        <v>259</v>
      </c>
      <c r="C1285" s="402" t="s">
        <v>17</v>
      </c>
      <c r="D1285" s="402" t="s">
        <v>11</v>
      </c>
      <c r="E1285" s="402" t="s">
        <v>33</v>
      </c>
      <c r="F1285" s="402" t="s">
        <v>8</v>
      </c>
      <c r="G1285" s="403">
        <v>28.607789507960828</v>
      </c>
      <c r="H1285" s="403">
        <v>15.986142395308756</v>
      </c>
      <c r="I1285" s="403">
        <v>12.297066777011969</v>
      </c>
      <c r="J1285" s="403">
        <v>11.544549104025567</v>
      </c>
      <c r="K1285" s="403">
        <v>9.60044393663485</v>
      </c>
      <c r="L1285" s="450">
        <v>9.3628209786196042</v>
      </c>
      <c r="M1285" s="450">
        <v>9.131079485102104</v>
      </c>
      <c r="N1285" s="450">
        <v>8.9050738825025597</v>
      </c>
      <c r="O1285" s="450">
        <v>8.6846622003687948</v>
      </c>
      <c r="R1285" s="570"/>
      <c r="S1285" s="570"/>
      <c r="T1285" s="570"/>
      <c r="U1285" s="570"/>
    </row>
    <row r="1286" spans="2:21" x14ac:dyDescent="0.25">
      <c r="B1286" s="402" t="s">
        <v>259</v>
      </c>
      <c r="C1286" s="402" t="s">
        <v>17</v>
      </c>
      <c r="D1286" s="402" t="s">
        <v>11</v>
      </c>
      <c r="E1286" s="402" t="s">
        <v>33</v>
      </c>
      <c r="F1286" s="402" t="s">
        <v>1</v>
      </c>
      <c r="G1286" s="403">
        <v>27.5732146017586</v>
      </c>
      <c r="H1286" s="403">
        <v>16.212262835283191</v>
      </c>
      <c r="I1286" s="403">
        <v>11.585696796288643</v>
      </c>
      <c r="J1286" s="403">
        <v>10.947023923902579</v>
      </c>
      <c r="K1286" s="403">
        <v>9.7755879635982676</v>
      </c>
      <c r="L1286" s="450">
        <v>9.5336299725324203</v>
      </c>
      <c r="M1286" s="450">
        <v>9.2976607434375786</v>
      </c>
      <c r="N1286" s="450">
        <v>9.0675320469877043</v>
      </c>
      <c r="O1286" s="450">
        <v>8.8430993227174017</v>
      </c>
      <c r="R1286" s="570"/>
      <c r="S1286" s="570"/>
      <c r="T1286" s="570"/>
      <c r="U1286" s="570"/>
    </row>
    <row r="1287" spans="2:21" x14ac:dyDescent="0.25">
      <c r="B1287" s="402" t="s">
        <v>259</v>
      </c>
      <c r="C1287" s="402" t="s">
        <v>17</v>
      </c>
      <c r="D1287" s="402" t="s">
        <v>19</v>
      </c>
      <c r="E1287" s="402" t="s">
        <v>33</v>
      </c>
      <c r="F1287" s="402" t="s">
        <v>4</v>
      </c>
      <c r="G1287" s="403">
        <v>38.255179101200433</v>
      </c>
      <c r="H1287" s="403">
        <v>22.058600739619706</v>
      </c>
      <c r="I1287" s="403">
        <v>12.720337924885937</v>
      </c>
      <c r="J1287" s="403">
        <v>10.199725526652506</v>
      </c>
      <c r="K1287" s="403">
        <v>9.092637959299843</v>
      </c>
      <c r="L1287" s="450">
        <v>8.2190245491842386</v>
      </c>
      <c r="M1287" s="450">
        <v>7.4293472194173766</v>
      </c>
      <c r="N1287" s="450">
        <v>6.7155414582796178</v>
      </c>
      <c r="O1287" s="450">
        <v>6.0703175859115452</v>
      </c>
      <c r="R1287" s="570"/>
      <c r="S1287" s="570"/>
      <c r="T1287" s="570"/>
      <c r="U1287" s="570"/>
    </row>
    <row r="1288" spans="2:21" x14ac:dyDescent="0.25">
      <c r="B1288" s="402" t="s">
        <v>259</v>
      </c>
      <c r="C1288" s="402" t="s">
        <v>17</v>
      </c>
      <c r="D1288" s="402" t="s">
        <v>19</v>
      </c>
      <c r="E1288" s="402" t="s">
        <v>33</v>
      </c>
      <c r="F1288" s="402" t="s">
        <v>5</v>
      </c>
      <c r="G1288" s="403">
        <v>33.029559858681786</v>
      </c>
      <c r="H1288" s="403">
        <v>19.205196979984532</v>
      </c>
      <c r="I1288" s="403">
        <v>11.542664337227075</v>
      </c>
      <c r="J1288" s="403">
        <v>9.2301489950138222</v>
      </c>
      <c r="K1288" s="403">
        <v>8.1684827570758376</v>
      </c>
      <c r="L1288" s="450">
        <v>7.3836614424230502</v>
      </c>
      <c r="M1288" s="450">
        <v>6.6742451343364797</v>
      </c>
      <c r="N1288" s="450">
        <v>6.0329889798679526</v>
      </c>
      <c r="O1288" s="450">
        <v>5.4533442057678583</v>
      </c>
      <c r="R1288" s="570"/>
      <c r="S1288" s="570"/>
      <c r="T1288" s="570"/>
      <c r="U1288" s="570"/>
    </row>
    <row r="1289" spans="2:21" x14ac:dyDescent="0.25">
      <c r="B1289" s="402" t="s">
        <v>259</v>
      </c>
      <c r="C1289" s="402" t="s">
        <v>17</v>
      </c>
      <c r="D1289" s="402" t="s">
        <v>19</v>
      </c>
      <c r="E1289" s="402" t="s">
        <v>33</v>
      </c>
      <c r="F1289" s="402" t="s">
        <v>6</v>
      </c>
      <c r="G1289" s="403">
        <v>30.250325723690256</v>
      </c>
      <c r="H1289" s="403">
        <v>17.681508129745762</v>
      </c>
      <c r="I1289" s="403">
        <v>10.910817601442304</v>
      </c>
      <c r="J1289" s="403">
        <v>8.7114573750420128</v>
      </c>
      <c r="K1289" s="403">
        <v>7.6743315549211841</v>
      </c>
      <c r="L1289" s="450">
        <v>6.9369878940317387</v>
      </c>
      <c r="M1289" s="450">
        <v>6.2704876245651215</v>
      </c>
      <c r="N1289" s="450">
        <v>5.6680241699214431</v>
      </c>
      <c r="O1289" s="450">
        <v>5.1234449239570488</v>
      </c>
      <c r="R1289" s="570"/>
      <c r="S1289" s="570"/>
      <c r="T1289" s="570"/>
      <c r="U1289" s="570"/>
    </row>
    <row r="1290" spans="2:21" x14ac:dyDescent="0.25">
      <c r="B1290" s="402" t="s">
        <v>259</v>
      </c>
      <c r="C1290" s="402" t="s">
        <v>17</v>
      </c>
      <c r="D1290" s="402" t="s">
        <v>19</v>
      </c>
      <c r="E1290" s="402" t="s">
        <v>33</v>
      </c>
      <c r="F1290" s="402" t="s">
        <v>7</v>
      </c>
      <c r="G1290" s="403">
        <v>29.448822555669778</v>
      </c>
      <c r="H1290" s="403">
        <v>16.294208392453019</v>
      </c>
      <c r="I1290" s="403">
        <v>10.332839662651876</v>
      </c>
      <c r="J1290" s="403">
        <v>8.2381650424274717</v>
      </c>
      <c r="K1290" s="403">
        <v>7.2236103695364715</v>
      </c>
      <c r="L1290" s="450">
        <v>6.5295716410041482</v>
      </c>
      <c r="M1290" s="450">
        <v>5.9022156004991517</v>
      </c>
      <c r="N1290" s="450">
        <v>5.3351354284885826</v>
      </c>
      <c r="O1290" s="450">
        <v>4.8225398675553084</v>
      </c>
      <c r="R1290" s="570"/>
      <c r="S1290" s="570"/>
      <c r="T1290" s="570"/>
      <c r="U1290" s="570"/>
    </row>
    <row r="1291" spans="2:21" x14ac:dyDescent="0.25">
      <c r="B1291" s="402" t="s">
        <v>259</v>
      </c>
      <c r="C1291" s="402" t="s">
        <v>17</v>
      </c>
      <c r="D1291" s="402" t="s">
        <v>19</v>
      </c>
      <c r="E1291" s="402" t="s">
        <v>33</v>
      </c>
      <c r="F1291" s="402" t="s">
        <v>8</v>
      </c>
      <c r="G1291" s="403">
        <v>28.607789507960828</v>
      </c>
      <c r="H1291" s="403">
        <v>15.422032652867546</v>
      </c>
      <c r="I1291" s="403">
        <v>10.295018806577701</v>
      </c>
      <c r="J1291" s="403">
        <v>7.6318092799590982</v>
      </c>
      <c r="K1291" s="403">
        <v>6.6464050902564473</v>
      </c>
      <c r="L1291" s="450">
        <v>6.0078237850401823</v>
      </c>
      <c r="M1291" s="450">
        <v>5.4305968628075121</v>
      </c>
      <c r="N1291" s="450">
        <v>4.9088294433285453</v>
      </c>
      <c r="O1291" s="450">
        <v>4.4371930217688389</v>
      </c>
      <c r="R1291" s="570"/>
      <c r="S1291" s="570"/>
      <c r="T1291" s="570"/>
      <c r="U1291" s="570"/>
    </row>
    <row r="1292" spans="2:21" x14ac:dyDescent="0.25">
      <c r="B1292" s="402" t="s">
        <v>259</v>
      </c>
      <c r="C1292" s="402" t="s">
        <v>17</v>
      </c>
      <c r="D1292" s="402" t="s">
        <v>19</v>
      </c>
      <c r="E1292" s="402" t="s">
        <v>33</v>
      </c>
      <c r="F1292" s="402" t="s">
        <v>1</v>
      </c>
      <c r="G1292" s="403">
        <v>27.5732146017586</v>
      </c>
      <c r="H1292" s="403">
        <v>15.64815309284198</v>
      </c>
      <c r="I1292" s="403">
        <v>9.7836128176071817</v>
      </c>
      <c r="J1292" s="403">
        <v>7.81018765890878</v>
      </c>
      <c r="K1292" s="403">
        <v>6.3888450687513139</v>
      </c>
      <c r="L1292" s="450">
        <v>5.7750099251774376</v>
      </c>
      <c r="M1292" s="450">
        <v>5.2201515730942969</v>
      </c>
      <c r="N1292" s="450">
        <v>4.7186035693681694</v>
      </c>
      <c r="O1292" s="450">
        <v>4.2652438982065988</v>
      </c>
      <c r="R1292" s="570"/>
      <c r="S1292" s="570"/>
      <c r="T1292" s="570"/>
      <c r="U1292" s="570"/>
    </row>
    <row r="1293" spans="2:21" x14ac:dyDescent="0.25">
      <c r="B1293" s="402" t="s">
        <v>259</v>
      </c>
      <c r="C1293" s="402" t="s">
        <v>16</v>
      </c>
      <c r="D1293" s="402" t="s">
        <v>3</v>
      </c>
      <c r="E1293" s="402" t="s">
        <v>33</v>
      </c>
      <c r="F1293" s="402" t="s">
        <v>4</v>
      </c>
      <c r="G1293" s="403">
        <v>33.576118216510601</v>
      </c>
      <c r="H1293" s="403">
        <v>19.525610443875056</v>
      </c>
      <c r="I1293" s="403">
        <v>12.563951491830442</v>
      </c>
      <c r="J1293" s="403">
        <v>9.8384087072384592</v>
      </c>
      <c r="K1293" s="403">
        <v>8.9272112374940065</v>
      </c>
      <c r="L1293" s="450">
        <v>8.2774575795082956</v>
      </c>
      <c r="M1293" s="450">
        <v>7.6749952653515141</v>
      </c>
      <c r="N1293" s="450">
        <v>7.1163822656119633</v>
      </c>
      <c r="O1293" s="450">
        <v>6.5984270738174864</v>
      </c>
      <c r="R1293" s="570"/>
      <c r="S1293" s="570"/>
      <c r="T1293" s="570"/>
      <c r="U1293" s="570"/>
    </row>
    <row r="1294" spans="2:21" x14ac:dyDescent="0.25">
      <c r="B1294" s="402" t="s">
        <v>259</v>
      </c>
      <c r="C1294" s="402" t="s">
        <v>16</v>
      </c>
      <c r="D1294" s="402" t="s">
        <v>3</v>
      </c>
      <c r="E1294" s="402" t="s">
        <v>33</v>
      </c>
      <c r="F1294" s="402" t="s">
        <v>5</v>
      </c>
      <c r="G1294" s="403">
        <v>28.989654015751622</v>
      </c>
      <c r="H1294" s="403">
        <v>17.021211713980197</v>
      </c>
      <c r="I1294" s="403">
        <v>11.248245002353173</v>
      </c>
      <c r="J1294" s="403">
        <v>8.8393550073883205</v>
      </c>
      <c r="K1294" s="403">
        <v>7.948149073404883</v>
      </c>
      <c r="L1294" s="450">
        <v>7.3696549841230592</v>
      </c>
      <c r="M1294" s="450">
        <v>6.8332657180199785</v>
      </c>
      <c r="N1294" s="450">
        <v>6.3359167387974162</v>
      </c>
      <c r="O1294" s="450">
        <v>5.8747665578275567</v>
      </c>
      <c r="R1294" s="570"/>
      <c r="S1294" s="570"/>
      <c r="T1294" s="570"/>
      <c r="U1294" s="570"/>
    </row>
    <row r="1295" spans="2:21" x14ac:dyDescent="0.25">
      <c r="B1295" s="402" t="s">
        <v>259</v>
      </c>
      <c r="C1295" s="402" t="s">
        <v>16</v>
      </c>
      <c r="D1295" s="402" t="s">
        <v>3</v>
      </c>
      <c r="E1295" s="402" t="s">
        <v>33</v>
      </c>
      <c r="F1295" s="402" t="s">
        <v>6</v>
      </c>
      <c r="G1295" s="403">
        <v>26.55035308813137</v>
      </c>
      <c r="H1295" s="403">
        <v>15.683888032251813</v>
      </c>
      <c r="I1295" s="403">
        <v>10.541355906909477</v>
      </c>
      <c r="J1295" s="403">
        <v>8.3041524591527462</v>
      </c>
      <c r="K1295" s="403">
        <v>7.4238015507931214</v>
      </c>
      <c r="L1295" s="450">
        <v>6.8834713081829006</v>
      </c>
      <c r="M1295" s="450">
        <v>6.3824681905074829</v>
      </c>
      <c r="N1295" s="450">
        <v>5.9179298320622085</v>
      </c>
      <c r="O1295" s="450">
        <v>5.4872022001299099</v>
      </c>
      <c r="R1295" s="570"/>
      <c r="S1295" s="570"/>
      <c r="T1295" s="570"/>
      <c r="U1295" s="570"/>
    </row>
    <row r="1296" spans="2:21" x14ac:dyDescent="0.25">
      <c r="B1296" s="402" t="s">
        <v>259</v>
      </c>
      <c r="C1296" s="402" t="s">
        <v>16</v>
      </c>
      <c r="D1296" s="402" t="s">
        <v>3</v>
      </c>
      <c r="E1296" s="402" t="s">
        <v>33</v>
      </c>
      <c r="F1296" s="402" t="s">
        <v>7</v>
      </c>
      <c r="G1296" s="403">
        <v>25.846883237704795</v>
      </c>
      <c r="H1296" s="403">
        <v>14.466271461751601</v>
      </c>
      <c r="I1296" s="403">
        <v>9.8937491519206695</v>
      </c>
      <c r="J1296" s="403">
        <v>7.8150957608501646</v>
      </c>
      <c r="K1296" s="403">
        <v>6.944754951029398</v>
      </c>
      <c r="L1296" s="450">
        <v>6.4392913954798363</v>
      </c>
      <c r="M1296" s="450">
        <v>5.9706172454298789</v>
      </c>
      <c r="N1296" s="450">
        <v>5.5360548392713751</v>
      </c>
      <c r="O1296" s="450">
        <v>5.1331214049734957</v>
      </c>
      <c r="R1296" s="570"/>
      <c r="S1296" s="570"/>
      <c r="T1296" s="570"/>
      <c r="U1296" s="570"/>
    </row>
    <row r="1297" spans="2:21" x14ac:dyDescent="0.25">
      <c r="B1297" s="402" t="s">
        <v>259</v>
      </c>
      <c r="C1297" s="402" t="s">
        <v>16</v>
      </c>
      <c r="D1297" s="402" t="s">
        <v>3</v>
      </c>
      <c r="E1297" s="402" t="s">
        <v>33</v>
      </c>
      <c r="F1297" s="402" t="s">
        <v>8</v>
      </c>
      <c r="G1297" s="403">
        <v>25.108718479433364</v>
      </c>
      <c r="H1297" s="403">
        <v>13.700773131174561</v>
      </c>
      <c r="I1297" s="403">
        <v>9.7996584992244724</v>
      </c>
      <c r="J1297" s="403">
        <v>7.1869050224453357</v>
      </c>
      <c r="K1297" s="403">
        <v>6.3294619257933675</v>
      </c>
      <c r="L1297" s="450">
        <v>5.8687815486905199</v>
      </c>
      <c r="M1297" s="450">
        <v>5.4416311007247398</v>
      </c>
      <c r="N1297" s="450">
        <v>5.0455701563779991</v>
      </c>
      <c r="O1297" s="450">
        <v>4.6783359128371877</v>
      </c>
      <c r="R1297" s="570"/>
      <c r="S1297" s="570"/>
      <c r="T1297" s="570"/>
      <c r="U1297" s="570"/>
    </row>
    <row r="1298" spans="2:21" x14ac:dyDescent="0.25">
      <c r="B1298" s="402" t="s">
        <v>259</v>
      </c>
      <c r="C1298" s="402" t="s">
        <v>16</v>
      </c>
      <c r="D1298" s="402" t="s">
        <v>3</v>
      </c>
      <c r="E1298" s="402" t="s">
        <v>33</v>
      </c>
      <c r="F1298" s="402" t="s">
        <v>1</v>
      </c>
      <c r="G1298" s="403">
        <v>24.200684321167159</v>
      </c>
      <c r="H1298" s="403">
        <v>13.899236366797291</v>
      </c>
      <c r="I1298" s="403">
        <v>9.2373020053159909</v>
      </c>
      <c r="J1298" s="403">
        <v>7.3469721019763483</v>
      </c>
      <c r="K1298" s="403">
        <v>6.053717680136633</v>
      </c>
      <c r="L1298" s="450">
        <v>5.6131069336852342</v>
      </c>
      <c r="M1298" s="450">
        <v>5.204565378455861</v>
      </c>
      <c r="N1298" s="450">
        <v>4.8257589065450688</v>
      </c>
      <c r="O1298" s="450">
        <v>4.4745232945864819</v>
      </c>
      <c r="R1298" s="570"/>
      <c r="S1298" s="570"/>
      <c r="T1298" s="570"/>
      <c r="U1298" s="570"/>
    </row>
    <row r="1299" spans="2:21" x14ac:dyDescent="0.25">
      <c r="B1299" s="402" t="s">
        <v>259</v>
      </c>
      <c r="C1299" s="402" t="s">
        <v>16</v>
      </c>
      <c r="D1299" s="402" t="s">
        <v>11</v>
      </c>
      <c r="E1299" s="402" t="s">
        <v>33</v>
      </c>
      <c r="F1299" s="402" t="s">
        <v>4</v>
      </c>
      <c r="G1299" s="403">
        <v>33.576118216510601</v>
      </c>
      <c r="H1299" s="403">
        <v>19.855685409658303</v>
      </c>
      <c r="I1299" s="403">
        <v>13.891532131113028</v>
      </c>
      <c r="J1299" s="403">
        <v>12.696892653653141</v>
      </c>
      <c r="K1299" s="403">
        <v>11.102549201190618</v>
      </c>
      <c r="L1299" s="450">
        <v>10.82774726493542</v>
      </c>
      <c r="M1299" s="450">
        <v>10.559747019247061</v>
      </c>
      <c r="N1299" s="450">
        <v>10.298380113803132</v>
      </c>
      <c r="O1299" s="450">
        <v>10.043482365161619</v>
      </c>
      <c r="R1299" s="570"/>
      <c r="S1299" s="570"/>
      <c r="T1299" s="570"/>
      <c r="U1299" s="570"/>
    </row>
    <row r="1300" spans="2:21" x14ac:dyDescent="0.25">
      <c r="B1300" s="402" t="s">
        <v>259</v>
      </c>
      <c r="C1300" s="402" t="s">
        <v>16</v>
      </c>
      <c r="D1300" s="402" t="s">
        <v>11</v>
      </c>
      <c r="E1300" s="402" t="s">
        <v>33</v>
      </c>
      <c r="F1300" s="402" t="s">
        <v>5</v>
      </c>
      <c r="G1300" s="403">
        <v>28.989654015751622</v>
      </c>
      <c r="H1300" s="403">
        <v>17.351286679763451</v>
      </c>
      <c r="I1300" s="403">
        <v>12.425710195574075</v>
      </c>
      <c r="J1300" s="403">
        <v>11.471995991645009</v>
      </c>
      <c r="K1300" s="403">
        <v>10.095150301439455</v>
      </c>
      <c r="L1300" s="450">
        <v>9.8452827440567496</v>
      </c>
      <c r="M1300" s="450">
        <v>9.6015997202736578</v>
      </c>
      <c r="N1300" s="450">
        <v>9.3639481551722294</v>
      </c>
      <c r="O1300" s="450">
        <v>9.1321787626295983</v>
      </c>
      <c r="R1300" s="570"/>
      <c r="S1300" s="570"/>
      <c r="T1300" s="570"/>
      <c r="U1300" s="570"/>
    </row>
    <row r="1301" spans="2:21" x14ac:dyDescent="0.25">
      <c r="B1301" s="402" t="s">
        <v>259</v>
      </c>
      <c r="C1301" s="402" t="s">
        <v>16</v>
      </c>
      <c r="D1301" s="402" t="s">
        <v>11</v>
      </c>
      <c r="E1301" s="402" t="s">
        <v>33</v>
      </c>
      <c r="F1301" s="402" t="s">
        <v>6</v>
      </c>
      <c r="G1301" s="403">
        <v>26.55035308813137</v>
      </c>
      <c r="H1301" s="403">
        <v>16.013962998035073</v>
      </c>
      <c r="I1301" s="403">
        <v>11.637553924220821</v>
      </c>
      <c r="J1301" s="403">
        <v>10.814241299727497</v>
      </c>
      <c r="K1301" s="403">
        <v>9.5549637488553429</v>
      </c>
      <c r="L1301" s="450">
        <v>9.3184664821958911</v>
      </c>
      <c r="M1301" s="450">
        <v>9.0878228177695277</v>
      </c>
      <c r="N1301" s="450">
        <v>8.8628878716222577</v>
      </c>
      <c r="O1301" s="450">
        <v>8.6435203458585956</v>
      </c>
      <c r="R1301" s="570"/>
      <c r="S1301" s="570"/>
      <c r="T1301" s="570"/>
      <c r="U1301" s="570"/>
    </row>
    <row r="1302" spans="2:21" x14ac:dyDescent="0.25">
      <c r="B1302" s="402" t="s">
        <v>259</v>
      </c>
      <c r="C1302" s="402" t="s">
        <v>16</v>
      </c>
      <c r="D1302" s="402" t="s">
        <v>11</v>
      </c>
      <c r="E1302" s="402" t="s">
        <v>33</v>
      </c>
      <c r="F1302" s="402" t="s">
        <v>7</v>
      </c>
      <c r="G1302" s="403">
        <v>25.846883237704795</v>
      </c>
      <c r="H1302" s="403">
        <v>14.796346427534855</v>
      </c>
      <c r="I1302" s="403">
        <v>10.915025939948796</v>
      </c>
      <c r="J1302" s="403">
        <v>10.211921087567161</v>
      </c>
      <c r="K1302" s="403">
        <v>9.0610023788095297</v>
      </c>
      <c r="L1302" s="450">
        <v>8.836731271968338</v>
      </c>
      <c r="M1302" s="450">
        <v>8.6180111546602021</v>
      </c>
      <c r="N1302" s="450">
        <v>8.4047046329727735</v>
      </c>
      <c r="O1302" s="450">
        <v>8.1966777136643429</v>
      </c>
      <c r="R1302" s="570"/>
      <c r="S1302" s="570"/>
      <c r="T1302" s="570"/>
      <c r="U1302" s="570"/>
    </row>
    <row r="1303" spans="2:21" x14ac:dyDescent="0.25">
      <c r="B1303" s="402" t="s">
        <v>259</v>
      </c>
      <c r="C1303" s="402" t="s">
        <v>16</v>
      </c>
      <c r="D1303" s="402" t="s">
        <v>11</v>
      </c>
      <c r="E1303" s="402" t="s">
        <v>33</v>
      </c>
      <c r="F1303" s="402" t="s">
        <v>8</v>
      </c>
      <c r="G1303" s="403">
        <v>25.108718479433364</v>
      </c>
      <c r="H1303" s="403">
        <v>14.03084809695782</v>
      </c>
      <c r="I1303" s="403">
        <v>10.792990061006474</v>
      </c>
      <c r="J1303" s="403">
        <v>10.132514200172977</v>
      </c>
      <c r="K1303" s="403">
        <v>8.4261960895464494</v>
      </c>
      <c r="L1303" s="450">
        <v>8.2176372298905953</v>
      </c>
      <c r="M1303" s="450">
        <v>8.0142404620587033</v>
      </c>
      <c r="N1303" s="450">
        <v>7.8158780178416309</v>
      </c>
      <c r="O1303" s="450">
        <v>7.6224252914527213</v>
      </c>
      <c r="R1303" s="570"/>
      <c r="S1303" s="570"/>
      <c r="T1303" s="570"/>
      <c r="U1303" s="570"/>
    </row>
    <row r="1304" spans="2:21" x14ac:dyDescent="0.25">
      <c r="B1304" s="402" t="s">
        <v>259</v>
      </c>
      <c r="C1304" s="402" t="s">
        <v>16</v>
      </c>
      <c r="D1304" s="402" t="s">
        <v>11</v>
      </c>
      <c r="E1304" s="402" t="s">
        <v>33</v>
      </c>
      <c r="F1304" s="402" t="s">
        <v>1</v>
      </c>
      <c r="G1304" s="403">
        <v>24.200684321167159</v>
      </c>
      <c r="H1304" s="403">
        <v>14.229311332580544</v>
      </c>
      <c r="I1304" s="403">
        <v>10.168629042979145</v>
      </c>
      <c r="J1304" s="403">
        <v>9.6080734170811617</v>
      </c>
      <c r="K1304" s="403">
        <v>8.5799179304162223</v>
      </c>
      <c r="L1304" s="450">
        <v>8.3675542635264399</v>
      </c>
      <c r="M1304" s="450">
        <v>8.1604468621837896</v>
      </c>
      <c r="N1304" s="450">
        <v>7.9584656272620586</v>
      </c>
      <c r="O1304" s="450">
        <v>7.7614836797506248</v>
      </c>
      <c r="R1304" s="570"/>
      <c r="S1304" s="570"/>
      <c r="T1304" s="570"/>
      <c r="U1304" s="570"/>
    </row>
    <row r="1305" spans="2:21" x14ac:dyDescent="0.25">
      <c r="B1305" s="402" t="s">
        <v>259</v>
      </c>
      <c r="C1305" s="402" t="s">
        <v>16</v>
      </c>
      <c r="D1305" s="402" t="s">
        <v>19</v>
      </c>
      <c r="E1305" s="402" t="s">
        <v>33</v>
      </c>
      <c r="F1305" s="402" t="s">
        <v>4</v>
      </c>
      <c r="G1305" s="403">
        <v>33.576118216510601</v>
      </c>
      <c r="H1305" s="403">
        <v>19.360572960983426</v>
      </c>
      <c r="I1305" s="403">
        <v>11.164490141062522</v>
      </c>
      <c r="J1305" s="403">
        <v>8.9521784528280719</v>
      </c>
      <c r="K1305" s="403">
        <v>7.9805007895467703</v>
      </c>
      <c r="L1305" s="450">
        <v>7.2137406325501443</v>
      </c>
      <c r="M1305" s="450">
        <v>6.5206501804832611</v>
      </c>
      <c r="N1305" s="450">
        <v>5.8941513067964921</v>
      </c>
      <c r="O1305" s="450">
        <v>5.327845945699246</v>
      </c>
      <c r="R1305" s="570"/>
      <c r="S1305" s="570"/>
      <c r="T1305" s="570"/>
      <c r="U1305" s="570"/>
    </row>
    <row r="1306" spans="2:21" x14ac:dyDescent="0.25">
      <c r="B1306" s="402" t="s">
        <v>259</v>
      </c>
      <c r="C1306" s="402" t="s">
        <v>16</v>
      </c>
      <c r="D1306" s="402" t="s">
        <v>19</v>
      </c>
      <c r="E1306" s="402" t="s">
        <v>33</v>
      </c>
      <c r="F1306" s="402" t="s">
        <v>5</v>
      </c>
      <c r="G1306" s="403">
        <v>28.989654015751622</v>
      </c>
      <c r="H1306" s="403">
        <v>16.856174231088577</v>
      </c>
      <c r="I1306" s="403">
        <v>10.130859962646882</v>
      </c>
      <c r="J1306" s="403">
        <v>8.1011925991183151</v>
      </c>
      <c r="K1306" s="403">
        <v>7.1693806994227449</v>
      </c>
      <c r="L1306" s="450">
        <v>6.4805523143847479</v>
      </c>
      <c r="M1306" s="450">
        <v>5.8579060117227444</v>
      </c>
      <c r="N1306" s="450">
        <v>5.2950830696959326</v>
      </c>
      <c r="O1306" s="450">
        <v>4.7863357074817365</v>
      </c>
      <c r="R1306" s="570"/>
      <c r="S1306" s="570"/>
      <c r="T1306" s="570"/>
      <c r="U1306" s="570"/>
    </row>
    <row r="1307" spans="2:21" x14ac:dyDescent="0.25">
      <c r="B1307" s="402" t="s">
        <v>259</v>
      </c>
      <c r="C1307" s="402" t="s">
        <v>16</v>
      </c>
      <c r="D1307" s="402" t="s">
        <v>19</v>
      </c>
      <c r="E1307" s="402" t="s">
        <v>33</v>
      </c>
      <c r="F1307" s="402" t="s">
        <v>6</v>
      </c>
      <c r="G1307" s="403">
        <v>26.55035308813137</v>
      </c>
      <c r="H1307" s="403">
        <v>15.518850549360192</v>
      </c>
      <c r="I1307" s="403">
        <v>9.5762955561046041</v>
      </c>
      <c r="J1307" s="403">
        <v>7.6459430993312294</v>
      </c>
      <c r="K1307" s="403">
        <v>6.7356700340907709</v>
      </c>
      <c r="L1307" s="450">
        <v>6.0885122241972116</v>
      </c>
      <c r="M1307" s="450">
        <v>5.5035328210228824</v>
      </c>
      <c r="N1307" s="450">
        <v>4.9747577727939545</v>
      </c>
      <c r="O1307" s="450">
        <v>4.4967870098709044</v>
      </c>
      <c r="R1307" s="570"/>
      <c r="S1307" s="570"/>
      <c r="T1307" s="570"/>
      <c r="U1307" s="570"/>
    </row>
    <row r="1308" spans="2:21" x14ac:dyDescent="0.25">
      <c r="B1308" s="402" t="s">
        <v>259</v>
      </c>
      <c r="C1308" s="402" t="s">
        <v>16</v>
      </c>
      <c r="D1308" s="402" t="s">
        <v>19</v>
      </c>
      <c r="E1308" s="402" t="s">
        <v>33</v>
      </c>
      <c r="F1308" s="402" t="s">
        <v>7</v>
      </c>
      <c r="G1308" s="403">
        <v>25.846883237704795</v>
      </c>
      <c r="H1308" s="403">
        <v>14.301233978859974</v>
      </c>
      <c r="I1308" s="403">
        <v>9.0690111555264465</v>
      </c>
      <c r="J1308" s="403">
        <v>7.2305400170767999</v>
      </c>
      <c r="K1308" s="403">
        <v>6.3400773807894035</v>
      </c>
      <c r="L1308" s="450">
        <v>5.7309277978168138</v>
      </c>
      <c r="M1308" s="450">
        <v>5.1803048214058425</v>
      </c>
      <c r="N1308" s="450">
        <v>4.6825852618320498</v>
      </c>
      <c r="O1308" s="450">
        <v>4.2326862009591633</v>
      </c>
      <c r="R1308" s="570"/>
      <c r="S1308" s="570"/>
      <c r="T1308" s="570"/>
      <c r="U1308" s="570"/>
    </row>
    <row r="1309" spans="2:21" x14ac:dyDescent="0.25">
      <c r="B1309" s="402" t="s">
        <v>259</v>
      </c>
      <c r="C1309" s="402" t="s">
        <v>16</v>
      </c>
      <c r="D1309" s="402" t="s">
        <v>19</v>
      </c>
      <c r="E1309" s="402" t="s">
        <v>33</v>
      </c>
      <c r="F1309" s="402" t="s">
        <v>8</v>
      </c>
      <c r="G1309" s="403">
        <v>25.108718479433364</v>
      </c>
      <c r="H1309" s="403">
        <v>13.535735648282941</v>
      </c>
      <c r="I1309" s="403">
        <v>9.0358162374936022</v>
      </c>
      <c r="J1309" s="403">
        <v>6.6983487363081871</v>
      </c>
      <c r="K1309" s="403">
        <v>5.8334711343245429</v>
      </c>
      <c r="L1309" s="450">
        <v>5.2729958758484399</v>
      </c>
      <c r="M1309" s="450">
        <v>4.7663706336200349</v>
      </c>
      <c r="N1309" s="450">
        <v>4.3084215409859423</v>
      </c>
      <c r="O1309" s="450">
        <v>3.8944718322782959</v>
      </c>
      <c r="R1309" s="570"/>
      <c r="S1309" s="570"/>
      <c r="T1309" s="570"/>
      <c r="U1309" s="570"/>
    </row>
    <row r="1310" spans="2:21" x14ac:dyDescent="0.25">
      <c r="B1310" s="402" t="s">
        <v>259</v>
      </c>
      <c r="C1310" s="402" t="s">
        <v>16</v>
      </c>
      <c r="D1310" s="402" t="s">
        <v>19</v>
      </c>
      <c r="E1310" s="402" t="s">
        <v>33</v>
      </c>
      <c r="F1310" s="402" t="s">
        <v>1</v>
      </c>
      <c r="G1310" s="403">
        <v>24.200684321167159</v>
      </c>
      <c r="H1310" s="403">
        <v>13.734198883905663</v>
      </c>
      <c r="I1310" s="403">
        <v>8.5869612498622185</v>
      </c>
      <c r="J1310" s="403">
        <v>6.8549093296605292</v>
      </c>
      <c r="K1310" s="403">
        <v>5.6074137498583445</v>
      </c>
      <c r="L1310" s="450">
        <v>5.0686579047592293</v>
      </c>
      <c r="M1310" s="450">
        <v>4.5816652919765799</v>
      </c>
      <c r="N1310" s="450">
        <v>4.1414625413943735</v>
      </c>
      <c r="O1310" s="450">
        <v>3.7435541203345553</v>
      </c>
      <c r="R1310" s="570"/>
      <c r="S1310" s="570"/>
      <c r="T1310" s="570"/>
      <c r="U1310" s="570"/>
    </row>
    <row r="1311" spans="2:21" x14ac:dyDescent="0.25">
      <c r="B1311" s="402" t="s">
        <v>259</v>
      </c>
      <c r="C1311" s="402" t="s">
        <v>128</v>
      </c>
      <c r="D1311" s="402" t="s">
        <v>3</v>
      </c>
      <c r="E1311" s="402" t="s">
        <v>33</v>
      </c>
      <c r="F1311" s="402" t="s">
        <v>4</v>
      </c>
      <c r="G1311" s="403">
        <v>51.418251480108111</v>
      </c>
      <c r="H1311" s="403">
        <v>29.901394247894419</v>
      </c>
      <c r="I1311" s="403">
        <v>19.240354505100218</v>
      </c>
      <c r="J1311" s="403">
        <v>15.066475815066552</v>
      </c>
      <c r="K1311" s="403">
        <v>13.671073870588064</v>
      </c>
      <c r="L1311" s="450">
        <v>12.676045297868752</v>
      </c>
      <c r="M1311" s="450">
        <v>11.753438384918091</v>
      </c>
      <c r="N1311" s="450">
        <v>10.897982030033633</v>
      </c>
      <c r="O1311" s="450">
        <v>10.104788780731219</v>
      </c>
      <c r="R1311" s="570"/>
      <c r="S1311" s="570"/>
      <c r="T1311" s="570"/>
      <c r="U1311" s="570"/>
    </row>
    <row r="1312" spans="2:21" x14ac:dyDescent="0.25">
      <c r="B1312" s="402" t="s">
        <v>259</v>
      </c>
      <c r="C1312" s="402" t="s">
        <v>128</v>
      </c>
      <c r="D1312" s="402" t="s">
        <v>3</v>
      </c>
      <c r="E1312" s="402" t="s">
        <v>33</v>
      </c>
      <c r="F1312" s="402" t="s">
        <v>5</v>
      </c>
      <c r="G1312" s="403">
        <v>44.394569702529282</v>
      </c>
      <c r="H1312" s="403">
        <v>26.066174140857882</v>
      </c>
      <c r="I1312" s="403">
        <v>17.225490049545439</v>
      </c>
      <c r="J1312" s="403">
        <v>13.536531404882572</v>
      </c>
      <c r="K1312" s="403">
        <v>12.171744369685884</v>
      </c>
      <c r="L1312" s="450">
        <v>11.285842242148634</v>
      </c>
      <c r="M1312" s="450">
        <v>10.46441917001528</v>
      </c>
      <c r="N1312" s="450">
        <v>9.7027821421093652</v>
      </c>
      <c r="O1312" s="450">
        <v>8.9965797210222913</v>
      </c>
      <c r="R1312" s="570"/>
      <c r="S1312" s="570"/>
      <c r="T1312" s="570"/>
      <c r="U1312" s="570"/>
    </row>
    <row r="1313" spans="2:21" x14ac:dyDescent="0.25">
      <c r="B1313" s="402" t="s">
        <v>259</v>
      </c>
      <c r="C1313" s="402" t="s">
        <v>128</v>
      </c>
      <c r="D1313" s="402" t="s">
        <v>3</v>
      </c>
      <c r="E1313" s="402" t="s">
        <v>33</v>
      </c>
      <c r="F1313" s="402" t="s">
        <v>6</v>
      </c>
      <c r="G1313" s="403">
        <v>40.659039951196583</v>
      </c>
      <c r="H1313" s="403">
        <v>24.018205256128351</v>
      </c>
      <c r="I1313" s="403">
        <v>16.142964635389703</v>
      </c>
      <c r="J1313" s="403">
        <v>12.716925664858723</v>
      </c>
      <c r="K1313" s="403">
        <v>11.368761946084412</v>
      </c>
      <c r="L1313" s="450">
        <v>10.541303687875805</v>
      </c>
      <c r="M1313" s="450">
        <v>9.7740707358460686</v>
      </c>
      <c r="N1313" s="450">
        <v>9.0626796815654025</v>
      </c>
      <c r="O1313" s="450">
        <v>8.4030661564010884</v>
      </c>
      <c r="R1313" s="570"/>
      <c r="S1313" s="570"/>
      <c r="T1313" s="570"/>
      <c r="U1313" s="570"/>
    </row>
    <row r="1314" spans="2:21" x14ac:dyDescent="0.25">
      <c r="B1314" s="402" t="s">
        <v>259</v>
      </c>
      <c r="C1314" s="402" t="s">
        <v>128</v>
      </c>
      <c r="D1314" s="402" t="s">
        <v>3</v>
      </c>
      <c r="E1314" s="402" t="s">
        <v>33</v>
      </c>
      <c r="F1314" s="402" t="s">
        <v>7</v>
      </c>
      <c r="G1314" s="403">
        <v>39.581750746867982</v>
      </c>
      <c r="H1314" s="403">
        <v>22.1535550715951</v>
      </c>
      <c r="I1314" s="403">
        <v>15.151223816111285</v>
      </c>
      <c r="J1314" s="403">
        <v>11.967987382618935</v>
      </c>
      <c r="K1314" s="403">
        <v>10.63515306436355</v>
      </c>
      <c r="L1314" s="450">
        <v>9.8610894264622289</v>
      </c>
      <c r="M1314" s="450">
        <v>9.1433648475189546</v>
      </c>
      <c r="N1314" s="450">
        <v>8.4778787737693317</v>
      </c>
      <c r="O1314" s="450">
        <v>7.8608291040941731</v>
      </c>
      <c r="R1314" s="570"/>
      <c r="S1314" s="570"/>
      <c r="T1314" s="570"/>
      <c r="U1314" s="570"/>
    </row>
    <row r="1315" spans="2:21" x14ac:dyDescent="0.25">
      <c r="B1315" s="402" t="s">
        <v>259</v>
      </c>
      <c r="C1315" s="402" t="s">
        <v>128</v>
      </c>
      <c r="D1315" s="402" t="s">
        <v>3</v>
      </c>
      <c r="E1315" s="402" t="s">
        <v>33</v>
      </c>
      <c r="F1315" s="402" t="s">
        <v>8</v>
      </c>
      <c r="G1315" s="403">
        <v>38.451329983818319</v>
      </c>
      <c r="H1315" s="403">
        <v>20.981275851722145</v>
      </c>
      <c r="I1315" s="403">
        <v>15.007133995749575</v>
      </c>
      <c r="J1315" s="403">
        <v>11.005980126256256</v>
      </c>
      <c r="K1315" s="403">
        <v>9.6928972829913747</v>
      </c>
      <c r="L1315" s="450">
        <v>8.9874143165245322</v>
      </c>
      <c r="M1315" s="450">
        <v>8.3332788678786205</v>
      </c>
      <c r="N1315" s="450">
        <v>7.7267536851117899</v>
      </c>
      <c r="O1315" s="450">
        <v>7.1643735265500572</v>
      </c>
      <c r="R1315" s="570"/>
      <c r="S1315" s="570"/>
      <c r="T1315" s="570"/>
      <c r="U1315" s="570"/>
    </row>
    <row r="1316" spans="2:21" x14ac:dyDescent="0.25">
      <c r="B1316" s="402" t="s">
        <v>259</v>
      </c>
      <c r="C1316" s="402" t="s">
        <v>128</v>
      </c>
      <c r="D1316" s="402" t="s">
        <v>3</v>
      </c>
      <c r="E1316" s="402" t="s">
        <v>33</v>
      </c>
      <c r="F1316" s="402" t="s">
        <v>1</v>
      </c>
      <c r="G1316" s="403">
        <v>37.060772314191667</v>
      </c>
      <c r="H1316" s="403">
        <v>21.28520117426844</v>
      </c>
      <c r="I1316" s="403">
        <v>14.14594487797242</v>
      </c>
      <c r="J1316" s="403">
        <v>11.251105822322126</v>
      </c>
      <c r="K1316" s="403">
        <v>9.2706243187391006</v>
      </c>
      <c r="L1316" s="450">
        <v>8.595875855566975</v>
      </c>
      <c r="M1316" s="450">
        <v>7.9702379455679351</v>
      </c>
      <c r="N1316" s="450">
        <v>7.3901361509112853</v>
      </c>
      <c r="O1316" s="450">
        <v>6.8522561938537239</v>
      </c>
      <c r="R1316" s="570"/>
      <c r="S1316" s="570"/>
      <c r="T1316" s="570"/>
      <c r="U1316" s="570"/>
    </row>
    <row r="1317" spans="2:21" x14ac:dyDescent="0.25">
      <c r="B1317" s="402" t="s">
        <v>259</v>
      </c>
      <c r="C1317" s="402" t="s">
        <v>128</v>
      </c>
      <c r="D1317" s="402" t="s">
        <v>11</v>
      </c>
      <c r="E1317" s="402" t="s">
        <v>33</v>
      </c>
      <c r="F1317" s="402" t="s">
        <v>4</v>
      </c>
      <c r="G1317" s="403">
        <v>51.418251480108111</v>
      </c>
      <c r="H1317" s="403">
        <v>30.406868927501229</v>
      </c>
      <c r="I1317" s="403">
        <v>21.273402957294071</v>
      </c>
      <c r="J1317" s="403">
        <v>19.443939745257488</v>
      </c>
      <c r="K1317" s="403">
        <v>17.002372436739076</v>
      </c>
      <c r="L1317" s="450">
        <v>16.58154251904352</v>
      </c>
      <c r="M1317" s="450">
        <v>16.17112866653455</v>
      </c>
      <c r="N1317" s="450">
        <v>15.77087306861123</v>
      </c>
      <c r="O1317" s="450">
        <v>15.38052429580646</v>
      </c>
      <c r="R1317" s="570"/>
      <c r="S1317" s="570"/>
      <c r="T1317" s="570"/>
      <c r="U1317" s="570"/>
    </row>
    <row r="1318" spans="2:21" x14ac:dyDescent="0.25">
      <c r="B1318" s="402" t="s">
        <v>259</v>
      </c>
      <c r="C1318" s="402" t="s">
        <v>128</v>
      </c>
      <c r="D1318" s="402" t="s">
        <v>11</v>
      </c>
      <c r="E1318" s="402" t="s">
        <v>33</v>
      </c>
      <c r="F1318" s="402" t="s">
        <v>5</v>
      </c>
      <c r="G1318" s="403">
        <v>44.394569702529282</v>
      </c>
      <c r="H1318" s="403">
        <v>26.571648820464702</v>
      </c>
      <c r="I1318" s="403">
        <v>19.028652673160909</v>
      </c>
      <c r="J1318" s="403">
        <v>17.568140875413491</v>
      </c>
      <c r="K1318" s="403">
        <v>15.459648241101769</v>
      </c>
      <c r="L1318" s="450">
        <v>15.07700267083729</v>
      </c>
      <c r="M1318" s="450">
        <v>14.703828055549247</v>
      </c>
      <c r="N1318" s="450">
        <v>14.339889977292849</v>
      </c>
      <c r="O1318" s="450">
        <v>13.984959820259723</v>
      </c>
      <c r="R1318" s="570"/>
      <c r="S1318" s="570"/>
      <c r="T1318" s="570"/>
      <c r="U1318" s="570"/>
    </row>
    <row r="1319" spans="2:21" x14ac:dyDescent="0.25">
      <c r="B1319" s="402" t="s">
        <v>259</v>
      </c>
      <c r="C1319" s="402" t="s">
        <v>128</v>
      </c>
      <c r="D1319" s="402" t="s">
        <v>11</v>
      </c>
      <c r="E1319" s="402" t="s">
        <v>33</v>
      </c>
      <c r="F1319" s="402" t="s">
        <v>6</v>
      </c>
      <c r="G1319" s="403">
        <v>40.659039951196583</v>
      </c>
      <c r="H1319" s="403">
        <v>24.523679935735178</v>
      </c>
      <c r="I1319" s="403">
        <v>17.821675228515804</v>
      </c>
      <c r="J1319" s="403">
        <v>16.560859570792491</v>
      </c>
      <c r="K1319" s="403">
        <v>14.632410028874951</v>
      </c>
      <c r="L1319" s="450">
        <v>14.270239635828316</v>
      </c>
      <c r="M1319" s="450">
        <v>13.917033411591927</v>
      </c>
      <c r="N1319" s="450">
        <v>13.572569481810502</v>
      </c>
      <c r="O1319" s="450">
        <v>13.236631463795705</v>
      </c>
      <c r="R1319" s="570"/>
      <c r="S1319" s="570"/>
      <c r="T1319" s="570"/>
      <c r="U1319" s="570"/>
    </row>
    <row r="1320" spans="2:21" x14ac:dyDescent="0.25">
      <c r="B1320" s="402" t="s">
        <v>259</v>
      </c>
      <c r="C1320" s="402" t="s">
        <v>128</v>
      </c>
      <c r="D1320" s="402" t="s">
        <v>11</v>
      </c>
      <c r="E1320" s="402" t="s">
        <v>33</v>
      </c>
      <c r="F1320" s="402" t="s">
        <v>7</v>
      </c>
      <c r="G1320" s="403">
        <v>39.581750746867982</v>
      </c>
      <c r="H1320" s="403">
        <v>22.659029751201921</v>
      </c>
      <c r="I1320" s="403">
        <v>16.715200520595399</v>
      </c>
      <c r="J1320" s="403">
        <v>15.638470271925208</v>
      </c>
      <c r="K1320" s="403">
        <v>13.875960763873705</v>
      </c>
      <c r="L1320" s="450">
        <v>13.532513433335891</v>
      </c>
      <c r="M1320" s="450">
        <v>13.197566852465853</v>
      </c>
      <c r="N1320" s="450">
        <v>12.870910617109912</v>
      </c>
      <c r="O1320" s="450">
        <v>12.552339530879545</v>
      </c>
      <c r="R1320" s="570"/>
      <c r="S1320" s="570"/>
      <c r="T1320" s="570"/>
      <c r="U1320" s="570"/>
    </row>
    <row r="1321" spans="2:21" x14ac:dyDescent="0.25">
      <c r="B1321" s="402" t="s">
        <v>259</v>
      </c>
      <c r="C1321" s="402" t="s">
        <v>128</v>
      </c>
      <c r="D1321" s="402" t="s">
        <v>11</v>
      </c>
      <c r="E1321" s="402" t="s">
        <v>33</v>
      </c>
      <c r="F1321" s="402" t="s">
        <v>8</v>
      </c>
      <c r="G1321" s="403">
        <v>38.451329983818319</v>
      </c>
      <c r="H1321" s="403">
        <v>21.486750531328973</v>
      </c>
      <c r="I1321" s="403">
        <v>16.528315560499959</v>
      </c>
      <c r="J1321" s="403">
        <v>15.516867075303182</v>
      </c>
      <c r="K1321" s="403">
        <v>12.90382249547695</v>
      </c>
      <c r="L1321" s="450">
        <v>12.584436799219898</v>
      </c>
      <c r="M1321" s="450">
        <v>12.272956297180245</v>
      </c>
      <c r="N1321" s="450">
        <v>11.969185325944299</v>
      </c>
      <c r="O1321" s="450">
        <v>11.672933065011822</v>
      </c>
      <c r="R1321" s="570"/>
      <c r="S1321" s="570"/>
      <c r="T1321" s="570"/>
      <c r="U1321" s="570"/>
    </row>
    <row r="1322" spans="2:21" x14ac:dyDescent="0.25">
      <c r="B1322" s="402" t="s">
        <v>259</v>
      </c>
      <c r="C1322" s="402" t="s">
        <v>128</v>
      </c>
      <c r="D1322" s="402" t="s">
        <v>11</v>
      </c>
      <c r="E1322" s="402" t="s">
        <v>33</v>
      </c>
      <c r="F1322" s="402" t="s">
        <v>1</v>
      </c>
      <c r="G1322" s="403">
        <v>37.060772314191667</v>
      </c>
      <c r="H1322" s="403">
        <v>21.790675853875257</v>
      </c>
      <c r="I1322" s="403">
        <v>15.572173113291186</v>
      </c>
      <c r="J1322" s="403">
        <v>14.713741833202391</v>
      </c>
      <c r="K1322" s="403">
        <v>13.139231133868639</v>
      </c>
      <c r="L1322" s="450">
        <v>12.814018780285512</v>
      </c>
      <c r="M1322" s="450">
        <v>12.496855837953737</v>
      </c>
      <c r="N1322" s="450">
        <v>12.187543073908207</v>
      </c>
      <c r="O1322" s="450">
        <v>11.885886186448122</v>
      </c>
      <c r="R1322" s="570"/>
      <c r="S1322" s="570"/>
      <c r="T1322" s="570"/>
      <c r="U1322" s="570"/>
    </row>
    <row r="1323" spans="2:21" x14ac:dyDescent="0.25">
      <c r="B1323" s="402" t="s">
        <v>259</v>
      </c>
      <c r="C1323" s="402" t="s">
        <v>128</v>
      </c>
      <c r="D1323" s="402" t="s">
        <v>19</v>
      </c>
      <c r="E1323" s="402" t="s">
        <v>33</v>
      </c>
      <c r="F1323" s="402" t="s">
        <v>4</v>
      </c>
      <c r="G1323" s="403">
        <v>51.418251480108111</v>
      </c>
      <c r="H1323" s="403">
        <v>29.648656908091002</v>
      </c>
      <c r="I1323" s="403">
        <v>17.097228393663894</v>
      </c>
      <c r="J1323" s="403">
        <v>13.709308503565195</v>
      </c>
      <c r="K1323" s="403">
        <v>12.221287579704089</v>
      </c>
      <c r="L1323" s="450">
        <v>11.047076006968062</v>
      </c>
      <c r="M1323" s="450">
        <v>9.9856817465287318</v>
      </c>
      <c r="N1323" s="450">
        <v>9.0262654009134646</v>
      </c>
      <c r="O1323" s="450">
        <v>8.1590290133219696</v>
      </c>
      <c r="R1323" s="570"/>
      <c r="S1323" s="570"/>
      <c r="T1323" s="570"/>
      <c r="U1323" s="570"/>
    </row>
    <row r="1324" spans="2:21" x14ac:dyDescent="0.25">
      <c r="B1324" s="402" t="s">
        <v>259</v>
      </c>
      <c r="C1324" s="402" t="s">
        <v>128</v>
      </c>
      <c r="D1324" s="402" t="s">
        <v>19</v>
      </c>
      <c r="E1324" s="402" t="s">
        <v>33</v>
      </c>
      <c r="F1324" s="402" t="s">
        <v>5</v>
      </c>
      <c r="G1324" s="403">
        <v>44.394569702529282</v>
      </c>
      <c r="H1324" s="403">
        <v>25.813436801054479</v>
      </c>
      <c r="I1324" s="403">
        <v>15.514333786595531</v>
      </c>
      <c r="J1324" s="403">
        <v>12.406114240609977</v>
      </c>
      <c r="K1324" s="403">
        <v>10.97914349069333</v>
      </c>
      <c r="L1324" s="450">
        <v>9.9242761322890463</v>
      </c>
      <c r="M1324" s="450">
        <v>8.9707595891619345</v>
      </c>
      <c r="N1324" s="450">
        <v>8.1088561557364951</v>
      </c>
      <c r="O1324" s="450">
        <v>7.3297637174299171</v>
      </c>
      <c r="R1324" s="570"/>
      <c r="S1324" s="570"/>
      <c r="T1324" s="570"/>
      <c r="U1324" s="570"/>
    </row>
    <row r="1325" spans="2:21" x14ac:dyDescent="0.25">
      <c r="B1325" s="402" t="s">
        <v>259</v>
      </c>
      <c r="C1325" s="402" t="s">
        <v>128</v>
      </c>
      <c r="D1325" s="402" t="s">
        <v>19</v>
      </c>
      <c r="E1325" s="402" t="s">
        <v>33</v>
      </c>
      <c r="F1325" s="402" t="s">
        <v>6</v>
      </c>
      <c r="G1325" s="403">
        <v>40.659039951196583</v>
      </c>
      <c r="H1325" s="403">
        <v>23.765467916324948</v>
      </c>
      <c r="I1325" s="403">
        <v>14.66507742129342</v>
      </c>
      <c r="J1325" s="403">
        <v>11.708948084733889</v>
      </c>
      <c r="K1325" s="403">
        <v>10.314961767367183</v>
      </c>
      <c r="L1325" s="450">
        <v>9.3239084597200783</v>
      </c>
      <c r="M1325" s="450">
        <v>8.4280747642004314</v>
      </c>
      <c r="N1325" s="450">
        <v>7.6183120563460243</v>
      </c>
      <c r="O1325" s="450">
        <v>6.8863507042433447</v>
      </c>
      <c r="R1325" s="570"/>
      <c r="S1325" s="570"/>
      <c r="T1325" s="570"/>
      <c r="U1325" s="570"/>
    </row>
    <row r="1326" spans="2:21" x14ac:dyDescent="0.25">
      <c r="B1326" s="402" t="s">
        <v>259</v>
      </c>
      <c r="C1326" s="402" t="s">
        <v>128</v>
      </c>
      <c r="D1326" s="402" t="s">
        <v>19</v>
      </c>
      <c r="E1326" s="402" t="s">
        <v>33</v>
      </c>
      <c r="F1326" s="402" t="s">
        <v>7</v>
      </c>
      <c r="G1326" s="403">
        <v>39.581750746867982</v>
      </c>
      <c r="H1326" s="403">
        <v>21.90081773179169</v>
      </c>
      <c r="I1326" s="403">
        <v>13.888225353026716</v>
      </c>
      <c r="J1326" s="403">
        <v>11.07280247638101</v>
      </c>
      <c r="K1326" s="403">
        <v>9.7091537224952571</v>
      </c>
      <c r="L1326" s="450">
        <v>8.776305969091597</v>
      </c>
      <c r="M1326" s="450">
        <v>7.9330854845418708</v>
      </c>
      <c r="N1326" s="450">
        <v>7.1708809522696004</v>
      </c>
      <c r="O1326" s="450">
        <v>6.4819084241334792</v>
      </c>
      <c r="R1326" s="570"/>
      <c r="S1326" s="570"/>
      <c r="T1326" s="570"/>
      <c r="U1326" s="570"/>
    </row>
    <row r="1327" spans="2:21" x14ac:dyDescent="0.25">
      <c r="B1327" s="402" t="s">
        <v>259</v>
      </c>
      <c r="C1327" s="402" t="s">
        <v>128</v>
      </c>
      <c r="D1327" s="402" t="s">
        <v>19</v>
      </c>
      <c r="E1327" s="402" t="s">
        <v>33</v>
      </c>
      <c r="F1327" s="402" t="s">
        <v>8</v>
      </c>
      <c r="G1327" s="403">
        <v>38.451329983818319</v>
      </c>
      <c r="H1327" s="403">
        <v>20.728538511918746</v>
      </c>
      <c r="I1327" s="403">
        <v>13.837390869056051</v>
      </c>
      <c r="J1327" s="403">
        <v>10.257808171988035</v>
      </c>
      <c r="K1327" s="403">
        <v>8.9333401750758696</v>
      </c>
      <c r="L1327" s="450">
        <v>8.0750319691400296</v>
      </c>
      <c r="M1327" s="450">
        <v>7.2991893317305268</v>
      </c>
      <c r="N1327" s="450">
        <v>6.5978890367319156</v>
      </c>
      <c r="O1327" s="450">
        <v>5.9639691152806975</v>
      </c>
      <c r="R1327" s="570"/>
      <c r="S1327" s="570"/>
      <c r="T1327" s="570"/>
      <c r="U1327" s="570"/>
    </row>
    <row r="1328" spans="2:21" x14ac:dyDescent="0.25">
      <c r="B1328" s="402" t="s">
        <v>259</v>
      </c>
      <c r="C1328" s="402" t="s">
        <v>128</v>
      </c>
      <c r="D1328" s="402" t="s">
        <v>19</v>
      </c>
      <c r="E1328" s="402" t="s">
        <v>33</v>
      </c>
      <c r="F1328" s="402" t="s">
        <v>1</v>
      </c>
      <c r="G1328" s="403">
        <v>37.060772314191667</v>
      </c>
      <c r="H1328" s="403">
        <v>21.032463834465027</v>
      </c>
      <c r="I1328" s="403">
        <v>13.150017227966643</v>
      </c>
      <c r="J1328" s="403">
        <v>10.497564057673092</v>
      </c>
      <c r="K1328" s="403">
        <v>8.5871573504721965</v>
      </c>
      <c r="L1328" s="450">
        <v>7.7621101144858029</v>
      </c>
      <c r="M1328" s="450">
        <v>7.0163327595353451</v>
      </c>
      <c r="N1328" s="450">
        <v>6.3422090986131305</v>
      </c>
      <c r="O1328" s="450">
        <v>5.7328547018905898</v>
      </c>
      <c r="R1328" s="570"/>
      <c r="S1328" s="570"/>
      <c r="T1328" s="570"/>
      <c r="U1328" s="570"/>
    </row>
    <row r="1329" spans="2:21" x14ac:dyDescent="0.25">
      <c r="B1329" s="402" t="s">
        <v>259</v>
      </c>
      <c r="C1329" s="402" t="s">
        <v>17</v>
      </c>
      <c r="D1329" s="402" t="s">
        <v>3</v>
      </c>
      <c r="E1329" s="402" t="s">
        <v>38</v>
      </c>
      <c r="F1329" s="402" t="s">
        <v>4</v>
      </c>
      <c r="G1329" s="403">
        <v>45.820923852713321</v>
      </c>
      <c r="H1329" s="403">
        <v>26.671174571990633</v>
      </c>
      <c r="I1329" s="403">
        <v>15.67401875409176</v>
      </c>
      <c r="J1329" s="403">
        <v>12.414632613803283</v>
      </c>
      <c r="K1329" s="403">
        <v>11.917089340458842</v>
      </c>
      <c r="L1329" s="450">
        <v>11.049721896638921</v>
      </c>
      <c r="M1329" s="450">
        <v>10.245484489114402</v>
      </c>
      <c r="N1329" s="450">
        <v>9.499782293037919</v>
      </c>
      <c r="O1329" s="450">
        <v>8.8083549109855142</v>
      </c>
      <c r="R1329" s="570"/>
      <c r="S1329" s="570"/>
      <c r="T1329" s="570"/>
      <c r="U1329" s="570"/>
    </row>
    <row r="1330" spans="2:21" x14ac:dyDescent="0.25">
      <c r="B1330" s="402" t="s">
        <v>259</v>
      </c>
      <c r="C1330" s="402" t="s">
        <v>17</v>
      </c>
      <c r="D1330" s="402" t="s">
        <v>3</v>
      </c>
      <c r="E1330" s="402" t="s">
        <v>38</v>
      </c>
      <c r="F1330" s="402" t="s">
        <v>5</v>
      </c>
      <c r="G1330" s="403">
        <v>36.171845013045292</v>
      </c>
      <c r="H1330" s="403">
        <v>23.653082329433115</v>
      </c>
      <c r="I1330" s="403">
        <v>14.212482213866918</v>
      </c>
      <c r="J1330" s="403">
        <v>9.1774367226940541</v>
      </c>
      <c r="K1330" s="403">
        <v>8.6733483026481881</v>
      </c>
      <c r="L1330" s="450">
        <v>8.0420716769802834</v>
      </c>
      <c r="M1330" s="450">
        <v>7.456741572103315</v>
      </c>
      <c r="N1330" s="450">
        <v>6.9140138395299875</v>
      </c>
      <c r="O1330" s="450">
        <v>6.4107877295965201</v>
      </c>
      <c r="R1330" s="570"/>
      <c r="S1330" s="570"/>
      <c r="T1330" s="570"/>
      <c r="U1330" s="570"/>
    </row>
    <row r="1331" spans="2:21" x14ac:dyDescent="0.25">
      <c r="B1331" s="402" t="s">
        <v>259</v>
      </c>
      <c r="C1331" s="402" t="s">
        <v>17</v>
      </c>
      <c r="D1331" s="402" t="s">
        <v>3</v>
      </c>
      <c r="E1331" s="402" t="s">
        <v>38</v>
      </c>
      <c r="F1331" s="402" t="s">
        <v>6</v>
      </c>
      <c r="G1331" s="403">
        <v>33.204295635551958</v>
      </c>
      <c r="H1331" s="403">
        <v>22.040517809345477</v>
      </c>
      <c r="I1331" s="403">
        <v>13.424724021107624</v>
      </c>
      <c r="J1331" s="403">
        <v>8.6280729139785581</v>
      </c>
      <c r="K1331" s="403">
        <v>8.1241789899968193</v>
      </c>
      <c r="L1331" s="450">
        <v>7.5328728276971466</v>
      </c>
      <c r="M1331" s="450">
        <v>6.984603996062404</v>
      </c>
      <c r="N1331" s="450">
        <v>6.47624008763795</v>
      </c>
      <c r="O1331" s="450">
        <v>6.0048766825397077</v>
      </c>
      <c r="R1331" s="570"/>
      <c r="S1331" s="570"/>
      <c r="T1331" s="570"/>
      <c r="U1331" s="570"/>
    </row>
    <row r="1332" spans="2:21" x14ac:dyDescent="0.25">
      <c r="B1332" s="402" t="s">
        <v>259</v>
      </c>
      <c r="C1332" s="402" t="s">
        <v>17</v>
      </c>
      <c r="D1332" s="402" t="s">
        <v>3</v>
      </c>
      <c r="E1332" s="402" t="s">
        <v>38</v>
      </c>
      <c r="F1332" s="402" t="s">
        <v>7</v>
      </c>
      <c r="G1332" s="403">
        <v>32.303037817034337</v>
      </c>
      <c r="H1332" s="403">
        <v>20.573279025388629</v>
      </c>
      <c r="I1332" s="403">
        <v>12.701766385943912</v>
      </c>
      <c r="J1332" s="403">
        <v>8.1245222584837258</v>
      </c>
      <c r="K1332" s="403">
        <v>7.6208052059472191</v>
      </c>
      <c r="L1332" s="450">
        <v>7.0661363482681274</v>
      </c>
      <c r="M1332" s="450">
        <v>6.5518382300797828</v>
      </c>
      <c r="N1332" s="450">
        <v>6.0749725277599635</v>
      </c>
      <c r="O1332" s="450">
        <v>5.6328147791568526</v>
      </c>
      <c r="R1332" s="570"/>
      <c r="S1332" s="570"/>
      <c r="T1332" s="570"/>
      <c r="U1332" s="570"/>
    </row>
    <row r="1333" spans="2:21" x14ac:dyDescent="0.25">
      <c r="B1333" s="402" t="s">
        <v>259</v>
      </c>
      <c r="C1333" s="402" t="s">
        <v>17</v>
      </c>
      <c r="D1333" s="402" t="s">
        <v>3</v>
      </c>
      <c r="E1333" s="402" t="s">
        <v>38</v>
      </c>
      <c r="F1333" s="402" t="s">
        <v>8</v>
      </c>
      <c r="G1333" s="403">
        <v>31.326870526983559</v>
      </c>
      <c r="H1333" s="403">
        <v>19.619152641586535</v>
      </c>
      <c r="I1333" s="403">
        <v>12.534596244047375</v>
      </c>
      <c r="J1333" s="403">
        <v>7.4759864100945563</v>
      </c>
      <c r="K1333" s="403">
        <v>6.9724526818905721</v>
      </c>
      <c r="L1333" s="450">
        <v>6.4649731886123982</v>
      </c>
      <c r="M1333" s="450">
        <v>5.9944298278327297</v>
      </c>
      <c r="N1333" s="450">
        <v>5.5581342586392397</v>
      </c>
      <c r="O1333" s="450">
        <v>5.1535938069740315</v>
      </c>
      <c r="R1333" s="570"/>
      <c r="S1333" s="570"/>
      <c r="T1333" s="570"/>
      <c r="U1333" s="570"/>
    </row>
    <row r="1334" spans="2:21" x14ac:dyDescent="0.25">
      <c r="B1334" s="402" t="s">
        <v>259</v>
      </c>
      <c r="C1334" s="402" t="s">
        <v>17</v>
      </c>
      <c r="D1334" s="402" t="s">
        <v>3</v>
      </c>
      <c r="E1334" s="402" t="s">
        <v>38</v>
      </c>
      <c r="F1334" s="402" t="s">
        <v>1</v>
      </c>
      <c r="G1334" s="403">
        <v>30.195017079995434</v>
      </c>
      <c r="H1334" s="403">
        <v>19.819334082418397</v>
      </c>
      <c r="I1334" s="403">
        <v>11.912742227836565</v>
      </c>
      <c r="J1334" s="403">
        <v>7.6019760561974516</v>
      </c>
      <c r="K1334" s="403">
        <v>7.0988021090506779</v>
      </c>
      <c r="L1334" s="450">
        <v>6.5821264625396916</v>
      </c>
      <c r="M1334" s="450">
        <v>6.1030562767242769</v>
      </c>
      <c r="N1334" s="450">
        <v>5.6588544946448582</v>
      </c>
      <c r="O1334" s="450">
        <v>5.2469832719206009</v>
      </c>
      <c r="R1334" s="570"/>
      <c r="S1334" s="570"/>
      <c r="T1334" s="570"/>
      <c r="U1334" s="570"/>
    </row>
    <row r="1335" spans="2:21" x14ac:dyDescent="0.25">
      <c r="B1335" s="402" t="s">
        <v>259</v>
      </c>
      <c r="C1335" s="402" t="s">
        <v>17</v>
      </c>
      <c r="D1335" s="402" t="s">
        <v>11</v>
      </c>
      <c r="E1335" s="402" t="s">
        <v>38</v>
      </c>
      <c r="F1335" s="402" t="s">
        <v>4</v>
      </c>
      <c r="G1335" s="403">
        <v>45.820923852713321</v>
      </c>
      <c r="H1335" s="403">
        <v>28.862590344969984</v>
      </c>
      <c r="I1335" s="403">
        <v>17.675456512931671</v>
      </c>
      <c r="J1335" s="403">
        <v>15.298816579407852</v>
      </c>
      <c r="K1335" s="403">
        <v>13.508393114796174</v>
      </c>
      <c r="L1335" s="450">
        <v>13.174043541885091</v>
      </c>
      <c r="M1335" s="450">
        <v>12.847969537796725</v>
      </c>
      <c r="N1335" s="450">
        <v>12.52996627188409</v>
      </c>
      <c r="O1335" s="450">
        <v>12.219833983314109</v>
      </c>
      <c r="R1335" s="570"/>
      <c r="S1335" s="570"/>
      <c r="T1335" s="570"/>
      <c r="U1335" s="570"/>
    </row>
    <row r="1336" spans="2:21" x14ac:dyDescent="0.25">
      <c r="B1336" s="402" t="s">
        <v>259</v>
      </c>
      <c r="C1336" s="402" t="s">
        <v>17</v>
      </c>
      <c r="D1336" s="402" t="s">
        <v>11</v>
      </c>
      <c r="E1336" s="402" t="s">
        <v>38</v>
      </c>
      <c r="F1336" s="402" t="s">
        <v>5</v>
      </c>
      <c r="G1336" s="403">
        <v>36.171845013045292</v>
      </c>
      <c r="H1336" s="403">
        <v>25.830464418516385</v>
      </c>
      <c r="I1336" s="403">
        <v>16.046734466786273</v>
      </c>
      <c r="J1336" s="403">
        <v>13.937113675560999</v>
      </c>
      <c r="K1336" s="403">
        <v>12.392105881554732</v>
      </c>
      <c r="L1336" s="450">
        <v>12.085385809540508</v>
      </c>
      <c r="M1336" s="450">
        <v>11.786257441751184</v>
      </c>
      <c r="N1336" s="450">
        <v>11.494532874041264</v>
      </c>
      <c r="O1336" s="450">
        <v>11.210028853127143</v>
      </c>
      <c r="R1336" s="570"/>
      <c r="S1336" s="570"/>
      <c r="T1336" s="570"/>
      <c r="U1336" s="570"/>
    </row>
    <row r="1337" spans="2:21" x14ac:dyDescent="0.25">
      <c r="B1337" s="402" t="s">
        <v>259</v>
      </c>
      <c r="C1337" s="402" t="s">
        <v>17</v>
      </c>
      <c r="D1337" s="402" t="s">
        <v>11</v>
      </c>
      <c r="E1337" s="402" t="s">
        <v>38</v>
      </c>
      <c r="F1337" s="402" t="s">
        <v>6</v>
      </c>
      <c r="G1337" s="403">
        <v>33.204295635551958</v>
      </c>
      <c r="H1337" s="403">
        <v>24.210225981118377</v>
      </c>
      <c r="I1337" s="403">
        <v>15.168239074266873</v>
      </c>
      <c r="J1337" s="403">
        <v>13.203482722722994</v>
      </c>
      <c r="K1337" s="403">
        <v>11.791903376124669</v>
      </c>
      <c r="L1337" s="450">
        <v>11.500039064499212</v>
      </c>
      <c r="M1337" s="450">
        <v>11.215398758505712</v>
      </c>
      <c r="N1337" s="450">
        <v>10.937803654997321</v>
      </c>
      <c r="O1337" s="450">
        <v>10.667079376428024</v>
      </c>
      <c r="R1337" s="570"/>
      <c r="S1337" s="570"/>
      <c r="T1337" s="570"/>
      <c r="U1337" s="570"/>
    </row>
    <row r="1338" spans="2:21" x14ac:dyDescent="0.25">
      <c r="B1338" s="402" t="s">
        <v>259</v>
      </c>
      <c r="C1338" s="402" t="s">
        <v>17</v>
      </c>
      <c r="D1338" s="402" t="s">
        <v>11</v>
      </c>
      <c r="E1338" s="402" t="s">
        <v>38</v>
      </c>
      <c r="F1338" s="402" t="s">
        <v>7</v>
      </c>
      <c r="G1338" s="403">
        <v>32.303037817034337</v>
      </c>
      <c r="H1338" s="403">
        <v>22.736443861369413</v>
      </c>
      <c r="I1338" s="403">
        <v>14.361504844729357</v>
      </c>
      <c r="J1338" s="403">
        <v>12.530495519542168</v>
      </c>
      <c r="K1338" s="403">
        <v>11.242551466318535</v>
      </c>
      <c r="L1338" s="450">
        <v>10.96428429943566</v>
      </c>
      <c r="M1338" s="450">
        <v>10.692904591898378</v>
      </c>
      <c r="N1338" s="450">
        <v>10.428241870500065</v>
      </c>
      <c r="O1338" s="450">
        <v>10.17012988145852</v>
      </c>
      <c r="R1338" s="570"/>
      <c r="S1338" s="570"/>
      <c r="T1338" s="570"/>
      <c r="U1338" s="570"/>
    </row>
    <row r="1339" spans="2:21" x14ac:dyDescent="0.25">
      <c r="B1339" s="402" t="s">
        <v>259</v>
      </c>
      <c r="C1339" s="402" t="s">
        <v>17</v>
      </c>
      <c r="D1339" s="402" t="s">
        <v>11</v>
      </c>
      <c r="E1339" s="402" t="s">
        <v>38</v>
      </c>
      <c r="F1339" s="402" t="s">
        <v>8</v>
      </c>
      <c r="G1339" s="403">
        <v>31.326870526983559</v>
      </c>
      <c r="H1339" s="403">
        <v>22.626952986620367</v>
      </c>
      <c r="I1339" s="403">
        <v>14.157746470681566</v>
      </c>
      <c r="J1339" s="403">
        <v>12.381613829240889</v>
      </c>
      <c r="K1339" s="403">
        <v>11.140006944488279</v>
      </c>
      <c r="L1339" s="450">
        <v>10.864277882381224</v>
      </c>
      <c r="M1339" s="450">
        <v>10.595373458361854</v>
      </c>
      <c r="N1339" s="450">
        <v>10.333124754128008</v>
      </c>
      <c r="O1339" s="450">
        <v>10.07736703231612</v>
      </c>
      <c r="R1339" s="570"/>
      <c r="S1339" s="570"/>
      <c r="T1339" s="570"/>
      <c r="U1339" s="570"/>
    </row>
    <row r="1340" spans="2:21" x14ac:dyDescent="0.25">
      <c r="B1340" s="402" t="s">
        <v>259</v>
      </c>
      <c r="C1340" s="402" t="s">
        <v>17</v>
      </c>
      <c r="D1340" s="402" t="s">
        <v>11</v>
      </c>
      <c r="E1340" s="402" t="s">
        <v>38</v>
      </c>
      <c r="F1340" s="402" t="s">
        <v>1</v>
      </c>
      <c r="G1340" s="403">
        <v>30.195017079995434</v>
      </c>
      <c r="H1340" s="403">
        <v>21.954607088999158</v>
      </c>
      <c r="I1340" s="403">
        <v>13.46701959487025</v>
      </c>
      <c r="J1340" s="403">
        <v>11.80142922108076</v>
      </c>
      <c r="K1340" s="403">
        <v>10.662860223304692</v>
      </c>
      <c r="L1340" s="450">
        <v>10.398941137490739</v>
      </c>
      <c r="M1340" s="450">
        <v>10.141554378125617</v>
      </c>
      <c r="N1340" s="450">
        <v>9.8905382619847018</v>
      </c>
      <c r="O1340" s="450">
        <v>9.6457351077047768</v>
      </c>
      <c r="R1340" s="570"/>
      <c r="S1340" s="570"/>
      <c r="T1340" s="570"/>
      <c r="U1340" s="570"/>
    </row>
    <row r="1341" spans="2:21" x14ac:dyDescent="0.25">
      <c r="B1341" s="402" t="s">
        <v>259</v>
      </c>
      <c r="C1341" s="402" t="s">
        <v>17</v>
      </c>
      <c r="D1341" s="402" t="s">
        <v>19</v>
      </c>
      <c r="E1341" s="402" t="s">
        <v>38</v>
      </c>
      <c r="F1341" s="402" t="s">
        <v>4</v>
      </c>
      <c r="G1341" s="403">
        <v>45.820923852713321</v>
      </c>
      <c r="H1341" s="403">
        <v>26.45846894997036</v>
      </c>
      <c r="I1341" s="403">
        <v>13.562089911735045</v>
      </c>
      <c r="J1341" s="403">
        <v>11.390911359358659</v>
      </c>
      <c r="K1341" s="403">
        <v>11.024651169717341</v>
      </c>
      <c r="L1341" s="450">
        <v>9.965411469772949</v>
      </c>
      <c r="M1341" s="450">
        <v>9.0079426761970218</v>
      </c>
      <c r="N1341" s="450">
        <v>8.142466721396735</v>
      </c>
      <c r="O1341" s="450">
        <v>7.3601450067224192</v>
      </c>
      <c r="R1341" s="570"/>
      <c r="S1341" s="570"/>
      <c r="T1341" s="570"/>
      <c r="U1341" s="570"/>
    </row>
    <row r="1342" spans="2:21" x14ac:dyDescent="0.25">
      <c r="B1342" s="402" t="s">
        <v>259</v>
      </c>
      <c r="C1342" s="402" t="s">
        <v>17</v>
      </c>
      <c r="D1342" s="402" t="s">
        <v>19</v>
      </c>
      <c r="E1342" s="402" t="s">
        <v>38</v>
      </c>
      <c r="F1342" s="402" t="s">
        <v>5</v>
      </c>
      <c r="G1342" s="403">
        <v>36.171845013045292</v>
      </c>
      <c r="H1342" s="403">
        <v>23.440376707412845</v>
      </c>
      <c r="I1342" s="403">
        <v>12.421098495074592</v>
      </c>
      <c r="J1342" s="403">
        <v>8.3653052080806756</v>
      </c>
      <c r="K1342" s="403">
        <v>8.0437811022699837</v>
      </c>
      <c r="L1342" s="450">
        <v>7.2709410232486649</v>
      </c>
      <c r="M1342" s="450">
        <v>6.5723548032207395</v>
      </c>
      <c r="N1342" s="450">
        <v>5.9408881905795967</v>
      </c>
      <c r="O1342" s="450">
        <v>5.3700923869284187</v>
      </c>
      <c r="R1342" s="570"/>
      <c r="S1342" s="570"/>
      <c r="T1342" s="570"/>
      <c r="U1342" s="570"/>
    </row>
    <row r="1343" spans="2:21" x14ac:dyDescent="0.25">
      <c r="B1343" s="402" t="s">
        <v>259</v>
      </c>
      <c r="C1343" s="402" t="s">
        <v>17</v>
      </c>
      <c r="D1343" s="402" t="s">
        <v>19</v>
      </c>
      <c r="E1343" s="402" t="s">
        <v>38</v>
      </c>
      <c r="F1343" s="402" t="s">
        <v>6</v>
      </c>
      <c r="G1343" s="403">
        <v>33.204295635551958</v>
      </c>
      <c r="H1343" s="403">
        <v>21.827812187325208</v>
      </c>
      <c r="I1343" s="403">
        <v>11.807554569225756</v>
      </c>
      <c r="J1343" s="403">
        <v>7.9013992488626981</v>
      </c>
      <c r="K1343" s="403">
        <v>7.5932785227374699</v>
      </c>
      <c r="L1343" s="450">
        <v>6.863722372597179</v>
      </c>
      <c r="M1343" s="450">
        <v>6.2042613960520274</v>
      </c>
      <c r="N1343" s="450">
        <v>5.6081609046748282</v>
      </c>
      <c r="O1343" s="450">
        <v>5.0693332735362784</v>
      </c>
      <c r="R1343" s="570"/>
      <c r="S1343" s="570"/>
      <c r="T1343" s="570"/>
      <c r="U1343" s="570"/>
    </row>
    <row r="1344" spans="2:21" x14ac:dyDescent="0.25">
      <c r="B1344" s="402" t="s">
        <v>259</v>
      </c>
      <c r="C1344" s="402" t="s">
        <v>17</v>
      </c>
      <c r="D1344" s="402" t="s">
        <v>19</v>
      </c>
      <c r="E1344" s="402" t="s">
        <v>38</v>
      </c>
      <c r="F1344" s="402" t="s">
        <v>7</v>
      </c>
      <c r="G1344" s="403">
        <v>32.303037817034337</v>
      </c>
      <c r="H1344" s="403">
        <v>20.36057340336836</v>
      </c>
      <c r="I1344" s="403">
        <v>11.246053504654705</v>
      </c>
      <c r="J1344" s="403">
        <v>7.4770008246683792</v>
      </c>
      <c r="K1344" s="403">
        <v>7.1812931550889445</v>
      </c>
      <c r="L1344" s="450">
        <v>6.4913202308023834</v>
      </c>
      <c r="M1344" s="450">
        <v>5.8676393553108488</v>
      </c>
      <c r="N1344" s="450">
        <v>5.3038812413876197</v>
      </c>
      <c r="O1344" s="450">
        <v>4.7942885578476702</v>
      </c>
      <c r="R1344" s="570"/>
      <c r="S1344" s="570"/>
      <c r="T1344" s="570"/>
      <c r="U1344" s="570"/>
    </row>
    <row r="1345" spans="2:21" x14ac:dyDescent="0.25">
      <c r="B1345" s="402" t="s">
        <v>259</v>
      </c>
      <c r="C1345" s="402" t="s">
        <v>17</v>
      </c>
      <c r="D1345" s="402" t="s">
        <v>19</v>
      </c>
      <c r="E1345" s="402" t="s">
        <v>38</v>
      </c>
      <c r="F1345" s="402" t="s">
        <v>8</v>
      </c>
      <c r="G1345" s="403">
        <v>31.326870526983559</v>
      </c>
      <c r="H1345" s="403">
        <v>19.406447019566269</v>
      </c>
      <c r="I1345" s="403">
        <v>11.160844406071703</v>
      </c>
      <c r="J1345" s="403">
        <v>6.9325129066632787</v>
      </c>
      <c r="K1345" s="403">
        <v>6.6530761236430509</v>
      </c>
      <c r="L1345" s="450">
        <v>6.0138538708544811</v>
      </c>
      <c r="M1345" s="450">
        <v>5.436047582781546</v>
      </c>
      <c r="N1345" s="450">
        <v>4.9137564624706078</v>
      </c>
      <c r="O1345" s="450">
        <v>4.4416466568375803</v>
      </c>
      <c r="R1345" s="570"/>
      <c r="S1345" s="570"/>
      <c r="T1345" s="570"/>
      <c r="U1345" s="570"/>
    </row>
    <row r="1346" spans="2:21" x14ac:dyDescent="0.25">
      <c r="B1346" s="402" t="s">
        <v>259</v>
      </c>
      <c r="C1346" s="402" t="s">
        <v>17</v>
      </c>
      <c r="D1346" s="402" t="s">
        <v>19</v>
      </c>
      <c r="E1346" s="402" t="s">
        <v>38</v>
      </c>
      <c r="F1346" s="402" t="s">
        <v>1</v>
      </c>
      <c r="G1346" s="403">
        <v>30.195017079995434</v>
      </c>
      <c r="H1346" s="403">
        <v>19.606628460398134</v>
      </c>
      <c r="I1346" s="403">
        <v>10.669245837770582</v>
      </c>
      <c r="J1346" s="403">
        <v>7.0596346679929676</v>
      </c>
      <c r="K1346" s="403">
        <v>6.7804288702057525</v>
      </c>
      <c r="L1346" s="450">
        <v>6.1289706670021067</v>
      </c>
      <c r="M1346" s="450">
        <v>5.5401040488803703</v>
      </c>
      <c r="N1346" s="450">
        <v>5.0078152662188495</v>
      </c>
      <c r="O1346" s="450">
        <v>4.5266683656677467</v>
      </c>
      <c r="R1346" s="570"/>
      <c r="S1346" s="570"/>
      <c r="T1346" s="570"/>
      <c r="U1346" s="570"/>
    </row>
    <row r="1347" spans="2:21" x14ac:dyDescent="0.25">
      <c r="B1347" s="402" t="s">
        <v>259</v>
      </c>
      <c r="C1347" s="402" t="s">
        <v>16</v>
      </c>
      <c r="D1347" s="402" t="s">
        <v>3</v>
      </c>
      <c r="E1347" s="402" t="s">
        <v>38</v>
      </c>
      <c r="F1347" s="402" t="s">
        <v>4</v>
      </c>
      <c r="G1347" s="403">
        <v>40.216482897609943</v>
      </c>
      <c r="H1347" s="403">
        <v>23.408974456330487</v>
      </c>
      <c r="I1347" s="403">
        <v>13.756900868846667</v>
      </c>
      <c r="J1347" s="403">
        <v>10.89617620539455</v>
      </c>
      <c r="K1347" s="403">
        <v>10.45948835930057</v>
      </c>
      <c r="L1347" s="450">
        <v>9.6982102130446446</v>
      </c>
      <c r="M1347" s="450">
        <v>8.9923405529458389</v>
      </c>
      <c r="N1347" s="450">
        <v>8.3378465555830115</v>
      </c>
      <c r="O1347" s="450">
        <v>7.7309889205289526</v>
      </c>
      <c r="R1347" s="570"/>
      <c r="S1347" s="570"/>
      <c r="T1347" s="570"/>
      <c r="U1347" s="570"/>
    </row>
    <row r="1348" spans="2:21" x14ac:dyDescent="0.25">
      <c r="B1348" s="402" t="s">
        <v>259</v>
      </c>
      <c r="C1348" s="402" t="s">
        <v>16</v>
      </c>
      <c r="D1348" s="402" t="s">
        <v>3</v>
      </c>
      <c r="E1348" s="402" t="s">
        <v>38</v>
      </c>
      <c r="F1348" s="402" t="s">
        <v>5</v>
      </c>
      <c r="G1348" s="403">
        <v>31.74760052892282</v>
      </c>
      <c r="H1348" s="403">
        <v>20.760030592902989</v>
      </c>
      <c r="I1348" s="403">
        <v>12.47412753448266</v>
      </c>
      <c r="J1348" s="403">
        <v>8.0549276611817433</v>
      </c>
      <c r="K1348" s="403">
        <v>7.6124952172436382</v>
      </c>
      <c r="L1348" s="450">
        <v>7.0584311896076954</v>
      </c>
      <c r="M1348" s="450">
        <v>6.5446938798164851</v>
      </c>
      <c r="N1348" s="450">
        <v>6.0683481682971534</v>
      </c>
      <c r="O1348" s="450">
        <v>5.6266725637453332</v>
      </c>
      <c r="R1348" s="570"/>
      <c r="S1348" s="570"/>
      <c r="T1348" s="570"/>
      <c r="U1348" s="570"/>
    </row>
    <row r="1349" spans="2:21" x14ac:dyDescent="0.25">
      <c r="B1349" s="402" t="s">
        <v>259</v>
      </c>
      <c r="C1349" s="402" t="s">
        <v>16</v>
      </c>
      <c r="D1349" s="402" t="s">
        <v>3</v>
      </c>
      <c r="E1349" s="402" t="s">
        <v>38</v>
      </c>
      <c r="F1349" s="402" t="s">
        <v>6</v>
      </c>
      <c r="G1349" s="403">
        <v>29.143017540343319</v>
      </c>
      <c r="H1349" s="403">
        <v>19.344701786965857</v>
      </c>
      <c r="I1349" s="403">
        <v>11.782721486267848</v>
      </c>
      <c r="J1349" s="403">
        <v>7.5727575441236539</v>
      </c>
      <c r="K1349" s="403">
        <v>7.1304958070805418</v>
      </c>
      <c r="L1349" s="450">
        <v>6.6115133823739747</v>
      </c>
      <c r="M1349" s="450">
        <v>6.1303043137483204</v>
      </c>
      <c r="N1349" s="450">
        <v>5.6841193242306209</v>
      </c>
      <c r="O1349" s="450">
        <v>5.2704092388419754</v>
      </c>
      <c r="R1349" s="570"/>
      <c r="S1349" s="570"/>
      <c r="T1349" s="570"/>
      <c r="U1349" s="570"/>
    </row>
    <row r="1350" spans="2:21" x14ac:dyDescent="0.25">
      <c r="B1350" s="402" t="s">
        <v>259</v>
      </c>
      <c r="C1350" s="402" t="s">
        <v>16</v>
      </c>
      <c r="D1350" s="402" t="s">
        <v>3</v>
      </c>
      <c r="E1350" s="402" t="s">
        <v>38</v>
      </c>
      <c r="F1350" s="402" t="s">
        <v>7</v>
      </c>
      <c r="G1350" s="403">
        <v>28.351994213069116</v>
      </c>
      <c r="H1350" s="403">
        <v>18.056923660724163</v>
      </c>
      <c r="I1350" s="403">
        <v>11.148190120996471</v>
      </c>
      <c r="J1350" s="403">
        <v>7.1307970897713346</v>
      </c>
      <c r="K1350" s="403">
        <v>6.6886905907036747</v>
      </c>
      <c r="L1350" s="450">
        <v>6.2018642949181277</v>
      </c>
      <c r="M1350" s="450">
        <v>5.7504709196802395</v>
      </c>
      <c r="N1350" s="450">
        <v>5.3319315331011508</v>
      </c>
      <c r="O1350" s="450">
        <v>4.9438549069750328</v>
      </c>
      <c r="R1350" s="570"/>
      <c r="S1350" s="570"/>
      <c r="T1350" s="570"/>
      <c r="U1350" s="570"/>
    </row>
    <row r="1351" spans="2:21" x14ac:dyDescent="0.25">
      <c r="B1351" s="402" t="s">
        <v>259</v>
      </c>
      <c r="C1351" s="402" t="s">
        <v>16</v>
      </c>
      <c r="D1351" s="402" t="s">
        <v>3</v>
      </c>
      <c r="E1351" s="402" t="s">
        <v>38</v>
      </c>
      <c r="F1351" s="402" t="s">
        <v>8</v>
      </c>
      <c r="G1351" s="403">
        <v>27.495223728656271</v>
      </c>
      <c r="H1351" s="403">
        <v>17.219498219026892</v>
      </c>
      <c r="I1351" s="403">
        <v>11.00146686473513</v>
      </c>
      <c r="J1351" s="403">
        <v>6.5615848464942816</v>
      </c>
      <c r="K1351" s="403">
        <v>6.1196392490249245</v>
      </c>
      <c r="L1351" s="450">
        <v>5.6742305002202906</v>
      </c>
      <c r="M1351" s="450">
        <v>5.261240158030609</v>
      </c>
      <c r="N1351" s="450">
        <v>4.8783086974347096</v>
      </c>
      <c r="O1351" s="450">
        <v>4.5232483278952191</v>
      </c>
      <c r="R1351" s="570"/>
      <c r="S1351" s="570"/>
      <c r="T1351" s="570"/>
      <c r="U1351" s="570"/>
    </row>
    <row r="1352" spans="2:21" x14ac:dyDescent="0.25">
      <c r="B1352" s="402" t="s">
        <v>259</v>
      </c>
      <c r="C1352" s="402" t="s">
        <v>16</v>
      </c>
      <c r="D1352" s="402" t="s">
        <v>3</v>
      </c>
      <c r="E1352" s="402" t="s">
        <v>38</v>
      </c>
      <c r="F1352" s="402" t="s">
        <v>1</v>
      </c>
      <c r="G1352" s="403">
        <v>26.501809345748683</v>
      </c>
      <c r="H1352" s="403">
        <v>17.395195101907543</v>
      </c>
      <c r="I1352" s="403">
        <v>10.455672949969459</v>
      </c>
      <c r="J1352" s="403">
        <v>6.6721644686786776</v>
      </c>
      <c r="K1352" s="403">
        <v>6.2305346467877589</v>
      </c>
      <c r="L1352" s="450">
        <v>5.7770545430623912</v>
      </c>
      <c r="M1352" s="450">
        <v>5.3565803073937541</v>
      </c>
      <c r="N1352" s="450">
        <v>4.9667096572622214</v>
      </c>
      <c r="O1352" s="450">
        <v>4.6052151566722488</v>
      </c>
      <c r="R1352" s="570"/>
      <c r="S1352" s="570"/>
      <c r="T1352" s="570"/>
      <c r="U1352" s="570"/>
    </row>
    <row r="1353" spans="2:21" x14ac:dyDescent="0.25">
      <c r="B1353" s="402" t="s">
        <v>259</v>
      </c>
      <c r="C1353" s="402" t="s">
        <v>16</v>
      </c>
      <c r="D1353" s="402" t="s">
        <v>11</v>
      </c>
      <c r="E1353" s="402" t="s">
        <v>38</v>
      </c>
      <c r="F1353" s="402" t="s">
        <v>4</v>
      </c>
      <c r="G1353" s="403">
        <v>40.216482897609943</v>
      </c>
      <c r="H1353" s="403">
        <v>25.332354160302959</v>
      </c>
      <c r="I1353" s="403">
        <v>15.513539116860727</v>
      </c>
      <c r="J1353" s="403">
        <v>13.427590358001785</v>
      </c>
      <c r="K1353" s="403">
        <v>11.856156860163846</v>
      </c>
      <c r="L1353" s="450">
        <v>11.562702194692157</v>
      </c>
      <c r="M1353" s="450">
        <v>11.276510898093095</v>
      </c>
      <c r="N1353" s="450">
        <v>10.997403192930527</v>
      </c>
      <c r="O1353" s="450">
        <v>10.725203751484024</v>
      </c>
      <c r="R1353" s="570"/>
      <c r="S1353" s="570"/>
      <c r="T1353" s="570"/>
      <c r="U1353" s="570"/>
    </row>
    <row r="1354" spans="2:21" x14ac:dyDescent="0.25">
      <c r="B1354" s="402" t="s">
        <v>259</v>
      </c>
      <c r="C1354" s="402" t="s">
        <v>16</v>
      </c>
      <c r="D1354" s="402" t="s">
        <v>11</v>
      </c>
      <c r="E1354" s="402" t="s">
        <v>38</v>
      </c>
      <c r="F1354" s="402" t="s">
        <v>5</v>
      </c>
      <c r="G1354" s="403">
        <v>31.74760052892282</v>
      </c>
      <c r="H1354" s="403">
        <v>22.671093098509679</v>
      </c>
      <c r="I1354" s="403">
        <v>14.084029041413222</v>
      </c>
      <c r="J1354" s="403">
        <v>12.232439825458782</v>
      </c>
      <c r="K1354" s="403">
        <v>10.876404758945215</v>
      </c>
      <c r="L1354" s="450">
        <v>10.60720017961015</v>
      </c>
      <c r="M1354" s="450">
        <v>10.344658749278928</v>
      </c>
      <c r="N1354" s="450">
        <v>10.08861554670557</v>
      </c>
      <c r="O1354" s="450">
        <v>9.8389097326505706</v>
      </c>
      <c r="R1354" s="570"/>
      <c r="S1354" s="570"/>
      <c r="T1354" s="570"/>
      <c r="U1354" s="570"/>
    </row>
    <row r="1355" spans="2:21" x14ac:dyDescent="0.25">
      <c r="B1355" s="402" t="s">
        <v>259</v>
      </c>
      <c r="C1355" s="402" t="s">
        <v>16</v>
      </c>
      <c r="D1355" s="402" t="s">
        <v>11</v>
      </c>
      <c r="E1355" s="402" t="s">
        <v>38</v>
      </c>
      <c r="F1355" s="402" t="s">
        <v>6</v>
      </c>
      <c r="G1355" s="403">
        <v>29.143017540343319</v>
      </c>
      <c r="H1355" s="403">
        <v>21.249028986115995</v>
      </c>
      <c r="I1355" s="403">
        <v>13.312984026204662</v>
      </c>
      <c r="J1355" s="403">
        <v>11.588540615508219</v>
      </c>
      <c r="K1355" s="403">
        <v>10.349614119098668</v>
      </c>
      <c r="L1355" s="450">
        <v>10.093448264943529</v>
      </c>
      <c r="M1355" s="450">
        <v>9.8436228350863306</v>
      </c>
      <c r="N1355" s="450">
        <v>9.5999808961199609</v>
      </c>
      <c r="O1355" s="450">
        <v>9.3623693989348116</v>
      </c>
      <c r="R1355" s="570"/>
      <c r="S1355" s="570"/>
      <c r="T1355" s="570"/>
      <c r="U1355" s="570"/>
    </row>
    <row r="1356" spans="2:21" x14ac:dyDescent="0.25">
      <c r="B1356" s="402" t="s">
        <v>259</v>
      </c>
      <c r="C1356" s="402" t="s">
        <v>16</v>
      </c>
      <c r="D1356" s="402" t="s">
        <v>11</v>
      </c>
      <c r="E1356" s="402" t="s">
        <v>38</v>
      </c>
      <c r="F1356" s="402" t="s">
        <v>7</v>
      </c>
      <c r="G1356" s="403">
        <v>28.351994213069116</v>
      </c>
      <c r="H1356" s="403">
        <v>19.955507851443855</v>
      </c>
      <c r="I1356" s="403">
        <v>12.604922934957353</v>
      </c>
      <c r="J1356" s="403">
        <v>10.997867707340102</v>
      </c>
      <c r="K1356" s="403">
        <v>9.8674544455725854</v>
      </c>
      <c r="L1356" s="450">
        <v>9.6232226445315678</v>
      </c>
      <c r="M1356" s="450">
        <v>9.3850358850936058</v>
      </c>
      <c r="N1356" s="450">
        <v>9.1527445449415925</v>
      </c>
      <c r="O1356" s="450">
        <v>8.9262027050973298</v>
      </c>
      <c r="R1356" s="570"/>
      <c r="S1356" s="570"/>
      <c r="T1356" s="570"/>
      <c r="U1356" s="570"/>
    </row>
    <row r="1357" spans="2:21" x14ac:dyDescent="0.25">
      <c r="B1357" s="402" t="s">
        <v>259</v>
      </c>
      <c r="C1357" s="402" t="s">
        <v>16</v>
      </c>
      <c r="D1357" s="402" t="s">
        <v>11</v>
      </c>
      <c r="E1357" s="402" t="s">
        <v>38</v>
      </c>
      <c r="F1357" s="402" t="s">
        <v>8</v>
      </c>
      <c r="G1357" s="403">
        <v>27.495223728656271</v>
      </c>
      <c r="H1357" s="403">
        <v>19.859409005729972</v>
      </c>
      <c r="I1357" s="403">
        <v>12.426086620100891</v>
      </c>
      <c r="J1357" s="403">
        <v>10.867196008728898</v>
      </c>
      <c r="K1357" s="403">
        <v>9.7774523316543629</v>
      </c>
      <c r="L1357" s="450">
        <v>9.5354481951544869</v>
      </c>
      <c r="M1357" s="450">
        <v>9.299433962782647</v>
      </c>
      <c r="N1357" s="450">
        <v>9.0692613769429951</v>
      </c>
      <c r="O1357" s="450">
        <v>8.8447858496000347</v>
      </c>
      <c r="R1357" s="570"/>
      <c r="S1357" s="570"/>
      <c r="T1357" s="570"/>
      <c r="U1357" s="570"/>
    </row>
    <row r="1358" spans="2:21" x14ac:dyDescent="0.25">
      <c r="B1358" s="402" t="s">
        <v>259</v>
      </c>
      <c r="C1358" s="402" t="s">
        <v>16</v>
      </c>
      <c r="D1358" s="402" t="s">
        <v>11</v>
      </c>
      <c r="E1358" s="402" t="s">
        <v>38</v>
      </c>
      <c r="F1358" s="402" t="s">
        <v>1</v>
      </c>
      <c r="G1358" s="403">
        <v>26.501809345748683</v>
      </c>
      <c r="H1358" s="403">
        <v>19.269298963866195</v>
      </c>
      <c r="I1358" s="403">
        <v>11.819843811089077</v>
      </c>
      <c r="J1358" s="403">
        <v>10.357974840545344</v>
      </c>
      <c r="K1358" s="403">
        <v>9.3586662981424258</v>
      </c>
      <c r="L1358" s="450">
        <v>9.1270276381471156</v>
      </c>
      <c r="M1358" s="450">
        <v>8.9011223238118671</v>
      </c>
      <c r="N1358" s="450">
        <v>8.6808084476828107</v>
      </c>
      <c r="O1358" s="450">
        <v>8.4659476146924995</v>
      </c>
      <c r="R1358" s="570"/>
      <c r="S1358" s="570"/>
      <c r="T1358" s="570"/>
      <c r="U1358" s="570"/>
    </row>
    <row r="1359" spans="2:21" x14ac:dyDescent="0.25">
      <c r="B1359" s="402" t="s">
        <v>259</v>
      </c>
      <c r="C1359" s="402" t="s">
        <v>16</v>
      </c>
      <c r="D1359" s="402" t="s">
        <v>19</v>
      </c>
      <c r="E1359" s="402" t="s">
        <v>38</v>
      </c>
      <c r="F1359" s="402" t="s">
        <v>4</v>
      </c>
      <c r="G1359" s="403">
        <v>40.216482897609943</v>
      </c>
      <c r="H1359" s="403">
        <v>23.222285247756243</v>
      </c>
      <c r="I1359" s="403">
        <v>11.903285903713689</v>
      </c>
      <c r="J1359" s="403">
        <v>9.9976681688994695</v>
      </c>
      <c r="K1359" s="403">
        <v>9.6762059325610537</v>
      </c>
      <c r="L1359" s="450">
        <v>8.7465237765614727</v>
      </c>
      <c r="M1359" s="450">
        <v>7.9061647413395901</v>
      </c>
      <c r="N1359" s="450">
        <v>7.1465467326237464</v>
      </c>
      <c r="O1359" s="450">
        <v>6.4599122169216932</v>
      </c>
      <c r="R1359" s="570"/>
      <c r="S1359" s="570"/>
      <c r="T1359" s="570"/>
      <c r="U1359" s="570"/>
    </row>
    <row r="1360" spans="2:21" x14ac:dyDescent="0.25">
      <c r="B1360" s="402" t="s">
        <v>259</v>
      </c>
      <c r="C1360" s="402" t="s">
        <v>16</v>
      </c>
      <c r="D1360" s="402" t="s">
        <v>19</v>
      </c>
      <c r="E1360" s="402" t="s">
        <v>38</v>
      </c>
      <c r="F1360" s="402" t="s">
        <v>5</v>
      </c>
      <c r="G1360" s="403">
        <v>31.74760052892282</v>
      </c>
      <c r="H1360" s="403">
        <v>20.573341384328749</v>
      </c>
      <c r="I1360" s="403">
        <v>10.901851232908211</v>
      </c>
      <c r="J1360" s="403">
        <v>7.3421294366622059</v>
      </c>
      <c r="K1360" s="403">
        <v>7.0599315319654563</v>
      </c>
      <c r="L1360" s="450">
        <v>6.3816189357276585</v>
      </c>
      <c r="M1360" s="450">
        <v>5.7684780732569116</v>
      </c>
      <c r="N1360" s="450">
        <v>5.214247296301715</v>
      </c>
      <c r="O1360" s="450">
        <v>4.7132665707852919</v>
      </c>
      <c r="R1360" s="570"/>
      <c r="S1360" s="570"/>
      <c r="T1360" s="570"/>
      <c r="U1360" s="570"/>
    </row>
    <row r="1361" spans="2:21" x14ac:dyDescent="0.25">
      <c r="B1361" s="402" t="s">
        <v>259</v>
      </c>
      <c r="C1361" s="402" t="s">
        <v>16</v>
      </c>
      <c r="D1361" s="402" t="s">
        <v>19</v>
      </c>
      <c r="E1361" s="402" t="s">
        <v>38</v>
      </c>
      <c r="F1361" s="402" t="s">
        <v>6</v>
      </c>
      <c r="G1361" s="403">
        <v>29.143017540343319</v>
      </c>
      <c r="H1361" s="403">
        <v>19.158012578391617</v>
      </c>
      <c r="I1361" s="403">
        <v>10.363350986161853</v>
      </c>
      <c r="J1361" s="403">
        <v>6.93496466331632</v>
      </c>
      <c r="K1361" s="403">
        <v>6.6645307464349033</v>
      </c>
      <c r="L1361" s="450">
        <v>6.0242079426155355</v>
      </c>
      <c r="M1361" s="450">
        <v>5.4454068435779224</v>
      </c>
      <c r="N1361" s="450">
        <v>4.9222164929471273</v>
      </c>
      <c r="O1361" s="450">
        <v>4.4492938543268687</v>
      </c>
      <c r="R1361" s="570"/>
      <c r="S1361" s="570"/>
      <c r="T1361" s="570"/>
      <c r="U1361" s="570"/>
    </row>
    <row r="1362" spans="2:21" x14ac:dyDescent="0.25">
      <c r="B1362" s="402" t="s">
        <v>259</v>
      </c>
      <c r="C1362" s="402" t="s">
        <v>16</v>
      </c>
      <c r="D1362" s="402" t="s">
        <v>19</v>
      </c>
      <c r="E1362" s="402" t="s">
        <v>38</v>
      </c>
      <c r="F1362" s="402" t="s">
        <v>7</v>
      </c>
      <c r="G1362" s="403">
        <v>28.351994213069116</v>
      </c>
      <c r="H1362" s="403">
        <v>17.870234452149919</v>
      </c>
      <c r="I1362" s="403">
        <v>9.8705281431982836</v>
      </c>
      <c r="J1362" s="403">
        <v>6.5624751861672737</v>
      </c>
      <c r="K1362" s="403">
        <v>6.302936062195001</v>
      </c>
      <c r="L1362" s="450">
        <v>5.6973549875187581</v>
      </c>
      <c r="M1362" s="450">
        <v>5.1499576599704087</v>
      </c>
      <c r="N1362" s="450">
        <v>4.6551538314867145</v>
      </c>
      <c r="O1362" s="450">
        <v>4.2078903605840434</v>
      </c>
      <c r="R1362" s="570"/>
      <c r="S1362" s="570"/>
      <c r="T1362" s="570"/>
      <c r="U1362" s="570"/>
    </row>
    <row r="1363" spans="2:21" x14ac:dyDescent="0.25">
      <c r="B1363" s="402" t="s">
        <v>259</v>
      </c>
      <c r="C1363" s="402" t="s">
        <v>16</v>
      </c>
      <c r="D1363" s="402" t="s">
        <v>19</v>
      </c>
      <c r="E1363" s="402" t="s">
        <v>38</v>
      </c>
      <c r="F1363" s="402" t="s">
        <v>8</v>
      </c>
      <c r="G1363" s="403">
        <v>27.495223728656271</v>
      </c>
      <c r="H1363" s="403">
        <v>17.032809010452652</v>
      </c>
      <c r="I1363" s="403">
        <v>9.7957411252215358</v>
      </c>
      <c r="J1363" s="403">
        <v>6.084584580713873</v>
      </c>
      <c r="K1363" s="403">
        <v>5.8393262214232688</v>
      </c>
      <c r="L1363" s="450">
        <v>5.2782884108440538</v>
      </c>
      <c r="M1363" s="450">
        <v>4.7711546660703616</v>
      </c>
      <c r="N1363" s="450">
        <v>4.3127459274103588</v>
      </c>
      <c r="O1363" s="450">
        <v>3.898380735100726</v>
      </c>
      <c r="R1363" s="570"/>
      <c r="S1363" s="570"/>
      <c r="T1363" s="570"/>
      <c r="U1363" s="570"/>
    </row>
    <row r="1364" spans="2:21" x14ac:dyDescent="0.25">
      <c r="B1364" s="402" t="s">
        <v>259</v>
      </c>
      <c r="C1364" s="402" t="s">
        <v>16</v>
      </c>
      <c r="D1364" s="402" t="s">
        <v>19</v>
      </c>
      <c r="E1364" s="402" t="s">
        <v>38</v>
      </c>
      <c r="F1364" s="402" t="s">
        <v>1</v>
      </c>
      <c r="G1364" s="403">
        <v>26.501809345748683</v>
      </c>
      <c r="H1364" s="403">
        <v>17.20850589333331</v>
      </c>
      <c r="I1364" s="403">
        <v>9.3642708764303624</v>
      </c>
      <c r="J1364" s="403">
        <v>6.1961578470422154</v>
      </c>
      <c r="K1364" s="403">
        <v>5.9511022207585436</v>
      </c>
      <c r="L1364" s="450">
        <v>5.3793250612263108</v>
      </c>
      <c r="M1364" s="450">
        <v>4.8624837955898945</v>
      </c>
      <c r="N1364" s="450">
        <v>4.3953002269367047</v>
      </c>
      <c r="O1364" s="450">
        <v>3.9730032833078468</v>
      </c>
      <c r="R1364" s="570"/>
      <c r="S1364" s="570"/>
      <c r="T1364" s="570"/>
      <c r="U1364" s="570"/>
    </row>
    <row r="1365" spans="2:21" x14ac:dyDescent="0.25">
      <c r="B1365" s="402" t="s">
        <v>259</v>
      </c>
      <c r="C1365" s="402" t="s">
        <v>128</v>
      </c>
      <c r="D1365" s="402" t="s">
        <v>3</v>
      </c>
      <c r="E1365" s="402" t="s">
        <v>38</v>
      </c>
      <c r="F1365" s="402" t="s">
        <v>4</v>
      </c>
      <c r="G1365" s="403">
        <v>61.587263242894245</v>
      </c>
      <c r="H1365" s="403">
        <v>35.848352919342247</v>
      </c>
      <c r="I1365" s="403">
        <v>21.06722950818785</v>
      </c>
      <c r="J1365" s="403">
        <v>16.686334158337747</v>
      </c>
      <c r="K1365" s="403">
        <v>16.017593199541455</v>
      </c>
      <c r="L1365" s="450">
        <v>14.851776742794248</v>
      </c>
      <c r="M1365" s="450">
        <v>13.770812485368818</v>
      </c>
      <c r="N1365" s="450">
        <v>12.768524587416556</v>
      </c>
      <c r="O1365" s="450">
        <v>11.839186708313862</v>
      </c>
      <c r="R1365" s="570"/>
      <c r="S1365" s="570"/>
      <c r="T1365" s="570"/>
      <c r="U1365" s="570"/>
    </row>
    <row r="1366" spans="2:21" x14ac:dyDescent="0.25">
      <c r="B1366" s="402" t="s">
        <v>259</v>
      </c>
      <c r="C1366" s="402" t="s">
        <v>128</v>
      </c>
      <c r="D1366" s="402" t="s">
        <v>3</v>
      </c>
      <c r="E1366" s="402" t="s">
        <v>38</v>
      </c>
      <c r="F1366" s="402" t="s">
        <v>5</v>
      </c>
      <c r="G1366" s="403">
        <v>48.618071254093138</v>
      </c>
      <c r="H1366" s="403">
        <v>31.791777324506874</v>
      </c>
      <c r="I1366" s="403">
        <v>19.102798674552311</v>
      </c>
      <c r="J1366" s="403">
        <v>12.335264412223191</v>
      </c>
      <c r="K1366" s="403">
        <v>11.657726213236812</v>
      </c>
      <c r="L1366" s="450">
        <v>10.809236124973499</v>
      </c>
      <c r="M1366" s="450">
        <v>10.022502113042089</v>
      </c>
      <c r="N1366" s="450">
        <v>9.293029354206972</v>
      </c>
      <c r="O1366" s="450">
        <v>8.6166501741888712</v>
      </c>
      <c r="R1366" s="570"/>
      <c r="S1366" s="570"/>
      <c r="T1366" s="570"/>
      <c r="U1366" s="570"/>
    </row>
    <row r="1367" spans="2:21" x14ac:dyDescent="0.25">
      <c r="B1367" s="402" t="s">
        <v>259</v>
      </c>
      <c r="C1367" s="402" t="s">
        <v>128</v>
      </c>
      <c r="D1367" s="402" t="s">
        <v>3</v>
      </c>
      <c r="E1367" s="402" t="s">
        <v>38</v>
      </c>
      <c r="F1367" s="402" t="s">
        <v>6</v>
      </c>
      <c r="G1367" s="403">
        <v>44.62942961767736</v>
      </c>
      <c r="H1367" s="403">
        <v>29.624351894281556</v>
      </c>
      <c r="I1367" s="403">
        <v>18.043983899338205</v>
      </c>
      <c r="J1367" s="403">
        <v>11.596872196207739</v>
      </c>
      <c r="K1367" s="403">
        <v>10.919595416662391</v>
      </c>
      <c r="L1367" s="450">
        <v>10.124829069485411</v>
      </c>
      <c r="M1367" s="450">
        <v>9.3879085968580682</v>
      </c>
      <c r="N1367" s="450">
        <v>8.7046237737069205</v>
      </c>
      <c r="O1367" s="450">
        <v>8.0710708098651978</v>
      </c>
      <c r="R1367" s="570"/>
      <c r="S1367" s="570"/>
      <c r="T1367" s="570"/>
      <c r="U1367" s="570"/>
    </row>
    <row r="1368" spans="2:21" x14ac:dyDescent="0.25">
      <c r="B1368" s="402" t="s">
        <v>259</v>
      </c>
      <c r="C1368" s="402" t="s">
        <v>128</v>
      </c>
      <c r="D1368" s="402" t="s">
        <v>3</v>
      </c>
      <c r="E1368" s="402" t="s">
        <v>38</v>
      </c>
      <c r="F1368" s="402" t="s">
        <v>7</v>
      </c>
      <c r="G1368" s="403">
        <v>43.418061582035399</v>
      </c>
      <c r="H1368" s="403">
        <v>27.65225675455461</v>
      </c>
      <c r="I1368" s="403">
        <v>17.072266647774075</v>
      </c>
      <c r="J1368" s="403">
        <v>10.920056799037265</v>
      </c>
      <c r="K1368" s="403">
        <v>10.243017749929058</v>
      </c>
      <c r="L1368" s="450">
        <v>9.4974950917582355</v>
      </c>
      <c r="M1368" s="450">
        <v>8.8062341802147621</v>
      </c>
      <c r="N1368" s="450">
        <v>8.1652856555913491</v>
      </c>
      <c r="O1368" s="450">
        <v>7.5709876063936186</v>
      </c>
      <c r="R1368" s="570"/>
      <c r="S1368" s="570"/>
      <c r="T1368" s="570"/>
      <c r="U1368" s="570"/>
    </row>
    <row r="1369" spans="2:21" x14ac:dyDescent="0.25">
      <c r="B1369" s="402" t="s">
        <v>259</v>
      </c>
      <c r="C1369" s="402" t="s">
        <v>128</v>
      </c>
      <c r="D1369" s="402" t="s">
        <v>3</v>
      </c>
      <c r="E1369" s="402" t="s">
        <v>38</v>
      </c>
      <c r="F1369" s="402" t="s">
        <v>8</v>
      </c>
      <c r="G1369" s="403">
        <v>42.106008772827366</v>
      </c>
      <c r="H1369" s="403">
        <v>26.369828819336739</v>
      </c>
      <c r="I1369" s="403">
        <v>16.847575596837871</v>
      </c>
      <c r="J1369" s="403">
        <v>10.048368830772253</v>
      </c>
      <c r="K1369" s="403">
        <v>9.3715761853367905</v>
      </c>
      <c r="L1369" s="450">
        <v>8.6894800922209647</v>
      </c>
      <c r="M1369" s="450">
        <v>8.0570293384848526</v>
      </c>
      <c r="N1369" s="450">
        <v>7.4706105626871508</v>
      </c>
      <c r="O1369" s="450">
        <v>6.9268733964704721</v>
      </c>
      <c r="R1369" s="570"/>
      <c r="S1369" s="570"/>
      <c r="T1369" s="570"/>
      <c r="U1369" s="570"/>
    </row>
    <row r="1370" spans="2:21" x14ac:dyDescent="0.25">
      <c r="B1370" s="402" t="s">
        <v>259</v>
      </c>
      <c r="C1370" s="402" t="s">
        <v>128</v>
      </c>
      <c r="D1370" s="402" t="s">
        <v>3</v>
      </c>
      <c r="E1370" s="402" t="s">
        <v>38</v>
      </c>
      <c r="F1370" s="402" t="s">
        <v>1</v>
      </c>
      <c r="G1370" s="403">
        <v>40.584700376337949</v>
      </c>
      <c r="H1370" s="403">
        <v>26.638889895723651</v>
      </c>
      <c r="I1370" s="403">
        <v>16.011750306231942</v>
      </c>
      <c r="J1370" s="403">
        <v>10.217709752953564</v>
      </c>
      <c r="K1370" s="403">
        <v>9.5414006842079004</v>
      </c>
      <c r="L1370" s="450">
        <v>8.8469441700802314</v>
      </c>
      <c r="M1370" s="450">
        <v>8.2030326300057492</v>
      </c>
      <c r="N1370" s="450">
        <v>7.605987223985025</v>
      </c>
      <c r="O1370" s="450">
        <v>7.0523968708610241</v>
      </c>
      <c r="R1370" s="570"/>
      <c r="S1370" s="570"/>
      <c r="T1370" s="570"/>
      <c r="U1370" s="570"/>
    </row>
    <row r="1371" spans="2:21" x14ac:dyDescent="0.25">
      <c r="B1371" s="402" t="s">
        <v>259</v>
      </c>
      <c r="C1371" s="402" t="s">
        <v>128</v>
      </c>
      <c r="D1371" s="402" t="s">
        <v>11</v>
      </c>
      <c r="E1371" s="402" t="s">
        <v>38</v>
      </c>
      <c r="F1371" s="402" t="s">
        <v>4</v>
      </c>
      <c r="G1371" s="403">
        <v>61.587263242894245</v>
      </c>
      <c r="H1371" s="403">
        <v>38.793804227110193</v>
      </c>
      <c r="I1371" s="403">
        <v>23.757334022757622</v>
      </c>
      <c r="J1371" s="403">
        <v>20.562925509956791</v>
      </c>
      <c r="K1371" s="403">
        <v>18.156442358597008</v>
      </c>
      <c r="L1371" s="450">
        <v>17.707047771350929</v>
      </c>
      <c r="M1371" s="450">
        <v>17.26877626047947</v>
      </c>
      <c r="N1371" s="450">
        <v>16.841352515973242</v>
      </c>
      <c r="O1371" s="450">
        <v>16.424508042088856</v>
      </c>
      <c r="R1371" s="570"/>
      <c r="S1371" s="570"/>
      <c r="T1371" s="570"/>
      <c r="U1371" s="570"/>
    </row>
    <row r="1372" spans="2:21" x14ac:dyDescent="0.25">
      <c r="B1372" s="402" t="s">
        <v>259</v>
      </c>
      <c r="C1372" s="402" t="s">
        <v>128</v>
      </c>
      <c r="D1372" s="402" t="s">
        <v>11</v>
      </c>
      <c r="E1372" s="402" t="s">
        <v>38</v>
      </c>
      <c r="F1372" s="402" t="s">
        <v>5</v>
      </c>
      <c r="G1372" s="403">
        <v>48.618071254093138</v>
      </c>
      <c r="H1372" s="403">
        <v>34.718366153919874</v>
      </c>
      <c r="I1372" s="403">
        <v>21.568191487615959</v>
      </c>
      <c r="J1372" s="403">
        <v>18.732679671452956</v>
      </c>
      <c r="K1372" s="403">
        <v>16.656056292412273</v>
      </c>
      <c r="L1372" s="450">
        <v>16.243798131102832</v>
      </c>
      <c r="M1372" s="450">
        <v>15.841743873321482</v>
      </c>
      <c r="N1372" s="450">
        <v>15.449640959732879</v>
      </c>
      <c r="O1372" s="450">
        <v>15.067243082160138</v>
      </c>
      <c r="R1372" s="570"/>
      <c r="S1372" s="570"/>
      <c r="T1372" s="570"/>
      <c r="U1372" s="570"/>
    </row>
    <row r="1373" spans="2:21" x14ac:dyDescent="0.25">
      <c r="B1373" s="402" t="s">
        <v>259</v>
      </c>
      <c r="C1373" s="402" t="s">
        <v>128</v>
      </c>
      <c r="D1373" s="402" t="s">
        <v>11</v>
      </c>
      <c r="E1373" s="402" t="s">
        <v>38</v>
      </c>
      <c r="F1373" s="402" t="s">
        <v>6</v>
      </c>
      <c r="G1373" s="403">
        <v>44.62942961767736</v>
      </c>
      <c r="H1373" s="403">
        <v>32.540626318707496</v>
      </c>
      <c r="I1373" s="403">
        <v>20.387418110573755</v>
      </c>
      <c r="J1373" s="403">
        <v>17.746616562799723</v>
      </c>
      <c r="K1373" s="403">
        <v>15.849332494791222</v>
      </c>
      <c r="L1373" s="450">
        <v>15.457041753359157</v>
      </c>
      <c r="M1373" s="450">
        <v>15.07446069691628</v>
      </c>
      <c r="N1373" s="450">
        <v>14.701348998652314</v>
      </c>
      <c r="O1373" s="450">
        <v>14.337472280145194</v>
      </c>
      <c r="R1373" s="570"/>
      <c r="S1373" s="570"/>
      <c r="T1373" s="570"/>
      <c r="U1373" s="570"/>
    </row>
    <row r="1374" spans="2:21" x14ac:dyDescent="0.25">
      <c r="B1374" s="402" t="s">
        <v>259</v>
      </c>
      <c r="C1374" s="402" t="s">
        <v>128</v>
      </c>
      <c r="D1374" s="402" t="s">
        <v>11</v>
      </c>
      <c r="E1374" s="402" t="s">
        <v>38</v>
      </c>
      <c r="F1374" s="402" t="s">
        <v>7</v>
      </c>
      <c r="G1374" s="403">
        <v>43.418061582035399</v>
      </c>
      <c r="H1374" s="403">
        <v>30.559736372808352</v>
      </c>
      <c r="I1374" s="403">
        <v>19.303097909582469</v>
      </c>
      <c r="J1374" s="403">
        <v>16.842063870352376</v>
      </c>
      <c r="K1374" s="403">
        <v>15.110956271933514</v>
      </c>
      <c r="L1374" s="450">
        <v>14.736941262682338</v>
      </c>
      <c r="M1374" s="450">
        <v>14.372183591261262</v>
      </c>
      <c r="N1374" s="450">
        <v>14.016454127016219</v>
      </c>
      <c r="O1374" s="450">
        <v>13.669529410562525</v>
      </c>
      <c r="R1374" s="570"/>
      <c r="S1374" s="570"/>
      <c r="T1374" s="570"/>
      <c r="U1374" s="570"/>
    </row>
    <row r="1375" spans="2:21" x14ac:dyDescent="0.25">
      <c r="B1375" s="402" t="s">
        <v>259</v>
      </c>
      <c r="C1375" s="402" t="s">
        <v>128</v>
      </c>
      <c r="D1375" s="402" t="s">
        <v>11</v>
      </c>
      <c r="E1375" s="402" t="s">
        <v>38</v>
      </c>
      <c r="F1375" s="402" t="s">
        <v>8</v>
      </c>
      <c r="G1375" s="403">
        <v>42.106008772827366</v>
      </c>
      <c r="H1375" s="403">
        <v>30.41257121857576</v>
      </c>
      <c r="I1375" s="403">
        <v>19.029229127260169</v>
      </c>
      <c r="J1375" s="403">
        <v>16.641954071560335</v>
      </c>
      <c r="K1375" s="403">
        <v>14.973127613559514</v>
      </c>
      <c r="L1375" s="450">
        <v>14.602524035458634</v>
      </c>
      <c r="M1375" s="450">
        <v>14.241093358013245</v>
      </c>
      <c r="N1375" s="450">
        <v>13.888608540494634</v>
      </c>
      <c r="O1375" s="450">
        <v>13.544848161715215</v>
      </c>
      <c r="R1375" s="570"/>
      <c r="S1375" s="570"/>
      <c r="T1375" s="570"/>
      <c r="U1375" s="570"/>
    </row>
    <row r="1376" spans="2:21" x14ac:dyDescent="0.25">
      <c r="B1376" s="402" t="s">
        <v>259</v>
      </c>
      <c r="C1376" s="402" t="s">
        <v>128</v>
      </c>
      <c r="D1376" s="402" t="s">
        <v>11</v>
      </c>
      <c r="E1376" s="402" t="s">
        <v>38</v>
      </c>
      <c r="F1376" s="402" t="s">
        <v>1</v>
      </c>
      <c r="G1376" s="403">
        <v>40.584700376337949</v>
      </c>
      <c r="H1376" s="403">
        <v>29.508880495966608</v>
      </c>
      <c r="I1376" s="403">
        <v>18.100832788804098</v>
      </c>
      <c r="J1376" s="403">
        <v>15.86213604983973</v>
      </c>
      <c r="K1376" s="403">
        <v>14.331801375409533</v>
      </c>
      <c r="L1376" s="450">
        <v>13.977071421358522</v>
      </c>
      <c r="M1376" s="450">
        <v>13.631121475975293</v>
      </c>
      <c r="N1376" s="450">
        <v>13.293734223097719</v>
      </c>
      <c r="O1376" s="450">
        <v>12.964697725409646</v>
      </c>
      <c r="R1376" s="570"/>
      <c r="S1376" s="570"/>
      <c r="T1376" s="570"/>
      <c r="U1376" s="570"/>
    </row>
    <row r="1377" spans="2:21" x14ac:dyDescent="0.25">
      <c r="B1377" s="402" t="s">
        <v>259</v>
      </c>
      <c r="C1377" s="402" t="s">
        <v>128</v>
      </c>
      <c r="D1377" s="402" t="s">
        <v>19</v>
      </c>
      <c r="E1377" s="402" t="s">
        <v>38</v>
      </c>
      <c r="F1377" s="402" t="s">
        <v>4</v>
      </c>
      <c r="G1377" s="403">
        <v>61.587263242894245</v>
      </c>
      <c r="H1377" s="403">
        <v>35.562458266089195</v>
      </c>
      <c r="I1377" s="403">
        <v>18.228615472762158</v>
      </c>
      <c r="J1377" s="403">
        <v>15.31036473032078</v>
      </c>
      <c r="K1377" s="403">
        <v>14.818079529189975</v>
      </c>
      <c r="L1377" s="450">
        <v>13.394370255071168</v>
      </c>
      <c r="M1377" s="450">
        <v>12.107449833598148</v>
      </c>
      <c r="N1377" s="450">
        <v>10.944175700802063</v>
      </c>
      <c r="O1377" s="450">
        <v>9.8926680197881982</v>
      </c>
      <c r="R1377" s="570"/>
      <c r="S1377" s="570"/>
      <c r="T1377" s="570"/>
      <c r="U1377" s="570"/>
    </row>
    <row r="1378" spans="2:21" x14ac:dyDescent="0.25">
      <c r="B1378" s="402" t="s">
        <v>259</v>
      </c>
      <c r="C1378" s="402" t="s">
        <v>128</v>
      </c>
      <c r="D1378" s="402" t="s">
        <v>19</v>
      </c>
      <c r="E1378" s="402" t="s">
        <v>38</v>
      </c>
      <c r="F1378" s="402" t="s">
        <v>5</v>
      </c>
      <c r="G1378" s="403">
        <v>48.618071254093138</v>
      </c>
      <c r="H1378" s="403">
        <v>31.505882671253826</v>
      </c>
      <c r="I1378" s="403">
        <v>16.695024858971227</v>
      </c>
      <c r="J1378" s="403">
        <v>11.243689795807359</v>
      </c>
      <c r="K1378" s="403">
        <v>10.811533739610192</v>
      </c>
      <c r="L1378" s="450">
        <v>9.7727701925385269</v>
      </c>
      <c r="M1378" s="450">
        <v>8.8338102193827126</v>
      </c>
      <c r="N1378" s="450">
        <v>7.985064772284403</v>
      </c>
      <c r="O1378" s="450">
        <v>7.2178661114629277</v>
      </c>
      <c r="R1378" s="570"/>
      <c r="S1378" s="570"/>
      <c r="T1378" s="570"/>
      <c r="U1378" s="570"/>
    </row>
    <row r="1379" spans="2:21" x14ac:dyDescent="0.25">
      <c r="B1379" s="402" t="s">
        <v>259</v>
      </c>
      <c r="C1379" s="402" t="s">
        <v>128</v>
      </c>
      <c r="D1379" s="402" t="s">
        <v>19</v>
      </c>
      <c r="E1379" s="402" t="s">
        <v>38</v>
      </c>
      <c r="F1379" s="402" t="s">
        <v>6</v>
      </c>
      <c r="G1379" s="403">
        <v>44.62942961767736</v>
      </c>
      <c r="H1379" s="403">
        <v>29.338457241028507</v>
      </c>
      <c r="I1379" s="403">
        <v>15.870369044658274</v>
      </c>
      <c r="J1379" s="403">
        <v>10.620160280729433</v>
      </c>
      <c r="K1379" s="403">
        <v>10.206019519808427</v>
      </c>
      <c r="L1379" s="450">
        <v>9.2254332965015848</v>
      </c>
      <c r="M1379" s="450">
        <v>8.3390610161989613</v>
      </c>
      <c r="N1379" s="450">
        <v>7.5378506783263814</v>
      </c>
      <c r="O1379" s="450">
        <v>6.8136199913122022</v>
      </c>
      <c r="R1379" s="570"/>
      <c r="S1379" s="570"/>
      <c r="T1379" s="570"/>
      <c r="U1379" s="570"/>
    </row>
    <row r="1380" spans="2:21" x14ac:dyDescent="0.25">
      <c r="B1380" s="402" t="s">
        <v>259</v>
      </c>
      <c r="C1380" s="402" t="s">
        <v>128</v>
      </c>
      <c r="D1380" s="402" t="s">
        <v>19</v>
      </c>
      <c r="E1380" s="402" t="s">
        <v>38</v>
      </c>
      <c r="F1380" s="402" t="s">
        <v>7</v>
      </c>
      <c r="G1380" s="403">
        <v>43.418061582035399</v>
      </c>
      <c r="H1380" s="403">
        <v>27.366362101301558</v>
      </c>
      <c r="I1380" s="403">
        <v>15.115663312707937</v>
      </c>
      <c r="J1380" s="403">
        <v>10.049732291220939</v>
      </c>
      <c r="K1380" s="403">
        <v>9.652275746087291</v>
      </c>
      <c r="L1380" s="450">
        <v>8.7248927833365375</v>
      </c>
      <c r="M1380" s="450">
        <v>7.8866120367081312</v>
      </c>
      <c r="N1380" s="450">
        <v>7.128872636273683</v>
      </c>
      <c r="O1380" s="450">
        <v>6.443936233666224</v>
      </c>
      <c r="R1380" s="570"/>
      <c r="S1380" s="570"/>
      <c r="T1380" s="570"/>
      <c r="U1380" s="570"/>
    </row>
    <row r="1381" spans="2:21" x14ac:dyDescent="0.25">
      <c r="B1381" s="402" t="s">
        <v>259</v>
      </c>
      <c r="C1381" s="402" t="s">
        <v>128</v>
      </c>
      <c r="D1381" s="402" t="s">
        <v>19</v>
      </c>
      <c r="E1381" s="402" t="s">
        <v>38</v>
      </c>
      <c r="F1381" s="402" t="s">
        <v>8</v>
      </c>
      <c r="G1381" s="403">
        <v>42.106008772827366</v>
      </c>
      <c r="H1381" s="403">
        <v>26.083934166083694</v>
      </c>
      <c r="I1381" s="403">
        <v>15.00113495439745</v>
      </c>
      <c r="J1381" s="403">
        <v>9.3178936917517188</v>
      </c>
      <c r="K1381" s="403">
        <v>8.9423066177997992</v>
      </c>
      <c r="L1381" s="450">
        <v>8.0831369231915051</v>
      </c>
      <c r="M1381" s="450">
        <v>7.3065155682547642</v>
      </c>
      <c r="N1381" s="450">
        <v>6.6045113742884496</v>
      </c>
      <c r="O1381" s="450">
        <v>5.9699551839214777</v>
      </c>
      <c r="R1381" s="570"/>
      <c r="S1381" s="570"/>
      <c r="T1381" s="570"/>
      <c r="U1381" s="570"/>
    </row>
    <row r="1382" spans="2:21" x14ac:dyDescent="0.25">
      <c r="B1382" s="402" t="s">
        <v>259</v>
      </c>
      <c r="C1382" s="402" t="s">
        <v>128</v>
      </c>
      <c r="D1382" s="402" t="s">
        <v>19</v>
      </c>
      <c r="E1382" s="402" t="s">
        <v>38</v>
      </c>
      <c r="F1382" s="402" t="s">
        <v>1</v>
      </c>
      <c r="G1382" s="403">
        <v>40.584700376337949</v>
      </c>
      <c r="H1382" s="403">
        <v>26.352995242470612</v>
      </c>
      <c r="I1382" s="403">
        <v>14.340384190551857</v>
      </c>
      <c r="J1382" s="403">
        <v>9.4887562741840963</v>
      </c>
      <c r="K1382" s="403">
        <v>9.1134796642550437</v>
      </c>
      <c r="L1382" s="450">
        <v>8.2378637997340132</v>
      </c>
      <c r="M1382" s="450">
        <v>7.4463764097854437</v>
      </c>
      <c r="N1382" s="450">
        <v>6.7309344976059799</v>
      </c>
      <c r="O1382" s="450">
        <v>6.0842316742846041</v>
      </c>
      <c r="R1382" s="570"/>
      <c r="S1382" s="570"/>
      <c r="T1382" s="570"/>
      <c r="U1382" s="570"/>
    </row>
    <row r="1383" spans="2:21" x14ac:dyDescent="0.25">
      <c r="B1383" s="402" t="s">
        <v>246</v>
      </c>
      <c r="C1383" s="402" t="s">
        <v>17</v>
      </c>
      <c r="D1383" s="402" t="s">
        <v>3</v>
      </c>
      <c r="E1383" s="402" t="s">
        <v>32</v>
      </c>
      <c r="F1383" s="402" t="s">
        <v>4</v>
      </c>
      <c r="G1383" s="403">
        <v>33.323808397397983</v>
      </c>
      <c r="H1383" s="403">
        <v>19.111998114245303</v>
      </c>
      <c r="I1383" s="403">
        <v>17.519331604724862</v>
      </c>
      <c r="J1383" s="403">
        <v>21.592476795310205</v>
      </c>
      <c r="K1383" s="403">
        <v>21.592476795310205</v>
      </c>
      <c r="L1383" s="450">
        <v>20.020900811558448</v>
      </c>
      <c r="M1383" s="450">
        <v>18.563709624702327</v>
      </c>
      <c r="N1383" s="450">
        <v>17.21257790914758</v>
      </c>
      <c r="O1383" s="450">
        <v>15.959786285615642</v>
      </c>
      <c r="R1383" s="570"/>
      <c r="S1383" s="570"/>
      <c r="T1383" s="570"/>
      <c r="U1383" s="570"/>
    </row>
    <row r="1384" spans="2:21" x14ac:dyDescent="0.25">
      <c r="B1384" s="402" t="s">
        <v>246</v>
      </c>
      <c r="C1384" s="402" t="s">
        <v>17</v>
      </c>
      <c r="D1384" s="402" t="s">
        <v>3</v>
      </c>
      <c r="E1384" s="402" t="s">
        <v>32</v>
      </c>
      <c r="F1384" s="402" t="s">
        <v>5</v>
      </c>
      <c r="G1384" s="403">
        <v>33.323808397397997</v>
      </c>
      <c r="H1384" s="403">
        <v>19.111998114245306</v>
      </c>
      <c r="I1384" s="403">
        <v>17.519331604724862</v>
      </c>
      <c r="J1384" s="403">
        <v>21.592476795310205</v>
      </c>
      <c r="K1384" s="403">
        <v>21.592476795310205</v>
      </c>
      <c r="L1384" s="450">
        <v>20.020900811558448</v>
      </c>
      <c r="M1384" s="450">
        <v>18.563709624702327</v>
      </c>
      <c r="N1384" s="450">
        <v>17.21257790914758</v>
      </c>
      <c r="O1384" s="450">
        <v>15.959786285615642</v>
      </c>
      <c r="R1384" s="570"/>
      <c r="S1384" s="570"/>
      <c r="T1384" s="570"/>
      <c r="U1384" s="570"/>
    </row>
    <row r="1385" spans="2:21" x14ac:dyDescent="0.25">
      <c r="B1385" s="402" t="s">
        <v>246</v>
      </c>
      <c r="C1385" s="402" t="s">
        <v>17</v>
      </c>
      <c r="D1385" s="402" t="s">
        <v>3</v>
      </c>
      <c r="E1385" s="402" t="s">
        <v>32</v>
      </c>
      <c r="F1385" s="402" t="s">
        <v>6</v>
      </c>
      <c r="G1385" s="403">
        <v>33.32380839739799</v>
      </c>
      <c r="H1385" s="403">
        <v>19.111998114245299</v>
      </c>
      <c r="I1385" s="403">
        <v>17.519331604724865</v>
      </c>
      <c r="J1385" s="403">
        <v>21.592476795310205</v>
      </c>
      <c r="K1385" s="403">
        <v>21.592476795310205</v>
      </c>
      <c r="L1385" s="450">
        <v>20.020900811558448</v>
      </c>
      <c r="M1385" s="450">
        <v>18.563709624702327</v>
      </c>
      <c r="N1385" s="450">
        <v>17.21257790914758</v>
      </c>
      <c r="O1385" s="450">
        <v>15.959786285615642</v>
      </c>
      <c r="R1385" s="570"/>
      <c r="S1385" s="570"/>
      <c r="T1385" s="570"/>
      <c r="U1385" s="570"/>
    </row>
    <row r="1386" spans="2:21" x14ac:dyDescent="0.25">
      <c r="B1386" s="402" t="s">
        <v>246</v>
      </c>
      <c r="C1386" s="402" t="s">
        <v>17</v>
      </c>
      <c r="D1386" s="402" t="s">
        <v>3</v>
      </c>
      <c r="E1386" s="402" t="s">
        <v>32</v>
      </c>
      <c r="F1386" s="402" t="s">
        <v>7</v>
      </c>
      <c r="G1386" s="403">
        <v>33.32380839739799</v>
      </c>
      <c r="H1386" s="403">
        <v>19.111998114245306</v>
      </c>
      <c r="I1386" s="403">
        <v>17.519331604724865</v>
      </c>
      <c r="J1386" s="403">
        <v>21.592476795310205</v>
      </c>
      <c r="K1386" s="403">
        <v>21.592476795310205</v>
      </c>
      <c r="L1386" s="450">
        <v>20.020900811558448</v>
      </c>
      <c r="M1386" s="450">
        <v>18.563709624702327</v>
      </c>
      <c r="N1386" s="450">
        <v>17.21257790914758</v>
      </c>
      <c r="O1386" s="450">
        <v>15.959786285615642</v>
      </c>
      <c r="R1386" s="570"/>
      <c r="S1386" s="570"/>
      <c r="T1386" s="570"/>
      <c r="U1386" s="570"/>
    </row>
    <row r="1387" spans="2:21" x14ac:dyDescent="0.25">
      <c r="B1387" s="402" t="s">
        <v>246</v>
      </c>
      <c r="C1387" s="402" t="s">
        <v>17</v>
      </c>
      <c r="D1387" s="402" t="s">
        <v>3</v>
      </c>
      <c r="E1387" s="402" t="s">
        <v>32</v>
      </c>
      <c r="F1387" s="402" t="s">
        <v>8</v>
      </c>
      <c r="G1387" s="403">
        <v>33.323808397397997</v>
      </c>
      <c r="H1387" s="403">
        <v>19.11199811424531</v>
      </c>
      <c r="I1387" s="403">
        <v>17.519331604724862</v>
      </c>
      <c r="J1387" s="403">
        <v>21.592476795310201</v>
      </c>
      <c r="K1387" s="403">
        <v>21.592476795310201</v>
      </c>
      <c r="L1387" s="450">
        <v>20.020900811558445</v>
      </c>
      <c r="M1387" s="450">
        <v>18.563709624702323</v>
      </c>
      <c r="N1387" s="450">
        <v>17.212577909147576</v>
      </c>
      <c r="O1387" s="450">
        <v>15.959786285615639</v>
      </c>
      <c r="R1387" s="570"/>
      <c r="S1387" s="570"/>
      <c r="T1387" s="570"/>
      <c r="U1387" s="570"/>
    </row>
    <row r="1388" spans="2:21" x14ac:dyDescent="0.25">
      <c r="B1388" s="402" t="s">
        <v>246</v>
      </c>
      <c r="C1388" s="402" t="s">
        <v>17</v>
      </c>
      <c r="D1388" s="402" t="s">
        <v>3</v>
      </c>
      <c r="E1388" s="402" t="s">
        <v>32</v>
      </c>
      <c r="F1388" s="402" t="s">
        <v>1</v>
      </c>
      <c r="G1388" s="403">
        <v>33.323808397397997</v>
      </c>
      <c r="H1388" s="403">
        <v>19.111998114245306</v>
      </c>
      <c r="I1388" s="403">
        <v>17.519331604724869</v>
      </c>
      <c r="J1388" s="403">
        <v>21.592476795310205</v>
      </c>
      <c r="K1388" s="403">
        <v>21.592476795310205</v>
      </c>
      <c r="L1388" s="450">
        <v>20.020900811558448</v>
      </c>
      <c r="M1388" s="450">
        <v>18.563709624702327</v>
      </c>
      <c r="N1388" s="450">
        <v>17.21257790914758</v>
      </c>
      <c r="O1388" s="450">
        <v>15.959786285615642</v>
      </c>
      <c r="R1388" s="570"/>
      <c r="S1388" s="570"/>
      <c r="T1388" s="570"/>
      <c r="U1388" s="570"/>
    </row>
    <row r="1389" spans="2:21" x14ac:dyDescent="0.25">
      <c r="B1389" s="402" t="s">
        <v>246</v>
      </c>
      <c r="C1389" s="402" t="s">
        <v>17</v>
      </c>
      <c r="D1389" s="402" t="s">
        <v>11</v>
      </c>
      <c r="E1389" s="402" t="s">
        <v>32</v>
      </c>
      <c r="F1389" s="402" t="s">
        <v>4</v>
      </c>
      <c r="G1389" s="403">
        <v>33.323808397397983</v>
      </c>
      <c r="H1389" s="403">
        <v>19.621661407451562</v>
      </c>
      <c r="I1389" s="403">
        <v>21.476905933698578</v>
      </c>
      <c r="J1389" s="403">
        <v>25.456184418237527</v>
      </c>
      <c r="K1389" s="403">
        <v>24.349393791357642</v>
      </c>
      <c r="L1389" s="450">
        <v>23.746715934295068</v>
      </c>
      <c r="M1389" s="450">
        <v>23.158955105660628</v>
      </c>
      <c r="N1389" s="450">
        <v>22.585742090401009</v>
      </c>
      <c r="O1389" s="450">
        <v>22.026716811995836</v>
      </c>
      <c r="R1389" s="570"/>
      <c r="S1389" s="570"/>
      <c r="T1389" s="570"/>
      <c r="U1389" s="570"/>
    </row>
    <row r="1390" spans="2:21" x14ac:dyDescent="0.25">
      <c r="B1390" s="402" t="s">
        <v>246</v>
      </c>
      <c r="C1390" s="402" t="s">
        <v>17</v>
      </c>
      <c r="D1390" s="402" t="s">
        <v>11</v>
      </c>
      <c r="E1390" s="402" t="s">
        <v>32</v>
      </c>
      <c r="F1390" s="402" t="s">
        <v>5</v>
      </c>
      <c r="G1390" s="403">
        <v>33.323808397397997</v>
      </c>
      <c r="H1390" s="403">
        <v>19.621661407451565</v>
      </c>
      <c r="I1390" s="403">
        <v>21.476905933698582</v>
      </c>
      <c r="J1390" s="403">
        <v>25.456184418237527</v>
      </c>
      <c r="K1390" s="403">
        <v>24.349393791357645</v>
      </c>
      <c r="L1390" s="450">
        <v>23.746715934295072</v>
      </c>
      <c r="M1390" s="450">
        <v>23.158955105660631</v>
      </c>
      <c r="N1390" s="450">
        <v>22.585742090401013</v>
      </c>
      <c r="O1390" s="450">
        <v>22.02671681199584</v>
      </c>
      <c r="R1390" s="570"/>
      <c r="S1390" s="570"/>
      <c r="T1390" s="570"/>
      <c r="U1390" s="570"/>
    </row>
    <row r="1391" spans="2:21" x14ac:dyDescent="0.25">
      <c r="B1391" s="402" t="s">
        <v>246</v>
      </c>
      <c r="C1391" s="402" t="s">
        <v>17</v>
      </c>
      <c r="D1391" s="402" t="s">
        <v>11</v>
      </c>
      <c r="E1391" s="402" t="s">
        <v>32</v>
      </c>
      <c r="F1391" s="402" t="s">
        <v>6</v>
      </c>
      <c r="G1391" s="403">
        <v>33.32380839739799</v>
      </c>
      <c r="H1391" s="403">
        <v>19.621661407451558</v>
      </c>
      <c r="I1391" s="403">
        <v>21.476905933698578</v>
      </c>
      <c r="J1391" s="403">
        <v>25.456184418237527</v>
      </c>
      <c r="K1391" s="403">
        <v>24.349393791357635</v>
      </c>
      <c r="L1391" s="450">
        <v>23.746715934295061</v>
      </c>
      <c r="M1391" s="450">
        <v>23.15895510566062</v>
      </c>
      <c r="N1391" s="450">
        <v>22.585742090401002</v>
      </c>
      <c r="O1391" s="450">
        <v>22.026716811995829</v>
      </c>
      <c r="R1391" s="570"/>
      <c r="S1391" s="570"/>
      <c r="T1391" s="570"/>
      <c r="U1391" s="570"/>
    </row>
    <row r="1392" spans="2:21" x14ac:dyDescent="0.25">
      <c r="B1392" s="402" t="s">
        <v>246</v>
      </c>
      <c r="C1392" s="402" t="s">
        <v>17</v>
      </c>
      <c r="D1392" s="402" t="s">
        <v>11</v>
      </c>
      <c r="E1392" s="402" t="s">
        <v>32</v>
      </c>
      <c r="F1392" s="402" t="s">
        <v>7</v>
      </c>
      <c r="G1392" s="403">
        <v>33.32380839739799</v>
      </c>
      <c r="H1392" s="403">
        <v>19.621661407451558</v>
      </c>
      <c r="I1392" s="403">
        <v>21.476905933698582</v>
      </c>
      <c r="J1392" s="403">
        <v>25.456184418237523</v>
      </c>
      <c r="K1392" s="403">
        <v>24.349393791357642</v>
      </c>
      <c r="L1392" s="450">
        <v>23.746715934295068</v>
      </c>
      <c r="M1392" s="450">
        <v>23.158955105660628</v>
      </c>
      <c r="N1392" s="450">
        <v>22.585742090401009</v>
      </c>
      <c r="O1392" s="450">
        <v>22.026716811995836</v>
      </c>
      <c r="R1392" s="570"/>
      <c r="S1392" s="570"/>
      <c r="T1392" s="570"/>
      <c r="U1392" s="570"/>
    </row>
    <row r="1393" spans="2:21" x14ac:dyDescent="0.25">
      <c r="B1393" s="402" t="s">
        <v>246</v>
      </c>
      <c r="C1393" s="402" t="s">
        <v>17</v>
      </c>
      <c r="D1393" s="402" t="s">
        <v>11</v>
      </c>
      <c r="E1393" s="402" t="s">
        <v>32</v>
      </c>
      <c r="F1393" s="402" t="s">
        <v>8</v>
      </c>
      <c r="G1393" s="403">
        <v>33.323808397397997</v>
      </c>
      <c r="H1393" s="403">
        <v>19.621661407451558</v>
      </c>
      <c r="I1393" s="403">
        <v>21.476905933698578</v>
      </c>
      <c r="J1393" s="403">
        <v>25.456184418237534</v>
      </c>
      <c r="K1393" s="403">
        <v>24.349393791357635</v>
      </c>
      <c r="L1393" s="450">
        <v>23.746715934295061</v>
      </c>
      <c r="M1393" s="450">
        <v>23.15895510566062</v>
      </c>
      <c r="N1393" s="450">
        <v>22.585742090401002</v>
      </c>
      <c r="O1393" s="450">
        <v>22.026716811995829</v>
      </c>
      <c r="R1393" s="570"/>
      <c r="S1393" s="570"/>
      <c r="T1393" s="570"/>
      <c r="U1393" s="570"/>
    </row>
    <row r="1394" spans="2:21" x14ac:dyDescent="0.25">
      <c r="B1394" s="402" t="s">
        <v>246</v>
      </c>
      <c r="C1394" s="402" t="s">
        <v>17</v>
      </c>
      <c r="D1394" s="402" t="s">
        <v>11</v>
      </c>
      <c r="E1394" s="402" t="s">
        <v>32</v>
      </c>
      <c r="F1394" s="402" t="s">
        <v>1</v>
      </c>
      <c r="G1394" s="403">
        <v>33.323808397397997</v>
      </c>
      <c r="H1394" s="403">
        <v>19.621661407451565</v>
      </c>
      <c r="I1394" s="403">
        <v>21.476905933698589</v>
      </c>
      <c r="J1394" s="403">
        <v>25.456184418237527</v>
      </c>
      <c r="K1394" s="403">
        <v>24.349393791357645</v>
      </c>
      <c r="L1394" s="450">
        <v>23.746715934295072</v>
      </c>
      <c r="M1394" s="450">
        <v>23.158955105660631</v>
      </c>
      <c r="N1394" s="450">
        <v>22.585742090401013</v>
      </c>
      <c r="O1394" s="450">
        <v>22.02671681199584</v>
      </c>
      <c r="R1394" s="570"/>
      <c r="S1394" s="570"/>
      <c r="T1394" s="570"/>
      <c r="U1394" s="570"/>
    </row>
    <row r="1395" spans="2:21" x14ac:dyDescent="0.25">
      <c r="B1395" s="402" t="s">
        <v>246</v>
      </c>
      <c r="C1395" s="402" t="s">
        <v>17</v>
      </c>
      <c r="D1395" s="402" t="s">
        <v>19</v>
      </c>
      <c r="E1395" s="402" t="s">
        <v>32</v>
      </c>
      <c r="F1395" s="402" t="s">
        <v>4</v>
      </c>
      <c r="G1395" s="403">
        <v>33.323808397397983</v>
      </c>
      <c r="H1395" s="403">
        <v>19.111998114245303</v>
      </c>
      <c r="I1395" s="403">
        <v>16.074110159503416</v>
      </c>
      <c r="J1395" s="403">
        <v>18.668379227616555</v>
      </c>
      <c r="K1395" s="403">
        <v>17.812447643570213</v>
      </c>
      <c r="L1395" s="450">
        <v>16.101041866934267</v>
      </c>
      <c r="M1395" s="450">
        <v>14.554066593669379</v>
      </c>
      <c r="N1395" s="450">
        <v>13.155723472029884</v>
      </c>
      <c r="O1395" s="450">
        <v>11.891732043317715</v>
      </c>
      <c r="R1395" s="570"/>
      <c r="S1395" s="570"/>
      <c r="T1395" s="570"/>
      <c r="U1395" s="570"/>
    </row>
    <row r="1396" spans="2:21" x14ac:dyDescent="0.25">
      <c r="B1396" s="402" t="s">
        <v>246</v>
      </c>
      <c r="C1396" s="402" t="s">
        <v>17</v>
      </c>
      <c r="D1396" s="402" t="s">
        <v>19</v>
      </c>
      <c r="E1396" s="402" t="s">
        <v>32</v>
      </c>
      <c r="F1396" s="402" t="s">
        <v>5</v>
      </c>
      <c r="G1396" s="403">
        <v>33.323808397397997</v>
      </c>
      <c r="H1396" s="403">
        <v>19.111998114245306</v>
      </c>
      <c r="I1396" s="403">
        <v>16.074110159503416</v>
      </c>
      <c r="J1396" s="403">
        <v>18.668379227616558</v>
      </c>
      <c r="K1396" s="403">
        <v>17.812447643570213</v>
      </c>
      <c r="L1396" s="450">
        <v>16.101041866934267</v>
      </c>
      <c r="M1396" s="450">
        <v>14.554066593669379</v>
      </c>
      <c r="N1396" s="450">
        <v>13.155723472029884</v>
      </c>
      <c r="O1396" s="450">
        <v>11.891732043317715</v>
      </c>
      <c r="R1396" s="570"/>
      <c r="S1396" s="570"/>
      <c r="T1396" s="570"/>
      <c r="U1396" s="570"/>
    </row>
    <row r="1397" spans="2:21" x14ac:dyDescent="0.25">
      <c r="B1397" s="402" t="s">
        <v>246</v>
      </c>
      <c r="C1397" s="402" t="s">
        <v>17</v>
      </c>
      <c r="D1397" s="402" t="s">
        <v>19</v>
      </c>
      <c r="E1397" s="402" t="s">
        <v>32</v>
      </c>
      <c r="F1397" s="402" t="s">
        <v>6</v>
      </c>
      <c r="G1397" s="403">
        <v>33.32380839739799</v>
      </c>
      <c r="H1397" s="403">
        <v>19.111998114245299</v>
      </c>
      <c r="I1397" s="403">
        <v>16.074110159503419</v>
      </c>
      <c r="J1397" s="403">
        <v>18.668379227616558</v>
      </c>
      <c r="K1397" s="403">
        <v>17.812447643570213</v>
      </c>
      <c r="L1397" s="450">
        <v>16.101041866934267</v>
      </c>
      <c r="M1397" s="450">
        <v>14.554066593669379</v>
      </c>
      <c r="N1397" s="450">
        <v>13.155723472029884</v>
      </c>
      <c r="O1397" s="450">
        <v>11.891732043317715</v>
      </c>
      <c r="R1397" s="570"/>
      <c r="S1397" s="570"/>
      <c r="T1397" s="570"/>
      <c r="U1397" s="570"/>
    </row>
    <row r="1398" spans="2:21" x14ac:dyDescent="0.25">
      <c r="B1398" s="402" t="s">
        <v>246</v>
      </c>
      <c r="C1398" s="402" t="s">
        <v>17</v>
      </c>
      <c r="D1398" s="402" t="s">
        <v>19</v>
      </c>
      <c r="E1398" s="402" t="s">
        <v>32</v>
      </c>
      <c r="F1398" s="402" t="s">
        <v>7</v>
      </c>
      <c r="G1398" s="403">
        <v>33.32380839739799</v>
      </c>
      <c r="H1398" s="403">
        <v>19.111998114245306</v>
      </c>
      <c r="I1398" s="403">
        <v>16.074110159503412</v>
      </c>
      <c r="J1398" s="403">
        <v>18.668379227616555</v>
      </c>
      <c r="K1398" s="403">
        <v>17.812447643570209</v>
      </c>
      <c r="L1398" s="450">
        <v>16.101041866934263</v>
      </c>
      <c r="M1398" s="450">
        <v>14.554066593669376</v>
      </c>
      <c r="N1398" s="450">
        <v>13.155723472029882</v>
      </c>
      <c r="O1398" s="450">
        <v>11.891732043317711</v>
      </c>
      <c r="R1398" s="570"/>
      <c r="S1398" s="570"/>
      <c r="T1398" s="570"/>
      <c r="U1398" s="570"/>
    </row>
    <row r="1399" spans="2:21" x14ac:dyDescent="0.25">
      <c r="B1399" s="402" t="s">
        <v>246</v>
      </c>
      <c r="C1399" s="402" t="s">
        <v>17</v>
      </c>
      <c r="D1399" s="402" t="s">
        <v>19</v>
      </c>
      <c r="E1399" s="402" t="s">
        <v>32</v>
      </c>
      <c r="F1399" s="402" t="s">
        <v>8</v>
      </c>
      <c r="G1399" s="403">
        <v>33.323808397397997</v>
      </c>
      <c r="H1399" s="403">
        <v>19.11199811424531</v>
      </c>
      <c r="I1399" s="403">
        <v>16.074110159503416</v>
      </c>
      <c r="J1399" s="403">
        <v>18.668379227616558</v>
      </c>
      <c r="K1399" s="403">
        <v>17.812447643570209</v>
      </c>
      <c r="L1399" s="450">
        <v>16.101041866934263</v>
      </c>
      <c r="M1399" s="450">
        <v>14.554066593669376</v>
      </c>
      <c r="N1399" s="450">
        <v>13.155723472029882</v>
      </c>
      <c r="O1399" s="450">
        <v>11.891732043317711</v>
      </c>
      <c r="R1399" s="570"/>
      <c r="S1399" s="570"/>
      <c r="T1399" s="570"/>
      <c r="U1399" s="570"/>
    </row>
    <row r="1400" spans="2:21" x14ac:dyDescent="0.25">
      <c r="B1400" s="402" t="s">
        <v>246</v>
      </c>
      <c r="C1400" s="402" t="s">
        <v>17</v>
      </c>
      <c r="D1400" s="402" t="s">
        <v>19</v>
      </c>
      <c r="E1400" s="402" t="s">
        <v>32</v>
      </c>
      <c r="F1400" s="402" t="s">
        <v>1</v>
      </c>
      <c r="G1400" s="403">
        <v>33.323808397397997</v>
      </c>
      <c r="H1400" s="403">
        <v>19.111998114245306</v>
      </c>
      <c r="I1400" s="403">
        <v>16.074110159503419</v>
      </c>
      <c r="J1400" s="403">
        <v>18.668379227616555</v>
      </c>
      <c r="K1400" s="403">
        <v>17.812447643570213</v>
      </c>
      <c r="L1400" s="450">
        <v>16.101041866934267</v>
      </c>
      <c r="M1400" s="450">
        <v>14.554066593669379</v>
      </c>
      <c r="N1400" s="450">
        <v>13.155723472029884</v>
      </c>
      <c r="O1400" s="450">
        <v>11.891732043317715</v>
      </c>
      <c r="R1400" s="570"/>
      <c r="S1400" s="570"/>
      <c r="T1400" s="570"/>
      <c r="U1400" s="570"/>
    </row>
    <row r="1401" spans="2:21" x14ac:dyDescent="0.25">
      <c r="B1401" s="402" t="s">
        <v>246</v>
      </c>
      <c r="C1401" s="402" t="s">
        <v>16</v>
      </c>
      <c r="D1401" s="402" t="s">
        <v>3</v>
      </c>
      <c r="E1401" s="402" t="s">
        <v>32</v>
      </c>
      <c r="F1401" s="402" t="s">
        <v>4</v>
      </c>
      <c r="G1401" s="403">
        <v>29.247912477823771</v>
      </c>
      <c r="H1401" s="403">
        <v>16.774374688981428</v>
      </c>
      <c r="I1401" s="403">
        <v>15.376510131566311</v>
      </c>
      <c r="J1401" s="403">
        <v>18.951461488356944</v>
      </c>
      <c r="K1401" s="403">
        <v>18.951461488356944</v>
      </c>
      <c r="L1401" s="450">
        <v>17.572107835951169</v>
      </c>
      <c r="M1401" s="450">
        <v>16.293148366842235</v>
      </c>
      <c r="N1401" s="450">
        <v>15.107276041227653</v>
      </c>
      <c r="O1401" s="450">
        <v>14.007715651219108</v>
      </c>
      <c r="R1401" s="570"/>
      <c r="S1401" s="570"/>
      <c r="T1401" s="570"/>
      <c r="U1401" s="570"/>
    </row>
    <row r="1402" spans="2:21" x14ac:dyDescent="0.25">
      <c r="B1402" s="402" t="s">
        <v>246</v>
      </c>
      <c r="C1402" s="402" t="s">
        <v>16</v>
      </c>
      <c r="D1402" s="402" t="s">
        <v>3</v>
      </c>
      <c r="E1402" s="402" t="s">
        <v>32</v>
      </c>
      <c r="F1402" s="402" t="s">
        <v>5</v>
      </c>
      <c r="G1402" s="403">
        <v>29.247912477823782</v>
      </c>
      <c r="H1402" s="403">
        <v>16.774374688981432</v>
      </c>
      <c r="I1402" s="403">
        <v>15.37651013156631</v>
      </c>
      <c r="J1402" s="403">
        <v>18.951461488356944</v>
      </c>
      <c r="K1402" s="403">
        <v>18.951461488356944</v>
      </c>
      <c r="L1402" s="450">
        <v>17.572107835951169</v>
      </c>
      <c r="M1402" s="450">
        <v>16.293148366842235</v>
      </c>
      <c r="N1402" s="450">
        <v>15.107276041227653</v>
      </c>
      <c r="O1402" s="450">
        <v>14.007715651219108</v>
      </c>
      <c r="R1402" s="570"/>
      <c r="S1402" s="570"/>
      <c r="T1402" s="570"/>
      <c r="U1402" s="570"/>
    </row>
    <row r="1403" spans="2:21" x14ac:dyDescent="0.25">
      <c r="B1403" s="402" t="s">
        <v>246</v>
      </c>
      <c r="C1403" s="402" t="s">
        <v>16</v>
      </c>
      <c r="D1403" s="402" t="s">
        <v>3</v>
      </c>
      <c r="E1403" s="402" t="s">
        <v>32</v>
      </c>
      <c r="F1403" s="402" t="s">
        <v>6</v>
      </c>
      <c r="G1403" s="403">
        <v>29.247912477823775</v>
      </c>
      <c r="H1403" s="403">
        <v>16.774374688981428</v>
      </c>
      <c r="I1403" s="403">
        <v>15.376510131566315</v>
      </c>
      <c r="J1403" s="403">
        <v>18.951461488356944</v>
      </c>
      <c r="K1403" s="403">
        <v>18.951461488356944</v>
      </c>
      <c r="L1403" s="450">
        <v>17.572107835951169</v>
      </c>
      <c r="M1403" s="450">
        <v>16.293148366842235</v>
      </c>
      <c r="N1403" s="450">
        <v>15.107276041227653</v>
      </c>
      <c r="O1403" s="450">
        <v>14.007715651219108</v>
      </c>
      <c r="R1403" s="570"/>
      <c r="S1403" s="570"/>
      <c r="T1403" s="570"/>
      <c r="U1403" s="570"/>
    </row>
    <row r="1404" spans="2:21" x14ac:dyDescent="0.25">
      <c r="B1404" s="402" t="s">
        <v>246</v>
      </c>
      <c r="C1404" s="402" t="s">
        <v>16</v>
      </c>
      <c r="D1404" s="402" t="s">
        <v>3</v>
      </c>
      <c r="E1404" s="402" t="s">
        <v>32</v>
      </c>
      <c r="F1404" s="402" t="s">
        <v>7</v>
      </c>
      <c r="G1404" s="403">
        <v>29.247912477823775</v>
      </c>
      <c r="H1404" s="403">
        <v>16.774374688981432</v>
      </c>
      <c r="I1404" s="403">
        <v>15.376510131566315</v>
      </c>
      <c r="J1404" s="403">
        <v>18.951461488356944</v>
      </c>
      <c r="K1404" s="403">
        <v>18.951461488356944</v>
      </c>
      <c r="L1404" s="450">
        <v>17.572107835951169</v>
      </c>
      <c r="M1404" s="450">
        <v>16.293148366842235</v>
      </c>
      <c r="N1404" s="450">
        <v>15.107276041227653</v>
      </c>
      <c r="O1404" s="450">
        <v>14.007715651219108</v>
      </c>
      <c r="R1404" s="570"/>
      <c r="S1404" s="570"/>
      <c r="T1404" s="570"/>
      <c r="U1404" s="570"/>
    </row>
    <row r="1405" spans="2:21" x14ac:dyDescent="0.25">
      <c r="B1405" s="402" t="s">
        <v>246</v>
      </c>
      <c r="C1405" s="402" t="s">
        <v>16</v>
      </c>
      <c r="D1405" s="402" t="s">
        <v>3</v>
      </c>
      <c r="E1405" s="402" t="s">
        <v>32</v>
      </c>
      <c r="F1405" s="402" t="s">
        <v>8</v>
      </c>
      <c r="G1405" s="403">
        <v>29.247912477823778</v>
      </c>
      <c r="H1405" s="403">
        <v>16.774374688981435</v>
      </c>
      <c r="I1405" s="403">
        <v>15.376510131566311</v>
      </c>
      <c r="J1405" s="403">
        <v>18.951461488356937</v>
      </c>
      <c r="K1405" s="403">
        <v>18.951461488356937</v>
      </c>
      <c r="L1405" s="450">
        <v>17.572107835951162</v>
      </c>
      <c r="M1405" s="450">
        <v>16.293148366842228</v>
      </c>
      <c r="N1405" s="450">
        <v>15.107276041227646</v>
      </c>
      <c r="O1405" s="450">
        <v>14.007715651219103</v>
      </c>
      <c r="R1405" s="570"/>
      <c r="S1405" s="570"/>
      <c r="T1405" s="570"/>
      <c r="U1405" s="570"/>
    </row>
    <row r="1406" spans="2:21" x14ac:dyDescent="0.25">
      <c r="B1406" s="402" t="s">
        <v>246</v>
      </c>
      <c r="C1406" s="402" t="s">
        <v>16</v>
      </c>
      <c r="D1406" s="402" t="s">
        <v>3</v>
      </c>
      <c r="E1406" s="402" t="s">
        <v>32</v>
      </c>
      <c r="F1406" s="402" t="s">
        <v>1</v>
      </c>
      <c r="G1406" s="403">
        <v>29.247912477823778</v>
      </c>
      <c r="H1406" s="403">
        <v>16.774374688981432</v>
      </c>
      <c r="I1406" s="403">
        <v>15.376510131566317</v>
      </c>
      <c r="J1406" s="403">
        <v>18.951461488356944</v>
      </c>
      <c r="K1406" s="403">
        <v>18.951461488356944</v>
      </c>
      <c r="L1406" s="450">
        <v>17.572107835951169</v>
      </c>
      <c r="M1406" s="450">
        <v>16.293148366842235</v>
      </c>
      <c r="N1406" s="450">
        <v>15.107276041227653</v>
      </c>
      <c r="O1406" s="450">
        <v>14.007715651219108</v>
      </c>
      <c r="R1406" s="570"/>
      <c r="S1406" s="570"/>
      <c r="T1406" s="570"/>
      <c r="U1406" s="570"/>
    </row>
    <row r="1407" spans="2:21" x14ac:dyDescent="0.25">
      <c r="B1407" s="402" t="s">
        <v>246</v>
      </c>
      <c r="C1407" s="402" t="s">
        <v>16</v>
      </c>
      <c r="D1407" s="402" t="s">
        <v>11</v>
      </c>
      <c r="E1407" s="402" t="s">
        <v>32</v>
      </c>
      <c r="F1407" s="402" t="s">
        <v>4</v>
      </c>
      <c r="G1407" s="403">
        <v>29.247912477823771</v>
      </c>
      <c r="H1407" s="403">
        <v>17.221700133153053</v>
      </c>
      <c r="I1407" s="403">
        <v>18.8500263100876</v>
      </c>
      <c r="J1407" s="403">
        <v>22.342591969232672</v>
      </c>
      <c r="K1407" s="403">
        <v>21.371174927092124</v>
      </c>
      <c r="L1407" s="450">
        <v>20.842211700396074</v>
      </c>
      <c r="M1407" s="450">
        <v>20.326340973113428</v>
      </c>
      <c r="N1407" s="450">
        <v>19.823238689558952</v>
      </c>
      <c r="O1407" s="450">
        <v>19.332588814829677</v>
      </c>
      <c r="R1407" s="570"/>
      <c r="S1407" s="570"/>
      <c r="T1407" s="570"/>
      <c r="U1407" s="570"/>
    </row>
    <row r="1408" spans="2:21" x14ac:dyDescent="0.25">
      <c r="B1408" s="402" t="s">
        <v>246</v>
      </c>
      <c r="C1408" s="402" t="s">
        <v>16</v>
      </c>
      <c r="D1408" s="402" t="s">
        <v>11</v>
      </c>
      <c r="E1408" s="402" t="s">
        <v>32</v>
      </c>
      <c r="F1408" s="402" t="s">
        <v>5</v>
      </c>
      <c r="G1408" s="403">
        <v>29.247912477823782</v>
      </c>
      <c r="H1408" s="403">
        <v>17.221700133153053</v>
      </c>
      <c r="I1408" s="403">
        <v>18.8500263100876</v>
      </c>
      <c r="J1408" s="403">
        <v>22.342591969232672</v>
      </c>
      <c r="K1408" s="403">
        <v>21.371174927092127</v>
      </c>
      <c r="L1408" s="450">
        <v>20.842211700396078</v>
      </c>
      <c r="M1408" s="450">
        <v>20.326340973113432</v>
      </c>
      <c r="N1408" s="450">
        <v>19.823238689558956</v>
      </c>
      <c r="O1408" s="450">
        <v>19.332588814829681</v>
      </c>
      <c r="R1408" s="570"/>
      <c r="S1408" s="570"/>
      <c r="T1408" s="570"/>
      <c r="U1408" s="570"/>
    </row>
    <row r="1409" spans="2:21" x14ac:dyDescent="0.25">
      <c r="B1409" s="402" t="s">
        <v>246</v>
      </c>
      <c r="C1409" s="402" t="s">
        <v>16</v>
      </c>
      <c r="D1409" s="402" t="s">
        <v>11</v>
      </c>
      <c r="E1409" s="402" t="s">
        <v>32</v>
      </c>
      <c r="F1409" s="402" t="s">
        <v>6</v>
      </c>
      <c r="G1409" s="403">
        <v>29.247912477823775</v>
      </c>
      <c r="H1409" s="403">
        <v>17.22170013315305</v>
      </c>
      <c r="I1409" s="403">
        <v>18.8500263100876</v>
      </c>
      <c r="J1409" s="403">
        <v>22.342591969232672</v>
      </c>
      <c r="K1409" s="403">
        <v>21.37117492709212</v>
      </c>
      <c r="L1409" s="450">
        <v>20.842211700396071</v>
      </c>
      <c r="M1409" s="450">
        <v>20.326340973113425</v>
      </c>
      <c r="N1409" s="450">
        <v>19.823238689558949</v>
      </c>
      <c r="O1409" s="450">
        <v>19.332588814829677</v>
      </c>
      <c r="R1409" s="570"/>
      <c r="S1409" s="570"/>
      <c r="T1409" s="570"/>
      <c r="U1409" s="570"/>
    </row>
    <row r="1410" spans="2:21" x14ac:dyDescent="0.25">
      <c r="B1410" s="402" t="s">
        <v>246</v>
      </c>
      <c r="C1410" s="402" t="s">
        <v>16</v>
      </c>
      <c r="D1410" s="402" t="s">
        <v>11</v>
      </c>
      <c r="E1410" s="402" t="s">
        <v>32</v>
      </c>
      <c r="F1410" s="402" t="s">
        <v>7</v>
      </c>
      <c r="G1410" s="403">
        <v>29.247912477823775</v>
      </c>
      <c r="H1410" s="403">
        <v>17.22170013315305</v>
      </c>
      <c r="I1410" s="403">
        <v>18.8500263100876</v>
      </c>
      <c r="J1410" s="403">
        <v>22.342591969232664</v>
      </c>
      <c r="K1410" s="403">
        <v>21.371174927092124</v>
      </c>
      <c r="L1410" s="450">
        <v>20.842211700396074</v>
      </c>
      <c r="M1410" s="450">
        <v>20.326340973113428</v>
      </c>
      <c r="N1410" s="450">
        <v>19.823238689558952</v>
      </c>
      <c r="O1410" s="450">
        <v>19.332588814829677</v>
      </c>
      <c r="R1410" s="570"/>
      <c r="S1410" s="570"/>
      <c r="T1410" s="570"/>
      <c r="U1410" s="570"/>
    </row>
    <row r="1411" spans="2:21" x14ac:dyDescent="0.25">
      <c r="B1411" s="402" t="s">
        <v>246</v>
      </c>
      <c r="C1411" s="402" t="s">
        <v>16</v>
      </c>
      <c r="D1411" s="402" t="s">
        <v>11</v>
      </c>
      <c r="E1411" s="402" t="s">
        <v>32</v>
      </c>
      <c r="F1411" s="402" t="s">
        <v>8</v>
      </c>
      <c r="G1411" s="403">
        <v>29.247912477823778</v>
      </c>
      <c r="H1411" s="403">
        <v>17.22170013315305</v>
      </c>
      <c r="I1411" s="403">
        <v>18.8500263100876</v>
      </c>
      <c r="J1411" s="403">
        <v>22.342591969232675</v>
      </c>
      <c r="K1411" s="403">
        <v>21.37117492709212</v>
      </c>
      <c r="L1411" s="450">
        <v>20.842211700396071</v>
      </c>
      <c r="M1411" s="450">
        <v>20.326340973113425</v>
      </c>
      <c r="N1411" s="450">
        <v>19.823238689558949</v>
      </c>
      <c r="O1411" s="450">
        <v>19.332588814829677</v>
      </c>
      <c r="R1411" s="570"/>
      <c r="S1411" s="570"/>
      <c r="T1411" s="570"/>
      <c r="U1411" s="570"/>
    </row>
    <row r="1412" spans="2:21" x14ac:dyDescent="0.25">
      <c r="B1412" s="402" t="s">
        <v>246</v>
      </c>
      <c r="C1412" s="402" t="s">
        <v>16</v>
      </c>
      <c r="D1412" s="402" t="s">
        <v>11</v>
      </c>
      <c r="E1412" s="402" t="s">
        <v>32</v>
      </c>
      <c r="F1412" s="402" t="s">
        <v>1</v>
      </c>
      <c r="G1412" s="403">
        <v>29.247912477823778</v>
      </c>
      <c r="H1412" s="403">
        <v>17.221700133153053</v>
      </c>
      <c r="I1412" s="403">
        <v>18.850026310087607</v>
      </c>
      <c r="J1412" s="403">
        <v>22.342591969232672</v>
      </c>
      <c r="K1412" s="403">
        <v>21.371174927092127</v>
      </c>
      <c r="L1412" s="450">
        <v>20.842211700396078</v>
      </c>
      <c r="M1412" s="450">
        <v>20.326340973113432</v>
      </c>
      <c r="N1412" s="450">
        <v>19.823238689558956</v>
      </c>
      <c r="O1412" s="450">
        <v>19.332588814829681</v>
      </c>
      <c r="R1412" s="570"/>
      <c r="S1412" s="570"/>
      <c r="T1412" s="570"/>
      <c r="U1412" s="570"/>
    </row>
    <row r="1413" spans="2:21" x14ac:dyDescent="0.25">
      <c r="B1413" s="402" t="s">
        <v>246</v>
      </c>
      <c r="C1413" s="402" t="s">
        <v>16</v>
      </c>
      <c r="D1413" s="402" t="s">
        <v>19</v>
      </c>
      <c r="E1413" s="402" t="s">
        <v>32</v>
      </c>
      <c r="F1413" s="402" t="s">
        <v>4</v>
      </c>
      <c r="G1413" s="403">
        <v>29.247912477823771</v>
      </c>
      <c r="H1413" s="403">
        <v>16.774374688981428</v>
      </c>
      <c r="I1413" s="403">
        <v>14.108056363112542</v>
      </c>
      <c r="J1413" s="403">
        <v>16.385015639292487</v>
      </c>
      <c r="K1413" s="403">
        <v>15.633774611896975</v>
      </c>
      <c r="L1413" s="450">
        <v>14.131694004177522</v>
      </c>
      <c r="M1413" s="450">
        <v>12.773932104389926</v>
      </c>
      <c r="N1413" s="450">
        <v>11.54662288606924</v>
      </c>
      <c r="O1413" s="450">
        <v>10.437232559524823</v>
      </c>
      <c r="R1413" s="570"/>
      <c r="S1413" s="570"/>
      <c r="T1413" s="570"/>
      <c r="U1413" s="570"/>
    </row>
    <row r="1414" spans="2:21" x14ac:dyDescent="0.25">
      <c r="B1414" s="402" t="s">
        <v>246</v>
      </c>
      <c r="C1414" s="402" t="s">
        <v>16</v>
      </c>
      <c r="D1414" s="402" t="s">
        <v>19</v>
      </c>
      <c r="E1414" s="402" t="s">
        <v>32</v>
      </c>
      <c r="F1414" s="402" t="s">
        <v>5</v>
      </c>
      <c r="G1414" s="403">
        <v>29.247912477823782</v>
      </c>
      <c r="H1414" s="403">
        <v>16.774374688981432</v>
      </c>
      <c r="I1414" s="403">
        <v>14.108056363112542</v>
      </c>
      <c r="J1414" s="403">
        <v>16.385015639292494</v>
      </c>
      <c r="K1414" s="403">
        <v>15.633774611896975</v>
      </c>
      <c r="L1414" s="450">
        <v>14.131694004177522</v>
      </c>
      <c r="M1414" s="450">
        <v>12.773932104389926</v>
      </c>
      <c r="N1414" s="450">
        <v>11.54662288606924</v>
      </c>
      <c r="O1414" s="450">
        <v>10.437232559524823</v>
      </c>
      <c r="R1414" s="570"/>
      <c r="S1414" s="570"/>
      <c r="T1414" s="570"/>
      <c r="U1414" s="570"/>
    </row>
    <row r="1415" spans="2:21" x14ac:dyDescent="0.25">
      <c r="B1415" s="402" t="s">
        <v>246</v>
      </c>
      <c r="C1415" s="402" t="s">
        <v>16</v>
      </c>
      <c r="D1415" s="402" t="s">
        <v>19</v>
      </c>
      <c r="E1415" s="402" t="s">
        <v>32</v>
      </c>
      <c r="F1415" s="402" t="s">
        <v>6</v>
      </c>
      <c r="G1415" s="403">
        <v>29.247912477823775</v>
      </c>
      <c r="H1415" s="403">
        <v>16.774374688981428</v>
      </c>
      <c r="I1415" s="403">
        <v>14.108056363112544</v>
      </c>
      <c r="J1415" s="403">
        <v>16.38501563929249</v>
      </c>
      <c r="K1415" s="403">
        <v>15.633774611896975</v>
      </c>
      <c r="L1415" s="450">
        <v>14.131694004177522</v>
      </c>
      <c r="M1415" s="450">
        <v>12.773932104389926</v>
      </c>
      <c r="N1415" s="450">
        <v>11.54662288606924</v>
      </c>
      <c r="O1415" s="450">
        <v>10.437232559524823</v>
      </c>
      <c r="R1415" s="570"/>
      <c r="S1415" s="570"/>
      <c r="T1415" s="570"/>
      <c r="U1415" s="570"/>
    </row>
    <row r="1416" spans="2:21" x14ac:dyDescent="0.25">
      <c r="B1416" s="402" t="s">
        <v>246</v>
      </c>
      <c r="C1416" s="402" t="s">
        <v>16</v>
      </c>
      <c r="D1416" s="402" t="s">
        <v>19</v>
      </c>
      <c r="E1416" s="402" t="s">
        <v>32</v>
      </c>
      <c r="F1416" s="402" t="s">
        <v>7</v>
      </c>
      <c r="G1416" s="403">
        <v>29.247912477823775</v>
      </c>
      <c r="H1416" s="403">
        <v>16.774374688981432</v>
      </c>
      <c r="I1416" s="403">
        <v>14.108056363112539</v>
      </c>
      <c r="J1416" s="403">
        <v>16.385015639292487</v>
      </c>
      <c r="K1416" s="403">
        <v>15.633774611896973</v>
      </c>
      <c r="L1416" s="450">
        <v>14.13169400417752</v>
      </c>
      <c r="M1416" s="450">
        <v>12.773932104389925</v>
      </c>
      <c r="N1416" s="450">
        <v>11.546622886069239</v>
      </c>
      <c r="O1416" s="450">
        <v>10.437232559524821</v>
      </c>
      <c r="R1416" s="570"/>
      <c r="S1416" s="570"/>
      <c r="T1416" s="570"/>
      <c r="U1416" s="570"/>
    </row>
    <row r="1417" spans="2:21" x14ac:dyDescent="0.25">
      <c r="B1417" s="402" t="s">
        <v>246</v>
      </c>
      <c r="C1417" s="402" t="s">
        <v>16</v>
      </c>
      <c r="D1417" s="402" t="s">
        <v>19</v>
      </c>
      <c r="E1417" s="402" t="s">
        <v>32</v>
      </c>
      <c r="F1417" s="402" t="s">
        <v>8</v>
      </c>
      <c r="G1417" s="403">
        <v>29.247912477823778</v>
      </c>
      <c r="H1417" s="403">
        <v>16.774374688981435</v>
      </c>
      <c r="I1417" s="403">
        <v>14.108056363112542</v>
      </c>
      <c r="J1417" s="403">
        <v>16.38501563929249</v>
      </c>
      <c r="K1417" s="403">
        <v>15.633774611896973</v>
      </c>
      <c r="L1417" s="450">
        <v>14.13169400417752</v>
      </c>
      <c r="M1417" s="450">
        <v>12.773932104389925</v>
      </c>
      <c r="N1417" s="450">
        <v>11.546622886069239</v>
      </c>
      <c r="O1417" s="450">
        <v>10.437232559524821</v>
      </c>
      <c r="R1417" s="570"/>
      <c r="S1417" s="570"/>
      <c r="T1417" s="570"/>
      <c r="U1417" s="570"/>
    </row>
    <row r="1418" spans="2:21" x14ac:dyDescent="0.25">
      <c r="B1418" s="402" t="s">
        <v>246</v>
      </c>
      <c r="C1418" s="402" t="s">
        <v>16</v>
      </c>
      <c r="D1418" s="402" t="s">
        <v>19</v>
      </c>
      <c r="E1418" s="402" t="s">
        <v>32</v>
      </c>
      <c r="F1418" s="402" t="s">
        <v>1</v>
      </c>
      <c r="G1418" s="403">
        <v>29.247912477823778</v>
      </c>
      <c r="H1418" s="403">
        <v>16.774374688981432</v>
      </c>
      <c r="I1418" s="403">
        <v>14.108056363112546</v>
      </c>
      <c r="J1418" s="403">
        <v>16.385015639292487</v>
      </c>
      <c r="K1418" s="403">
        <v>15.633774611896975</v>
      </c>
      <c r="L1418" s="450">
        <v>14.131694004177522</v>
      </c>
      <c r="M1418" s="450">
        <v>12.773932104389926</v>
      </c>
      <c r="N1418" s="450">
        <v>11.54662288606924</v>
      </c>
      <c r="O1418" s="450">
        <v>10.437232559524823</v>
      </c>
      <c r="R1418" s="570"/>
      <c r="S1418" s="570"/>
      <c r="T1418" s="570"/>
      <c r="U1418" s="570"/>
    </row>
    <row r="1419" spans="2:21" x14ac:dyDescent="0.25">
      <c r="B1419" s="402" t="s">
        <v>246</v>
      </c>
      <c r="C1419" s="402" t="s">
        <v>128</v>
      </c>
      <c r="D1419" s="402" t="s">
        <v>3</v>
      </c>
      <c r="E1419" s="402" t="s">
        <v>32</v>
      </c>
      <c r="F1419" s="402" t="s">
        <v>4</v>
      </c>
      <c r="G1419" s="403">
        <v>44.790065050266108</v>
      </c>
      <c r="H1419" s="403">
        <v>25.688169508394225</v>
      </c>
      <c r="I1419" s="403">
        <v>23.547488716028042</v>
      </c>
      <c r="J1419" s="403">
        <v>29.022146230255654</v>
      </c>
      <c r="K1419" s="403">
        <v>29.022146230255654</v>
      </c>
      <c r="L1419" s="450">
        <v>26.909812918761357</v>
      </c>
      <c r="M1419" s="450">
        <v>24.951222613847218</v>
      </c>
      <c r="N1419" s="450">
        <v>23.135185361757507</v>
      </c>
      <c r="O1419" s="450">
        <v>21.451325652709198</v>
      </c>
      <c r="R1419" s="570"/>
      <c r="S1419" s="570"/>
      <c r="T1419" s="570"/>
      <c r="U1419" s="570"/>
    </row>
    <row r="1420" spans="2:21" x14ac:dyDescent="0.25">
      <c r="B1420" s="402" t="s">
        <v>246</v>
      </c>
      <c r="C1420" s="402" t="s">
        <v>128</v>
      </c>
      <c r="D1420" s="402" t="s">
        <v>3</v>
      </c>
      <c r="E1420" s="402" t="s">
        <v>32</v>
      </c>
      <c r="F1420" s="402" t="s">
        <v>5</v>
      </c>
      <c r="G1420" s="403">
        <v>44.790065050266129</v>
      </c>
      <c r="H1420" s="403">
        <v>25.688169508394228</v>
      </c>
      <c r="I1420" s="403">
        <v>23.547488716028038</v>
      </c>
      <c r="J1420" s="403">
        <v>29.022146230255654</v>
      </c>
      <c r="K1420" s="403">
        <v>29.022146230255654</v>
      </c>
      <c r="L1420" s="450">
        <v>26.909812918761357</v>
      </c>
      <c r="M1420" s="450">
        <v>24.951222613847218</v>
      </c>
      <c r="N1420" s="450">
        <v>23.135185361757507</v>
      </c>
      <c r="O1420" s="450">
        <v>21.451325652709198</v>
      </c>
      <c r="R1420" s="570"/>
      <c r="S1420" s="570"/>
      <c r="T1420" s="570"/>
      <c r="U1420" s="570"/>
    </row>
    <row r="1421" spans="2:21" x14ac:dyDescent="0.25">
      <c r="B1421" s="402" t="s">
        <v>246</v>
      </c>
      <c r="C1421" s="402" t="s">
        <v>128</v>
      </c>
      <c r="D1421" s="402" t="s">
        <v>3</v>
      </c>
      <c r="E1421" s="402" t="s">
        <v>32</v>
      </c>
      <c r="F1421" s="402" t="s">
        <v>6</v>
      </c>
      <c r="G1421" s="403">
        <v>44.790065050266115</v>
      </c>
      <c r="H1421" s="403">
        <v>25.688169508394221</v>
      </c>
      <c r="I1421" s="403">
        <v>23.547488716028045</v>
      </c>
      <c r="J1421" s="403">
        <v>29.022146230255654</v>
      </c>
      <c r="K1421" s="403">
        <v>29.022146230255654</v>
      </c>
      <c r="L1421" s="450">
        <v>26.909812918761357</v>
      </c>
      <c r="M1421" s="450">
        <v>24.951222613847218</v>
      </c>
      <c r="N1421" s="450">
        <v>23.135185361757507</v>
      </c>
      <c r="O1421" s="450">
        <v>21.451325652709198</v>
      </c>
      <c r="R1421" s="570"/>
      <c r="S1421" s="570"/>
      <c r="T1421" s="570"/>
      <c r="U1421" s="570"/>
    </row>
    <row r="1422" spans="2:21" x14ac:dyDescent="0.25">
      <c r="B1422" s="402" t="s">
        <v>246</v>
      </c>
      <c r="C1422" s="402" t="s">
        <v>128</v>
      </c>
      <c r="D1422" s="402" t="s">
        <v>3</v>
      </c>
      <c r="E1422" s="402" t="s">
        <v>32</v>
      </c>
      <c r="F1422" s="402" t="s">
        <v>7</v>
      </c>
      <c r="G1422" s="403">
        <v>44.790065050266115</v>
      </c>
      <c r="H1422" s="403">
        <v>25.688169508394228</v>
      </c>
      <c r="I1422" s="403">
        <v>23.547488716028045</v>
      </c>
      <c r="J1422" s="403">
        <v>29.022146230255654</v>
      </c>
      <c r="K1422" s="403">
        <v>29.022146230255654</v>
      </c>
      <c r="L1422" s="450">
        <v>26.909812918761357</v>
      </c>
      <c r="M1422" s="450">
        <v>24.951222613847218</v>
      </c>
      <c r="N1422" s="450">
        <v>23.135185361757507</v>
      </c>
      <c r="O1422" s="450">
        <v>21.451325652709198</v>
      </c>
      <c r="R1422" s="570"/>
      <c r="S1422" s="570"/>
      <c r="T1422" s="570"/>
      <c r="U1422" s="570"/>
    </row>
    <row r="1423" spans="2:21" x14ac:dyDescent="0.25">
      <c r="B1423" s="402" t="s">
        <v>246</v>
      </c>
      <c r="C1423" s="402" t="s">
        <v>128</v>
      </c>
      <c r="D1423" s="402" t="s">
        <v>3</v>
      </c>
      <c r="E1423" s="402" t="s">
        <v>32</v>
      </c>
      <c r="F1423" s="402" t="s">
        <v>8</v>
      </c>
      <c r="G1423" s="403">
        <v>44.790065050266122</v>
      </c>
      <c r="H1423" s="403">
        <v>25.688169508394232</v>
      </c>
      <c r="I1423" s="403">
        <v>23.547488716028042</v>
      </c>
      <c r="J1423" s="403">
        <v>29.022146230255647</v>
      </c>
      <c r="K1423" s="403">
        <v>29.022146230255647</v>
      </c>
      <c r="L1423" s="450">
        <v>26.90981291876135</v>
      </c>
      <c r="M1423" s="450">
        <v>24.951222613847211</v>
      </c>
      <c r="N1423" s="450">
        <v>23.1351853617575</v>
      </c>
      <c r="O1423" s="450">
        <v>21.45132565270919</v>
      </c>
      <c r="R1423" s="570"/>
      <c r="S1423" s="570"/>
      <c r="T1423" s="570"/>
      <c r="U1423" s="570"/>
    </row>
    <row r="1424" spans="2:21" x14ac:dyDescent="0.25">
      <c r="B1424" s="402" t="s">
        <v>246</v>
      </c>
      <c r="C1424" s="402" t="s">
        <v>128</v>
      </c>
      <c r="D1424" s="402" t="s">
        <v>3</v>
      </c>
      <c r="E1424" s="402" t="s">
        <v>32</v>
      </c>
      <c r="F1424" s="402" t="s">
        <v>1</v>
      </c>
      <c r="G1424" s="403">
        <v>44.790065050266122</v>
      </c>
      <c r="H1424" s="403">
        <v>25.688169508394228</v>
      </c>
      <c r="I1424" s="403">
        <v>23.547488716028049</v>
      </c>
      <c r="J1424" s="403">
        <v>29.022146230255654</v>
      </c>
      <c r="K1424" s="403">
        <v>29.022146230255654</v>
      </c>
      <c r="L1424" s="450">
        <v>26.909812918761357</v>
      </c>
      <c r="M1424" s="450">
        <v>24.951222613847218</v>
      </c>
      <c r="N1424" s="450">
        <v>23.135185361757507</v>
      </c>
      <c r="O1424" s="450">
        <v>21.451325652709198</v>
      </c>
      <c r="R1424" s="570"/>
      <c r="S1424" s="570"/>
      <c r="T1424" s="570"/>
      <c r="U1424" s="570"/>
    </row>
    <row r="1425" spans="2:21" x14ac:dyDescent="0.25">
      <c r="B1425" s="402" t="s">
        <v>246</v>
      </c>
      <c r="C1425" s="402" t="s">
        <v>128</v>
      </c>
      <c r="D1425" s="402" t="s">
        <v>11</v>
      </c>
      <c r="E1425" s="402" t="s">
        <v>32</v>
      </c>
      <c r="F1425" s="402" t="s">
        <v>4</v>
      </c>
      <c r="G1425" s="403">
        <v>44.790065050266108</v>
      </c>
      <c r="H1425" s="403">
        <v>26.373200816467154</v>
      </c>
      <c r="I1425" s="403">
        <v>28.866809050670135</v>
      </c>
      <c r="J1425" s="403">
        <v>34.215301637416033</v>
      </c>
      <c r="K1425" s="403">
        <v>32.727679827093603</v>
      </c>
      <c r="L1425" s="450">
        <v>31.91762894394498</v>
      </c>
      <c r="M1425" s="450">
        <v>31.127627830189013</v>
      </c>
      <c r="N1425" s="450">
        <v>30.357180229033613</v>
      </c>
      <c r="O1425" s="450">
        <v>29.605802166661068</v>
      </c>
      <c r="R1425" s="570"/>
      <c r="S1425" s="570"/>
      <c r="T1425" s="570"/>
      <c r="U1425" s="570"/>
    </row>
    <row r="1426" spans="2:21" x14ac:dyDescent="0.25">
      <c r="B1426" s="402" t="s">
        <v>246</v>
      </c>
      <c r="C1426" s="402" t="s">
        <v>128</v>
      </c>
      <c r="D1426" s="402" t="s">
        <v>11</v>
      </c>
      <c r="E1426" s="402" t="s">
        <v>32</v>
      </c>
      <c r="F1426" s="402" t="s">
        <v>5</v>
      </c>
      <c r="G1426" s="403">
        <v>44.790065050266129</v>
      </c>
      <c r="H1426" s="403">
        <v>26.373200816467158</v>
      </c>
      <c r="I1426" s="403">
        <v>28.866809050670138</v>
      </c>
      <c r="J1426" s="403">
        <v>34.215301637416033</v>
      </c>
      <c r="K1426" s="403">
        <v>32.72767982709361</v>
      </c>
      <c r="L1426" s="450">
        <v>31.917628943944987</v>
      </c>
      <c r="M1426" s="450">
        <v>31.12762783018902</v>
      </c>
      <c r="N1426" s="450">
        <v>30.35718022903362</v>
      </c>
      <c r="O1426" s="450">
        <v>29.605802166661071</v>
      </c>
      <c r="R1426" s="570"/>
      <c r="S1426" s="570"/>
      <c r="T1426" s="570"/>
      <c r="U1426" s="570"/>
    </row>
    <row r="1427" spans="2:21" x14ac:dyDescent="0.25">
      <c r="B1427" s="402" t="s">
        <v>246</v>
      </c>
      <c r="C1427" s="402" t="s">
        <v>128</v>
      </c>
      <c r="D1427" s="402" t="s">
        <v>11</v>
      </c>
      <c r="E1427" s="402" t="s">
        <v>32</v>
      </c>
      <c r="F1427" s="402" t="s">
        <v>6</v>
      </c>
      <c r="G1427" s="403">
        <v>44.790065050266115</v>
      </c>
      <c r="H1427" s="403">
        <v>26.373200816467151</v>
      </c>
      <c r="I1427" s="403">
        <v>28.866809050670135</v>
      </c>
      <c r="J1427" s="403">
        <v>34.215301637416033</v>
      </c>
      <c r="K1427" s="403">
        <v>32.727679827093596</v>
      </c>
      <c r="L1427" s="450">
        <v>31.917628943944973</v>
      </c>
      <c r="M1427" s="450">
        <v>31.127627830189006</v>
      </c>
      <c r="N1427" s="450">
        <v>30.357180229033606</v>
      </c>
      <c r="O1427" s="450">
        <v>29.605802166661061</v>
      </c>
      <c r="R1427" s="570"/>
      <c r="S1427" s="570"/>
      <c r="T1427" s="570"/>
      <c r="U1427" s="570"/>
    </row>
    <row r="1428" spans="2:21" x14ac:dyDescent="0.25">
      <c r="B1428" s="402" t="s">
        <v>246</v>
      </c>
      <c r="C1428" s="402" t="s">
        <v>128</v>
      </c>
      <c r="D1428" s="402" t="s">
        <v>11</v>
      </c>
      <c r="E1428" s="402" t="s">
        <v>32</v>
      </c>
      <c r="F1428" s="402" t="s">
        <v>7</v>
      </c>
      <c r="G1428" s="403">
        <v>44.790065050266115</v>
      </c>
      <c r="H1428" s="403">
        <v>26.373200816467151</v>
      </c>
      <c r="I1428" s="403">
        <v>28.866809050670138</v>
      </c>
      <c r="J1428" s="403">
        <v>34.215301637416026</v>
      </c>
      <c r="K1428" s="403">
        <v>32.727679827093603</v>
      </c>
      <c r="L1428" s="450">
        <v>31.91762894394498</v>
      </c>
      <c r="M1428" s="450">
        <v>31.127627830189013</v>
      </c>
      <c r="N1428" s="450">
        <v>30.357180229033613</v>
      </c>
      <c r="O1428" s="450">
        <v>29.605802166661068</v>
      </c>
      <c r="R1428" s="570"/>
      <c r="S1428" s="570"/>
      <c r="T1428" s="570"/>
      <c r="U1428" s="570"/>
    </row>
    <row r="1429" spans="2:21" x14ac:dyDescent="0.25">
      <c r="B1429" s="402" t="s">
        <v>246</v>
      </c>
      <c r="C1429" s="402" t="s">
        <v>128</v>
      </c>
      <c r="D1429" s="402" t="s">
        <v>11</v>
      </c>
      <c r="E1429" s="402" t="s">
        <v>32</v>
      </c>
      <c r="F1429" s="402" t="s">
        <v>8</v>
      </c>
      <c r="G1429" s="403">
        <v>44.790065050266122</v>
      </c>
      <c r="H1429" s="403">
        <v>26.373200816467151</v>
      </c>
      <c r="I1429" s="403">
        <v>28.866809050670135</v>
      </c>
      <c r="J1429" s="403">
        <v>34.21530163741604</v>
      </c>
      <c r="K1429" s="403">
        <v>32.727679827093596</v>
      </c>
      <c r="L1429" s="450">
        <v>31.917628943944973</v>
      </c>
      <c r="M1429" s="450">
        <v>31.127627830189006</v>
      </c>
      <c r="N1429" s="450">
        <v>30.357180229033606</v>
      </c>
      <c r="O1429" s="450">
        <v>29.605802166661061</v>
      </c>
      <c r="R1429" s="570"/>
      <c r="S1429" s="570"/>
      <c r="T1429" s="570"/>
      <c r="U1429" s="570"/>
    </row>
    <row r="1430" spans="2:21" x14ac:dyDescent="0.25">
      <c r="B1430" s="402" t="s">
        <v>246</v>
      </c>
      <c r="C1430" s="402" t="s">
        <v>128</v>
      </c>
      <c r="D1430" s="402" t="s">
        <v>11</v>
      </c>
      <c r="E1430" s="402" t="s">
        <v>32</v>
      </c>
      <c r="F1430" s="402" t="s">
        <v>1</v>
      </c>
      <c r="G1430" s="403">
        <v>44.790065050266122</v>
      </c>
      <c r="H1430" s="403">
        <v>26.373200816467158</v>
      </c>
      <c r="I1430" s="403">
        <v>28.866809050670145</v>
      </c>
      <c r="J1430" s="403">
        <v>34.215301637416033</v>
      </c>
      <c r="K1430" s="403">
        <v>32.72767982709361</v>
      </c>
      <c r="L1430" s="450">
        <v>31.917628943944987</v>
      </c>
      <c r="M1430" s="450">
        <v>31.12762783018902</v>
      </c>
      <c r="N1430" s="450">
        <v>30.35718022903362</v>
      </c>
      <c r="O1430" s="450">
        <v>29.605802166661071</v>
      </c>
      <c r="R1430" s="570"/>
      <c r="S1430" s="570"/>
      <c r="T1430" s="570"/>
      <c r="U1430" s="570"/>
    </row>
    <row r="1431" spans="2:21" x14ac:dyDescent="0.25">
      <c r="B1431" s="402" t="s">
        <v>246</v>
      </c>
      <c r="C1431" s="402" t="s">
        <v>128</v>
      </c>
      <c r="D1431" s="402" t="s">
        <v>19</v>
      </c>
      <c r="E1431" s="402" t="s">
        <v>32</v>
      </c>
      <c r="F1431" s="402" t="s">
        <v>4</v>
      </c>
      <c r="G1431" s="403">
        <v>44.790065050266108</v>
      </c>
      <c r="H1431" s="403">
        <v>25.688169508394225</v>
      </c>
      <c r="I1431" s="403">
        <v>21.604986773526097</v>
      </c>
      <c r="J1431" s="403">
        <v>25.091907564000746</v>
      </c>
      <c r="K1431" s="403">
        <v>23.941461886519104</v>
      </c>
      <c r="L1431" s="450">
        <v>21.641185305019174</v>
      </c>
      <c r="M1431" s="450">
        <v>19.56191746460938</v>
      </c>
      <c r="N1431" s="450">
        <v>17.682424021545543</v>
      </c>
      <c r="O1431" s="450">
        <v>15.983510810910905</v>
      </c>
      <c r="R1431" s="570"/>
      <c r="S1431" s="570"/>
      <c r="T1431" s="570"/>
      <c r="U1431" s="570"/>
    </row>
    <row r="1432" spans="2:21" x14ac:dyDescent="0.25">
      <c r="B1432" s="402" t="s">
        <v>246</v>
      </c>
      <c r="C1432" s="402" t="s">
        <v>128</v>
      </c>
      <c r="D1432" s="402" t="s">
        <v>19</v>
      </c>
      <c r="E1432" s="402" t="s">
        <v>32</v>
      </c>
      <c r="F1432" s="402" t="s">
        <v>5</v>
      </c>
      <c r="G1432" s="403">
        <v>44.790065050266129</v>
      </c>
      <c r="H1432" s="403">
        <v>25.688169508394228</v>
      </c>
      <c r="I1432" s="403">
        <v>21.604986773526097</v>
      </c>
      <c r="J1432" s="403">
        <v>25.091907564000753</v>
      </c>
      <c r="K1432" s="403">
        <v>23.941461886519104</v>
      </c>
      <c r="L1432" s="450">
        <v>21.641185305019174</v>
      </c>
      <c r="M1432" s="450">
        <v>19.56191746460938</v>
      </c>
      <c r="N1432" s="450">
        <v>17.682424021545543</v>
      </c>
      <c r="O1432" s="450">
        <v>15.983510810910905</v>
      </c>
      <c r="R1432" s="570"/>
      <c r="S1432" s="570"/>
      <c r="T1432" s="570"/>
      <c r="U1432" s="570"/>
    </row>
    <row r="1433" spans="2:21" x14ac:dyDescent="0.25">
      <c r="B1433" s="402" t="s">
        <v>246</v>
      </c>
      <c r="C1433" s="402" t="s">
        <v>128</v>
      </c>
      <c r="D1433" s="402" t="s">
        <v>19</v>
      </c>
      <c r="E1433" s="402" t="s">
        <v>32</v>
      </c>
      <c r="F1433" s="402" t="s">
        <v>6</v>
      </c>
      <c r="G1433" s="403">
        <v>44.790065050266115</v>
      </c>
      <c r="H1433" s="403">
        <v>25.688169508394221</v>
      </c>
      <c r="I1433" s="403">
        <v>21.6049867735261</v>
      </c>
      <c r="J1433" s="403">
        <v>25.091907564000749</v>
      </c>
      <c r="K1433" s="403">
        <v>23.941461886519104</v>
      </c>
      <c r="L1433" s="450">
        <v>21.641185305019174</v>
      </c>
      <c r="M1433" s="450">
        <v>19.56191746460938</v>
      </c>
      <c r="N1433" s="450">
        <v>17.682424021545543</v>
      </c>
      <c r="O1433" s="450">
        <v>15.983510810910905</v>
      </c>
      <c r="R1433" s="570"/>
      <c r="S1433" s="570"/>
      <c r="T1433" s="570"/>
      <c r="U1433" s="570"/>
    </row>
    <row r="1434" spans="2:21" x14ac:dyDescent="0.25">
      <c r="B1434" s="402" t="s">
        <v>246</v>
      </c>
      <c r="C1434" s="402" t="s">
        <v>128</v>
      </c>
      <c r="D1434" s="402" t="s">
        <v>19</v>
      </c>
      <c r="E1434" s="402" t="s">
        <v>32</v>
      </c>
      <c r="F1434" s="402" t="s">
        <v>7</v>
      </c>
      <c r="G1434" s="403">
        <v>44.790065050266115</v>
      </c>
      <c r="H1434" s="403">
        <v>25.688169508394228</v>
      </c>
      <c r="I1434" s="403">
        <v>21.604986773526093</v>
      </c>
      <c r="J1434" s="403">
        <v>25.091907564000746</v>
      </c>
      <c r="K1434" s="403">
        <v>23.9414618865191</v>
      </c>
      <c r="L1434" s="450">
        <v>21.641185305019171</v>
      </c>
      <c r="M1434" s="450">
        <v>19.561917464609376</v>
      </c>
      <c r="N1434" s="450">
        <v>17.68242402154554</v>
      </c>
      <c r="O1434" s="450">
        <v>15.983510810910904</v>
      </c>
      <c r="R1434" s="570"/>
      <c r="S1434" s="570"/>
      <c r="T1434" s="570"/>
      <c r="U1434" s="570"/>
    </row>
    <row r="1435" spans="2:21" x14ac:dyDescent="0.25">
      <c r="B1435" s="402" t="s">
        <v>246</v>
      </c>
      <c r="C1435" s="402" t="s">
        <v>128</v>
      </c>
      <c r="D1435" s="402" t="s">
        <v>19</v>
      </c>
      <c r="E1435" s="402" t="s">
        <v>32</v>
      </c>
      <c r="F1435" s="402" t="s">
        <v>8</v>
      </c>
      <c r="G1435" s="403">
        <v>44.790065050266122</v>
      </c>
      <c r="H1435" s="403">
        <v>25.688169508394232</v>
      </c>
      <c r="I1435" s="403">
        <v>21.604986773526097</v>
      </c>
      <c r="J1435" s="403">
        <v>25.091907564000749</v>
      </c>
      <c r="K1435" s="403">
        <v>23.9414618865191</v>
      </c>
      <c r="L1435" s="450">
        <v>21.641185305019171</v>
      </c>
      <c r="M1435" s="450">
        <v>19.561917464609376</v>
      </c>
      <c r="N1435" s="450">
        <v>17.68242402154554</v>
      </c>
      <c r="O1435" s="450">
        <v>15.983510810910904</v>
      </c>
      <c r="R1435" s="570"/>
      <c r="S1435" s="570"/>
      <c r="T1435" s="570"/>
      <c r="U1435" s="570"/>
    </row>
    <row r="1436" spans="2:21" x14ac:dyDescent="0.25">
      <c r="B1436" s="402" t="s">
        <v>246</v>
      </c>
      <c r="C1436" s="402" t="s">
        <v>128</v>
      </c>
      <c r="D1436" s="402" t="s">
        <v>19</v>
      </c>
      <c r="E1436" s="402" t="s">
        <v>32</v>
      </c>
      <c r="F1436" s="402" t="s">
        <v>1</v>
      </c>
      <c r="G1436" s="403">
        <v>44.790065050266122</v>
      </c>
      <c r="H1436" s="403">
        <v>25.688169508394228</v>
      </c>
      <c r="I1436" s="403">
        <v>21.604986773526104</v>
      </c>
      <c r="J1436" s="403">
        <v>25.091907564000746</v>
      </c>
      <c r="K1436" s="403">
        <v>23.941461886519104</v>
      </c>
      <c r="L1436" s="450">
        <v>21.641185305019174</v>
      </c>
      <c r="M1436" s="450">
        <v>19.56191746460938</v>
      </c>
      <c r="N1436" s="450">
        <v>17.682424021545543</v>
      </c>
      <c r="O1436" s="450">
        <v>15.983510810910905</v>
      </c>
      <c r="R1436" s="570"/>
      <c r="S1436" s="570"/>
      <c r="T1436" s="570"/>
      <c r="U1436" s="570"/>
    </row>
    <row r="1437" spans="2:21" x14ac:dyDescent="0.25">
      <c r="B1437" s="402" t="s">
        <v>246</v>
      </c>
      <c r="C1437" s="402" t="s">
        <v>17</v>
      </c>
      <c r="D1437" s="402" t="s">
        <v>3</v>
      </c>
      <c r="E1437" s="402" t="s">
        <v>33</v>
      </c>
      <c r="F1437" s="402" t="s">
        <v>4</v>
      </c>
      <c r="G1437" s="403">
        <v>63.506046013911174</v>
      </c>
      <c r="H1437" s="403">
        <v>27.151123595505613</v>
      </c>
      <c r="I1437" s="403">
        <v>25.55399867812293</v>
      </c>
      <c r="J1437" s="403">
        <v>26.231771261532831</v>
      </c>
      <c r="K1437" s="403">
        <v>21.954603428760734</v>
      </c>
      <c r="L1437" s="450">
        <v>20.356670602039888</v>
      </c>
      <c r="M1437" s="450">
        <v>18.875040915432567</v>
      </c>
      <c r="N1437" s="450">
        <v>17.501249419615451</v>
      </c>
      <c r="O1437" s="450">
        <v>16.227447273884259</v>
      </c>
      <c r="R1437" s="570"/>
      <c r="S1437" s="570"/>
      <c r="T1437" s="570"/>
      <c r="U1437" s="570"/>
    </row>
    <row r="1438" spans="2:21" x14ac:dyDescent="0.25">
      <c r="B1438" s="402" t="s">
        <v>246</v>
      </c>
      <c r="C1438" s="402" t="s">
        <v>17</v>
      </c>
      <c r="D1438" s="402" t="s">
        <v>3</v>
      </c>
      <c r="E1438" s="402" t="s">
        <v>33</v>
      </c>
      <c r="F1438" s="402" t="s">
        <v>5</v>
      </c>
      <c r="G1438" s="403">
        <v>63.506046013911174</v>
      </c>
      <c r="H1438" s="403">
        <v>27.151123595505606</v>
      </c>
      <c r="I1438" s="403">
        <v>25.553998678122927</v>
      </c>
      <c r="J1438" s="403">
        <v>26.231771261532831</v>
      </c>
      <c r="K1438" s="403">
        <v>21.954603428760734</v>
      </c>
      <c r="L1438" s="450">
        <v>20.356670602039888</v>
      </c>
      <c r="M1438" s="450">
        <v>18.875040915432567</v>
      </c>
      <c r="N1438" s="450">
        <v>17.501249419615451</v>
      </c>
      <c r="O1438" s="450">
        <v>16.227447273884259</v>
      </c>
      <c r="R1438" s="570"/>
      <c r="S1438" s="570"/>
      <c r="T1438" s="570"/>
      <c r="U1438" s="570"/>
    </row>
    <row r="1439" spans="2:21" x14ac:dyDescent="0.25">
      <c r="B1439" s="402" t="s">
        <v>246</v>
      </c>
      <c r="C1439" s="402" t="s">
        <v>17</v>
      </c>
      <c r="D1439" s="402" t="s">
        <v>3</v>
      </c>
      <c r="E1439" s="402" t="s">
        <v>33</v>
      </c>
      <c r="F1439" s="402" t="s">
        <v>6</v>
      </c>
      <c r="G1439" s="403">
        <v>63.506046013911181</v>
      </c>
      <c r="H1439" s="403">
        <v>27.151123595505613</v>
      </c>
      <c r="I1439" s="403">
        <v>25.55399867812293</v>
      </c>
      <c r="J1439" s="403">
        <v>26.231771261532838</v>
      </c>
      <c r="K1439" s="403">
        <v>21.954603428760731</v>
      </c>
      <c r="L1439" s="450">
        <v>20.356670602039884</v>
      </c>
      <c r="M1439" s="450">
        <v>18.875040915432564</v>
      </c>
      <c r="N1439" s="450">
        <v>17.501249419615448</v>
      </c>
      <c r="O1439" s="450">
        <v>16.227447273884255</v>
      </c>
      <c r="R1439" s="570"/>
      <c r="S1439" s="570"/>
      <c r="T1439" s="570"/>
      <c r="U1439" s="570"/>
    </row>
    <row r="1440" spans="2:21" x14ac:dyDescent="0.25">
      <c r="B1440" s="402" t="s">
        <v>246</v>
      </c>
      <c r="C1440" s="402" t="s">
        <v>17</v>
      </c>
      <c r="D1440" s="402" t="s">
        <v>3</v>
      </c>
      <c r="E1440" s="402" t="s">
        <v>33</v>
      </c>
      <c r="F1440" s="402" t="s">
        <v>7</v>
      </c>
      <c r="G1440" s="403">
        <v>63.506046013911195</v>
      </c>
      <c r="H1440" s="403">
        <v>27.151123595505624</v>
      </c>
      <c r="I1440" s="403">
        <v>25.553998678122937</v>
      </c>
      <c r="J1440" s="403">
        <v>26.231771261532838</v>
      </c>
      <c r="K1440" s="403">
        <v>21.954603428760734</v>
      </c>
      <c r="L1440" s="450">
        <v>20.356670602039888</v>
      </c>
      <c r="M1440" s="450">
        <v>18.875040915432567</v>
      </c>
      <c r="N1440" s="450">
        <v>17.501249419615451</v>
      </c>
      <c r="O1440" s="450">
        <v>16.227447273884259</v>
      </c>
      <c r="R1440" s="570"/>
      <c r="S1440" s="570"/>
      <c r="T1440" s="570"/>
      <c r="U1440" s="570"/>
    </row>
    <row r="1441" spans="2:21" x14ac:dyDescent="0.25">
      <c r="B1441" s="402" t="s">
        <v>246</v>
      </c>
      <c r="C1441" s="402" t="s">
        <v>17</v>
      </c>
      <c r="D1441" s="402" t="s">
        <v>3</v>
      </c>
      <c r="E1441" s="402" t="s">
        <v>33</v>
      </c>
      <c r="F1441" s="402" t="s">
        <v>8</v>
      </c>
      <c r="G1441" s="403">
        <v>63.506046013911181</v>
      </c>
      <c r="H1441" s="403">
        <v>27.151123595505616</v>
      </c>
      <c r="I1441" s="403">
        <v>25.553998678122937</v>
      </c>
      <c r="J1441" s="403">
        <v>26.231771261532838</v>
      </c>
      <c r="K1441" s="403">
        <v>21.954603428760731</v>
      </c>
      <c r="L1441" s="450">
        <v>20.356670602039884</v>
      </c>
      <c r="M1441" s="450">
        <v>18.875040915432564</v>
      </c>
      <c r="N1441" s="450">
        <v>17.501249419615448</v>
      </c>
      <c r="O1441" s="450">
        <v>16.227447273884255</v>
      </c>
      <c r="R1441" s="570"/>
      <c r="S1441" s="570"/>
      <c r="T1441" s="570"/>
      <c r="U1441" s="570"/>
    </row>
    <row r="1442" spans="2:21" x14ac:dyDescent="0.25">
      <c r="B1442" s="402" t="s">
        <v>246</v>
      </c>
      <c r="C1442" s="402" t="s">
        <v>17</v>
      </c>
      <c r="D1442" s="402" t="s">
        <v>3</v>
      </c>
      <c r="E1442" s="402" t="s">
        <v>33</v>
      </c>
      <c r="F1442" s="402" t="s">
        <v>1</v>
      </c>
      <c r="G1442" s="403">
        <v>63.506046013911181</v>
      </c>
      <c r="H1442" s="403">
        <v>27.151123595505624</v>
      </c>
      <c r="I1442" s="403">
        <v>25.553998678122941</v>
      </c>
      <c r="J1442" s="403">
        <v>26.231771261532842</v>
      </c>
      <c r="K1442" s="403">
        <v>21.954603428760738</v>
      </c>
      <c r="L1442" s="450">
        <v>20.356670602039891</v>
      </c>
      <c r="M1442" s="450">
        <v>18.875040915432571</v>
      </c>
      <c r="N1442" s="450">
        <v>17.501249419615455</v>
      </c>
      <c r="O1442" s="450">
        <v>16.227447273884263</v>
      </c>
      <c r="R1442" s="570"/>
      <c r="S1442" s="570"/>
      <c r="T1442" s="570"/>
      <c r="U1442" s="570"/>
    </row>
    <row r="1443" spans="2:21" x14ac:dyDescent="0.25">
      <c r="B1443" s="402" t="s">
        <v>246</v>
      </c>
      <c r="C1443" s="402" t="s">
        <v>17</v>
      </c>
      <c r="D1443" s="402" t="s">
        <v>11</v>
      </c>
      <c r="E1443" s="402" t="s">
        <v>33</v>
      </c>
      <c r="F1443" s="402" t="s">
        <v>4</v>
      </c>
      <c r="G1443" s="403">
        <v>63.506046013911174</v>
      </c>
      <c r="H1443" s="403">
        <v>29.734456928838945</v>
      </c>
      <c r="I1443" s="403">
        <v>27.185789192081319</v>
      </c>
      <c r="J1443" s="403">
        <v>33.090551096843228</v>
      </c>
      <c r="K1443" s="403">
        <v>30.728646334938468</v>
      </c>
      <c r="L1443" s="450">
        <v>29.968074023271818</v>
      </c>
      <c r="M1443" s="450">
        <v>29.226326824659896</v>
      </c>
      <c r="N1443" s="450">
        <v>28.502938794081974</v>
      </c>
      <c r="O1443" s="450">
        <v>27.797455519237563</v>
      </c>
      <c r="R1443" s="570"/>
      <c r="S1443" s="570"/>
      <c r="T1443" s="570"/>
      <c r="U1443" s="570"/>
    </row>
    <row r="1444" spans="2:21" x14ac:dyDescent="0.25">
      <c r="B1444" s="402" t="s">
        <v>246</v>
      </c>
      <c r="C1444" s="402" t="s">
        <v>17</v>
      </c>
      <c r="D1444" s="402" t="s">
        <v>11</v>
      </c>
      <c r="E1444" s="402" t="s">
        <v>33</v>
      </c>
      <c r="F1444" s="402" t="s">
        <v>5</v>
      </c>
      <c r="G1444" s="403">
        <v>63.506046013911174</v>
      </c>
      <c r="H1444" s="403">
        <v>29.734456928838945</v>
      </c>
      <c r="I1444" s="403">
        <v>27.185789192081319</v>
      </c>
      <c r="J1444" s="403">
        <v>33.090551096843228</v>
      </c>
      <c r="K1444" s="403">
        <v>30.728646334938468</v>
      </c>
      <c r="L1444" s="450">
        <v>29.968074023271818</v>
      </c>
      <c r="M1444" s="450">
        <v>29.226326824659896</v>
      </c>
      <c r="N1444" s="450">
        <v>28.502938794081974</v>
      </c>
      <c r="O1444" s="450">
        <v>27.797455519237563</v>
      </c>
      <c r="R1444" s="570"/>
      <c r="S1444" s="570"/>
      <c r="T1444" s="570"/>
      <c r="U1444" s="570"/>
    </row>
    <row r="1445" spans="2:21" x14ac:dyDescent="0.25">
      <c r="B1445" s="402" t="s">
        <v>246</v>
      </c>
      <c r="C1445" s="402" t="s">
        <v>17</v>
      </c>
      <c r="D1445" s="402" t="s">
        <v>11</v>
      </c>
      <c r="E1445" s="402" t="s">
        <v>33</v>
      </c>
      <c r="F1445" s="402" t="s">
        <v>6</v>
      </c>
      <c r="G1445" s="403">
        <v>63.506046013911181</v>
      </c>
      <c r="H1445" s="403">
        <v>29.734456928838945</v>
      </c>
      <c r="I1445" s="403">
        <v>27.18578919208133</v>
      </c>
      <c r="J1445" s="403">
        <v>33.090551096843228</v>
      </c>
      <c r="K1445" s="403">
        <v>30.728646334938471</v>
      </c>
      <c r="L1445" s="450">
        <v>29.968074023271821</v>
      </c>
      <c r="M1445" s="450">
        <v>29.2263268246599</v>
      </c>
      <c r="N1445" s="450">
        <v>28.502938794081977</v>
      </c>
      <c r="O1445" s="450">
        <v>27.797455519237566</v>
      </c>
      <c r="R1445" s="570"/>
      <c r="S1445" s="570"/>
      <c r="T1445" s="570"/>
      <c r="U1445" s="570"/>
    </row>
    <row r="1446" spans="2:21" x14ac:dyDescent="0.25">
      <c r="B1446" s="402" t="s">
        <v>246</v>
      </c>
      <c r="C1446" s="402" t="s">
        <v>17</v>
      </c>
      <c r="D1446" s="402" t="s">
        <v>11</v>
      </c>
      <c r="E1446" s="402" t="s">
        <v>33</v>
      </c>
      <c r="F1446" s="402" t="s">
        <v>7</v>
      </c>
      <c r="G1446" s="403">
        <v>63.506046013911195</v>
      </c>
      <c r="H1446" s="403">
        <v>29.734456928838956</v>
      </c>
      <c r="I1446" s="403">
        <v>27.185789192081327</v>
      </c>
      <c r="J1446" s="403">
        <v>33.090551096843235</v>
      </c>
      <c r="K1446" s="403">
        <v>30.728646334938471</v>
      </c>
      <c r="L1446" s="450">
        <v>29.968074023271821</v>
      </c>
      <c r="M1446" s="450">
        <v>29.2263268246599</v>
      </c>
      <c r="N1446" s="450">
        <v>28.502938794081977</v>
      </c>
      <c r="O1446" s="450">
        <v>27.797455519237566</v>
      </c>
      <c r="R1446" s="570"/>
      <c r="S1446" s="570"/>
      <c r="T1446" s="570"/>
      <c r="U1446" s="570"/>
    </row>
    <row r="1447" spans="2:21" x14ac:dyDescent="0.25">
      <c r="B1447" s="402" t="s">
        <v>246</v>
      </c>
      <c r="C1447" s="402" t="s">
        <v>17</v>
      </c>
      <c r="D1447" s="402" t="s">
        <v>11</v>
      </c>
      <c r="E1447" s="402" t="s">
        <v>33</v>
      </c>
      <c r="F1447" s="402" t="s">
        <v>8</v>
      </c>
      <c r="G1447" s="403">
        <v>63.506046013911181</v>
      </c>
      <c r="H1447" s="403">
        <v>29.734456928838952</v>
      </c>
      <c r="I1447" s="403">
        <v>27.18578919208133</v>
      </c>
      <c r="J1447" s="403">
        <v>33.090551096843228</v>
      </c>
      <c r="K1447" s="403">
        <v>30.728646334938471</v>
      </c>
      <c r="L1447" s="450">
        <v>29.968074023271821</v>
      </c>
      <c r="M1447" s="450">
        <v>29.2263268246599</v>
      </c>
      <c r="N1447" s="450">
        <v>28.502938794081977</v>
      </c>
      <c r="O1447" s="450">
        <v>27.797455519237566</v>
      </c>
      <c r="R1447" s="570"/>
      <c r="S1447" s="570"/>
      <c r="T1447" s="570"/>
      <c r="U1447" s="570"/>
    </row>
    <row r="1448" spans="2:21" x14ac:dyDescent="0.25">
      <c r="B1448" s="402" t="s">
        <v>246</v>
      </c>
      <c r="C1448" s="402" t="s">
        <v>17</v>
      </c>
      <c r="D1448" s="402" t="s">
        <v>11</v>
      </c>
      <c r="E1448" s="402" t="s">
        <v>33</v>
      </c>
      <c r="F1448" s="402" t="s">
        <v>1</v>
      </c>
      <c r="G1448" s="403">
        <v>63.506046013911181</v>
      </c>
      <c r="H1448" s="403">
        <v>29.734456928838952</v>
      </c>
      <c r="I1448" s="403">
        <v>27.185789192081327</v>
      </c>
      <c r="J1448" s="403">
        <v>33.090551096843235</v>
      </c>
      <c r="K1448" s="403">
        <v>30.728646334938478</v>
      </c>
      <c r="L1448" s="450">
        <v>29.968074023271829</v>
      </c>
      <c r="M1448" s="450">
        <v>29.226326824659907</v>
      </c>
      <c r="N1448" s="450">
        <v>28.502938794081984</v>
      </c>
      <c r="O1448" s="450">
        <v>27.797455519237573</v>
      </c>
      <c r="R1448" s="570"/>
      <c r="S1448" s="570"/>
      <c r="T1448" s="570"/>
      <c r="U1448" s="570"/>
    </row>
    <row r="1449" spans="2:21" x14ac:dyDescent="0.25">
      <c r="B1449" s="402" t="s">
        <v>246</v>
      </c>
      <c r="C1449" s="402" t="s">
        <v>17</v>
      </c>
      <c r="D1449" s="402" t="s">
        <v>19</v>
      </c>
      <c r="E1449" s="402" t="s">
        <v>33</v>
      </c>
      <c r="F1449" s="402" t="s">
        <v>4</v>
      </c>
      <c r="G1449" s="403">
        <v>63.506046013911174</v>
      </c>
      <c r="H1449" s="403">
        <v>25.859456928838956</v>
      </c>
      <c r="I1449" s="403">
        <v>24.338312403613131</v>
      </c>
      <c r="J1449" s="403">
        <v>24.215511098931209</v>
      </c>
      <c r="K1449" s="403">
        <v>20.126593600750908</v>
      </c>
      <c r="L1449" s="450">
        <v>18.192846524460538</v>
      </c>
      <c r="M1449" s="450">
        <v>16.444892326450478</v>
      </c>
      <c r="N1449" s="450">
        <v>14.864880175015319</v>
      </c>
      <c r="O1449" s="450">
        <v>13.436674332136368</v>
      </c>
      <c r="R1449" s="570"/>
      <c r="S1449" s="570"/>
      <c r="T1449" s="570"/>
      <c r="U1449" s="570"/>
    </row>
    <row r="1450" spans="2:21" x14ac:dyDescent="0.25">
      <c r="B1450" s="402" t="s">
        <v>246</v>
      </c>
      <c r="C1450" s="402" t="s">
        <v>17</v>
      </c>
      <c r="D1450" s="402" t="s">
        <v>19</v>
      </c>
      <c r="E1450" s="402" t="s">
        <v>33</v>
      </c>
      <c r="F1450" s="402" t="s">
        <v>5</v>
      </c>
      <c r="G1450" s="403">
        <v>63.506046013911174</v>
      </c>
      <c r="H1450" s="403">
        <v>25.859456928838945</v>
      </c>
      <c r="I1450" s="403">
        <v>24.338312403613127</v>
      </c>
      <c r="J1450" s="403">
        <v>24.215511098931202</v>
      </c>
      <c r="K1450" s="403">
        <v>20.126593600750908</v>
      </c>
      <c r="L1450" s="450">
        <v>18.192846524460538</v>
      </c>
      <c r="M1450" s="450">
        <v>16.444892326450478</v>
      </c>
      <c r="N1450" s="450">
        <v>14.864880175015319</v>
      </c>
      <c r="O1450" s="450">
        <v>13.436674332136368</v>
      </c>
      <c r="R1450" s="570"/>
      <c r="S1450" s="570"/>
      <c r="T1450" s="570"/>
      <c r="U1450" s="570"/>
    </row>
    <row r="1451" spans="2:21" x14ac:dyDescent="0.25">
      <c r="B1451" s="402" t="s">
        <v>246</v>
      </c>
      <c r="C1451" s="402" t="s">
        <v>17</v>
      </c>
      <c r="D1451" s="402" t="s">
        <v>19</v>
      </c>
      <c r="E1451" s="402" t="s">
        <v>33</v>
      </c>
      <c r="F1451" s="402" t="s">
        <v>6</v>
      </c>
      <c r="G1451" s="403">
        <v>63.506046013911181</v>
      </c>
      <c r="H1451" s="403">
        <v>25.859456928838949</v>
      </c>
      <c r="I1451" s="403">
        <v>24.338312403613127</v>
      </c>
      <c r="J1451" s="403">
        <v>24.215511098931213</v>
      </c>
      <c r="K1451" s="403">
        <v>20.126593600750905</v>
      </c>
      <c r="L1451" s="450">
        <v>18.192846524460535</v>
      </c>
      <c r="M1451" s="450">
        <v>16.444892326450475</v>
      </c>
      <c r="N1451" s="450">
        <v>14.864880175015315</v>
      </c>
      <c r="O1451" s="450">
        <v>13.436674332136366</v>
      </c>
      <c r="R1451" s="570"/>
      <c r="S1451" s="570"/>
      <c r="T1451" s="570"/>
      <c r="U1451" s="570"/>
    </row>
    <row r="1452" spans="2:21" x14ac:dyDescent="0.25">
      <c r="B1452" s="402" t="s">
        <v>246</v>
      </c>
      <c r="C1452" s="402" t="s">
        <v>17</v>
      </c>
      <c r="D1452" s="402" t="s">
        <v>19</v>
      </c>
      <c r="E1452" s="402" t="s">
        <v>33</v>
      </c>
      <c r="F1452" s="402" t="s">
        <v>7</v>
      </c>
      <c r="G1452" s="403">
        <v>63.506046013911195</v>
      </c>
      <c r="H1452" s="403">
        <v>25.859456928838956</v>
      </c>
      <c r="I1452" s="403">
        <v>24.338312403613138</v>
      </c>
      <c r="J1452" s="403">
        <v>24.215511098931213</v>
      </c>
      <c r="K1452" s="403">
        <v>20.126593600750908</v>
      </c>
      <c r="L1452" s="450">
        <v>18.192846524460538</v>
      </c>
      <c r="M1452" s="450">
        <v>16.444892326450478</v>
      </c>
      <c r="N1452" s="450">
        <v>14.864880175015319</v>
      </c>
      <c r="O1452" s="450">
        <v>13.436674332136368</v>
      </c>
      <c r="R1452" s="570"/>
      <c r="S1452" s="570"/>
      <c r="T1452" s="570"/>
      <c r="U1452" s="570"/>
    </row>
    <row r="1453" spans="2:21" x14ac:dyDescent="0.25">
      <c r="B1453" s="402" t="s">
        <v>246</v>
      </c>
      <c r="C1453" s="402" t="s">
        <v>17</v>
      </c>
      <c r="D1453" s="402" t="s">
        <v>19</v>
      </c>
      <c r="E1453" s="402" t="s">
        <v>33</v>
      </c>
      <c r="F1453" s="402" t="s">
        <v>8</v>
      </c>
      <c r="G1453" s="403">
        <v>63.506046013911181</v>
      </c>
      <c r="H1453" s="403">
        <v>25.859456928838949</v>
      </c>
      <c r="I1453" s="403">
        <v>24.338312403613131</v>
      </c>
      <c r="J1453" s="403">
        <v>24.215511098931213</v>
      </c>
      <c r="K1453" s="403">
        <v>20.126593600750905</v>
      </c>
      <c r="L1453" s="450">
        <v>18.192846524460535</v>
      </c>
      <c r="M1453" s="450">
        <v>16.444892326450475</v>
      </c>
      <c r="N1453" s="450">
        <v>14.864880175015315</v>
      </c>
      <c r="O1453" s="450">
        <v>13.436674332136366</v>
      </c>
      <c r="R1453" s="570"/>
      <c r="S1453" s="570"/>
      <c r="T1453" s="570"/>
      <c r="U1453" s="570"/>
    </row>
    <row r="1454" spans="2:21" x14ac:dyDescent="0.25">
      <c r="B1454" s="402" t="s">
        <v>246</v>
      </c>
      <c r="C1454" s="402" t="s">
        <v>17</v>
      </c>
      <c r="D1454" s="402" t="s">
        <v>19</v>
      </c>
      <c r="E1454" s="402" t="s">
        <v>33</v>
      </c>
      <c r="F1454" s="402" t="s">
        <v>1</v>
      </c>
      <c r="G1454" s="403">
        <v>63.506046013911181</v>
      </c>
      <c r="H1454" s="403">
        <v>25.859456928838949</v>
      </c>
      <c r="I1454" s="403">
        <v>24.338312403613138</v>
      </c>
      <c r="J1454" s="403">
        <v>24.215511098931213</v>
      </c>
      <c r="K1454" s="403">
        <v>20.126593600750908</v>
      </c>
      <c r="L1454" s="450">
        <v>18.192846524460538</v>
      </c>
      <c r="M1454" s="450">
        <v>16.444892326450478</v>
      </c>
      <c r="N1454" s="450">
        <v>14.864880175015319</v>
      </c>
      <c r="O1454" s="450">
        <v>13.436674332136368</v>
      </c>
      <c r="R1454" s="570"/>
      <c r="S1454" s="570"/>
      <c r="T1454" s="570"/>
      <c r="U1454" s="570"/>
    </row>
    <row r="1455" spans="2:21" x14ac:dyDescent="0.25">
      <c r="B1455" s="402" t="s">
        <v>246</v>
      </c>
      <c r="C1455" s="402" t="s">
        <v>16</v>
      </c>
      <c r="D1455" s="402" t="s">
        <v>3</v>
      </c>
      <c r="E1455" s="402" t="s">
        <v>33</v>
      </c>
      <c r="F1455" s="402" t="s">
        <v>4</v>
      </c>
      <c r="G1455" s="403">
        <v>55.73850543962903</v>
      </c>
      <c r="H1455" s="403">
        <v>23.830220037453181</v>
      </c>
      <c r="I1455" s="403">
        <v>22.428442388191229</v>
      </c>
      <c r="J1455" s="403">
        <v>23.023315367985134</v>
      </c>
      <c r="K1455" s="403">
        <v>19.269295751318225</v>
      </c>
      <c r="L1455" s="450">
        <v>17.866809009586085</v>
      </c>
      <c r="M1455" s="450">
        <v>16.566400158303047</v>
      </c>
      <c r="N1455" s="450">
        <v>15.360639611571088</v>
      </c>
      <c r="O1455" s="450">
        <v>14.242638534739815</v>
      </c>
      <c r="R1455" s="570"/>
      <c r="S1455" s="570"/>
      <c r="T1455" s="570"/>
      <c r="U1455" s="570"/>
    </row>
    <row r="1456" spans="2:21" x14ac:dyDescent="0.25">
      <c r="B1456" s="402" t="s">
        <v>246</v>
      </c>
      <c r="C1456" s="402" t="s">
        <v>16</v>
      </c>
      <c r="D1456" s="402" t="s">
        <v>3</v>
      </c>
      <c r="E1456" s="402" t="s">
        <v>33</v>
      </c>
      <c r="F1456" s="402" t="s">
        <v>5</v>
      </c>
      <c r="G1456" s="403">
        <v>55.73850543962903</v>
      </c>
      <c r="H1456" s="403">
        <v>23.830220037453174</v>
      </c>
      <c r="I1456" s="403">
        <v>22.428442388191225</v>
      </c>
      <c r="J1456" s="403">
        <v>23.023315367985134</v>
      </c>
      <c r="K1456" s="403">
        <v>19.269295751318225</v>
      </c>
      <c r="L1456" s="450">
        <v>17.866809009586085</v>
      </c>
      <c r="M1456" s="450">
        <v>16.566400158303047</v>
      </c>
      <c r="N1456" s="450">
        <v>15.360639611571088</v>
      </c>
      <c r="O1456" s="450">
        <v>14.242638534739815</v>
      </c>
      <c r="R1456" s="570"/>
      <c r="S1456" s="570"/>
      <c r="T1456" s="570"/>
      <c r="U1456" s="570"/>
    </row>
    <row r="1457" spans="2:21" x14ac:dyDescent="0.25">
      <c r="B1457" s="402" t="s">
        <v>246</v>
      </c>
      <c r="C1457" s="402" t="s">
        <v>16</v>
      </c>
      <c r="D1457" s="402" t="s">
        <v>3</v>
      </c>
      <c r="E1457" s="402" t="s">
        <v>33</v>
      </c>
      <c r="F1457" s="402" t="s">
        <v>6</v>
      </c>
      <c r="G1457" s="403">
        <v>55.738505439629037</v>
      </c>
      <c r="H1457" s="403">
        <v>23.830220037453181</v>
      </c>
      <c r="I1457" s="403">
        <v>22.428442388191229</v>
      </c>
      <c r="J1457" s="403">
        <v>23.023315367985138</v>
      </c>
      <c r="K1457" s="403">
        <v>19.269295751318225</v>
      </c>
      <c r="L1457" s="450">
        <v>17.866809009586085</v>
      </c>
      <c r="M1457" s="450">
        <v>16.566400158303047</v>
      </c>
      <c r="N1457" s="450">
        <v>15.360639611571088</v>
      </c>
      <c r="O1457" s="450">
        <v>14.242638534739815</v>
      </c>
      <c r="R1457" s="570"/>
      <c r="S1457" s="570"/>
      <c r="T1457" s="570"/>
      <c r="U1457" s="570"/>
    </row>
    <row r="1458" spans="2:21" x14ac:dyDescent="0.25">
      <c r="B1458" s="402" t="s">
        <v>246</v>
      </c>
      <c r="C1458" s="402" t="s">
        <v>16</v>
      </c>
      <c r="D1458" s="402" t="s">
        <v>3</v>
      </c>
      <c r="E1458" s="402" t="s">
        <v>33</v>
      </c>
      <c r="F1458" s="402" t="s">
        <v>7</v>
      </c>
      <c r="G1458" s="403">
        <v>55.738505439629051</v>
      </c>
      <c r="H1458" s="403">
        <v>23.830220037453188</v>
      </c>
      <c r="I1458" s="403">
        <v>22.428442388191232</v>
      </c>
      <c r="J1458" s="403">
        <v>23.023315367985138</v>
      </c>
      <c r="K1458" s="403">
        <v>19.269295751318225</v>
      </c>
      <c r="L1458" s="450">
        <v>17.866809009586085</v>
      </c>
      <c r="M1458" s="450">
        <v>16.566400158303047</v>
      </c>
      <c r="N1458" s="450">
        <v>15.360639611571088</v>
      </c>
      <c r="O1458" s="450">
        <v>14.242638534739815</v>
      </c>
      <c r="R1458" s="570"/>
      <c r="S1458" s="570"/>
      <c r="T1458" s="570"/>
      <c r="U1458" s="570"/>
    </row>
    <row r="1459" spans="2:21" x14ac:dyDescent="0.25">
      <c r="B1459" s="402" t="s">
        <v>246</v>
      </c>
      <c r="C1459" s="402" t="s">
        <v>16</v>
      </c>
      <c r="D1459" s="402" t="s">
        <v>3</v>
      </c>
      <c r="E1459" s="402" t="s">
        <v>33</v>
      </c>
      <c r="F1459" s="402" t="s">
        <v>8</v>
      </c>
      <c r="G1459" s="403">
        <v>55.738505439629037</v>
      </c>
      <c r="H1459" s="403">
        <v>23.830220037453184</v>
      </c>
      <c r="I1459" s="403">
        <v>22.428442388191232</v>
      </c>
      <c r="J1459" s="403">
        <v>23.023315367985138</v>
      </c>
      <c r="K1459" s="403">
        <v>19.269295751318221</v>
      </c>
      <c r="L1459" s="450">
        <v>17.866809009586081</v>
      </c>
      <c r="M1459" s="450">
        <v>16.566400158303043</v>
      </c>
      <c r="N1459" s="450">
        <v>15.360639611571084</v>
      </c>
      <c r="O1459" s="450">
        <v>14.242638534739813</v>
      </c>
      <c r="R1459" s="570"/>
      <c r="S1459" s="570"/>
      <c r="T1459" s="570"/>
      <c r="U1459" s="570"/>
    </row>
    <row r="1460" spans="2:21" x14ac:dyDescent="0.25">
      <c r="B1460" s="402" t="s">
        <v>246</v>
      </c>
      <c r="C1460" s="402" t="s">
        <v>16</v>
      </c>
      <c r="D1460" s="402" t="s">
        <v>3</v>
      </c>
      <c r="E1460" s="402" t="s">
        <v>33</v>
      </c>
      <c r="F1460" s="402" t="s">
        <v>1</v>
      </c>
      <c r="G1460" s="403">
        <v>55.738505439629037</v>
      </c>
      <c r="H1460" s="403">
        <v>23.830220037453188</v>
      </c>
      <c r="I1460" s="403">
        <v>22.42844238819124</v>
      </c>
      <c r="J1460" s="403">
        <v>23.023315367985145</v>
      </c>
      <c r="K1460" s="403">
        <v>19.269295751318229</v>
      </c>
      <c r="L1460" s="450">
        <v>17.866809009586088</v>
      </c>
      <c r="M1460" s="450">
        <v>16.56640015830305</v>
      </c>
      <c r="N1460" s="450">
        <v>15.360639611571091</v>
      </c>
      <c r="O1460" s="450">
        <v>14.242638534739818</v>
      </c>
      <c r="R1460" s="570"/>
      <c r="S1460" s="570"/>
      <c r="T1460" s="570"/>
      <c r="U1460" s="570"/>
    </row>
    <row r="1461" spans="2:21" x14ac:dyDescent="0.25">
      <c r="B1461" s="402" t="s">
        <v>246</v>
      </c>
      <c r="C1461" s="402" t="s">
        <v>16</v>
      </c>
      <c r="D1461" s="402" t="s">
        <v>11</v>
      </c>
      <c r="E1461" s="402" t="s">
        <v>33</v>
      </c>
      <c r="F1461" s="402" t="s">
        <v>4</v>
      </c>
      <c r="G1461" s="403">
        <v>55.73850543962903</v>
      </c>
      <c r="H1461" s="403">
        <v>26.097581148564291</v>
      </c>
      <c r="I1461" s="403">
        <v>23.860645621544492</v>
      </c>
      <c r="J1461" s="403">
        <v>29.043185304084176</v>
      </c>
      <c r="K1461" s="403">
        <v>26.970169431068307</v>
      </c>
      <c r="L1461" s="450">
        <v>26.302624109135078</v>
      </c>
      <c r="M1461" s="450">
        <v>25.651601366267354</v>
      </c>
      <c r="N1461" s="450">
        <v>25.016692248031625</v>
      </c>
      <c r="O1461" s="450">
        <v>24.397497922126519</v>
      </c>
      <c r="R1461" s="570"/>
      <c r="S1461" s="570"/>
      <c r="T1461" s="570"/>
      <c r="U1461" s="570"/>
    </row>
    <row r="1462" spans="2:21" x14ac:dyDescent="0.25">
      <c r="B1462" s="402" t="s">
        <v>246</v>
      </c>
      <c r="C1462" s="402" t="s">
        <v>16</v>
      </c>
      <c r="D1462" s="402" t="s">
        <v>11</v>
      </c>
      <c r="E1462" s="402" t="s">
        <v>33</v>
      </c>
      <c r="F1462" s="402" t="s">
        <v>5</v>
      </c>
      <c r="G1462" s="403">
        <v>55.73850543962903</v>
      </c>
      <c r="H1462" s="403">
        <v>26.097581148564291</v>
      </c>
      <c r="I1462" s="403">
        <v>23.860645621544492</v>
      </c>
      <c r="J1462" s="403">
        <v>29.043185304084176</v>
      </c>
      <c r="K1462" s="403">
        <v>26.970169431068307</v>
      </c>
      <c r="L1462" s="450">
        <v>26.302624109135078</v>
      </c>
      <c r="M1462" s="450">
        <v>25.651601366267354</v>
      </c>
      <c r="N1462" s="450">
        <v>25.016692248031625</v>
      </c>
      <c r="O1462" s="450">
        <v>24.397497922126519</v>
      </c>
      <c r="R1462" s="570"/>
      <c r="S1462" s="570"/>
      <c r="T1462" s="570"/>
      <c r="U1462" s="570"/>
    </row>
    <row r="1463" spans="2:21" x14ac:dyDescent="0.25">
      <c r="B1463" s="402" t="s">
        <v>246</v>
      </c>
      <c r="C1463" s="402" t="s">
        <v>16</v>
      </c>
      <c r="D1463" s="402" t="s">
        <v>11</v>
      </c>
      <c r="E1463" s="402" t="s">
        <v>33</v>
      </c>
      <c r="F1463" s="402" t="s">
        <v>6</v>
      </c>
      <c r="G1463" s="403">
        <v>55.738505439629037</v>
      </c>
      <c r="H1463" s="403">
        <v>26.097581148564291</v>
      </c>
      <c r="I1463" s="403">
        <v>23.860645621544503</v>
      </c>
      <c r="J1463" s="403">
        <v>29.043185304084179</v>
      </c>
      <c r="K1463" s="403">
        <v>26.97016943106831</v>
      </c>
      <c r="L1463" s="450">
        <v>26.302624109135081</v>
      </c>
      <c r="M1463" s="450">
        <v>25.651601366267357</v>
      </c>
      <c r="N1463" s="450">
        <v>25.016692248031628</v>
      </c>
      <c r="O1463" s="450">
        <v>24.397497922126522</v>
      </c>
      <c r="R1463" s="570"/>
      <c r="S1463" s="570"/>
      <c r="T1463" s="570"/>
      <c r="U1463" s="570"/>
    </row>
    <row r="1464" spans="2:21" x14ac:dyDescent="0.25">
      <c r="B1464" s="402" t="s">
        <v>246</v>
      </c>
      <c r="C1464" s="402" t="s">
        <v>16</v>
      </c>
      <c r="D1464" s="402" t="s">
        <v>11</v>
      </c>
      <c r="E1464" s="402" t="s">
        <v>33</v>
      </c>
      <c r="F1464" s="402" t="s">
        <v>7</v>
      </c>
      <c r="G1464" s="403">
        <v>55.738505439629051</v>
      </c>
      <c r="H1464" s="403">
        <v>26.097581148564299</v>
      </c>
      <c r="I1464" s="403">
        <v>23.860645621544499</v>
      </c>
      <c r="J1464" s="403">
        <v>29.043185304084187</v>
      </c>
      <c r="K1464" s="403">
        <v>26.97016943106831</v>
      </c>
      <c r="L1464" s="450">
        <v>26.302624109135081</v>
      </c>
      <c r="M1464" s="450">
        <v>25.651601366267357</v>
      </c>
      <c r="N1464" s="450">
        <v>25.016692248031628</v>
      </c>
      <c r="O1464" s="450">
        <v>24.397497922126522</v>
      </c>
      <c r="R1464" s="570"/>
      <c r="S1464" s="570"/>
      <c r="T1464" s="570"/>
      <c r="U1464" s="570"/>
    </row>
    <row r="1465" spans="2:21" x14ac:dyDescent="0.25">
      <c r="B1465" s="402" t="s">
        <v>246</v>
      </c>
      <c r="C1465" s="402" t="s">
        <v>16</v>
      </c>
      <c r="D1465" s="402" t="s">
        <v>11</v>
      </c>
      <c r="E1465" s="402" t="s">
        <v>33</v>
      </c>
      <c r="F1465" s="402" t="s">
        <v>8</v>
      </c>
      <c r="G1465" s="403">
        <v>55.738505439629037</v>
      </c>
      <c r="H1465" s="403">
        <v>26.097581148564295</v>
      </c>
      <c r="I1465" s="403">
        <v>23.860645621544503</v>
      </c>
      <c r="J1465" s="403">
        <v>29.043185304084179</v>
      </c>
      <c r="K1465" s="403">
        <v>26.97016943106831</v>
      </c>
      <c r="L1465" s="450">
        <v>26.302624109135081</v>
      </c>
      <c r="M1465" s="450">
        <v>25.651601366267357</v>
      </c>
      <c r="N1465" s="450">
        <v>25.016692248031628</v>
      </c>
      <c r="O1465" s="450">
        <v>24.397497922126522</v>
      </c>
      <c r="R1465" s="570"/>
      <c r="S1465" s="570"/>
      <c r="T1465" s="570"/>
      <c r="U1465" s="570"/>
    </row>
    <row r="1466" spans="2:21" x14ac:dyDescent="0.25">
      <c r="B1466" s="402" t="s">
        <v>246</v>
      </c>
      <c r="C1466" s="402" t="s">
        <v>16</v>
      </c>
      <c r="D1466" s="402" t="s">
        <v>11</v>
      </c>
      <c r="E1466" s="402" t="s">
        <v>33</v>
      </c>
      <c r="F1466" s="402" t="s">
        <v>1</v>
      </c>
      <c r="G1466" s="403">
        <v>55.738505439629037</v>
      </c>
      <c r="H1466" s="403">
        <v>26.097581148564295</v>
      </c>
      <c r="I1466" s="403">
        <v>23.860645621544499</v>
      </c>
      <c r="J1466" s="403">
        <v>29.043185304084187</v>
      </c>
      <c r="K1466" s="403">
        <v>26.970169431068314</v>
      </c>
      <c r="L1466" s="450">
        <v>26.302624109135085</v>
      </c>
      <c r="M1466" s="450">
        <v>25.651601366267361</v>
      </c>
      <c r="N1466" s="450">
        <v>25.016692248031632</v>
      </c>
      <c r="O1466" s="450">
        <v>24.397497922126526</v>
      </c>
      <c r="R1466" s="570"/>
      <c r="S1466" s="570"/>
      <c r="T1466" s="570"/>
      <c r="U1466" s="570"/>
    </row>
    <row r="1467" spans="2:21" x14ac:dyDescent="0.25">
      <c r="B1467" s="402" t="s">
        <v>246</v>
      </c>
      <c r="C1467" s="402" t="s">
        <v>16</v>
      </c>
      <c r="D1467" s="402" t="s">
        <v>19</v>
      </c>
      <c r="E1467" s="402" t="s">
        <v>33</v>
      </c>
      <c r="F1467" s="402" t="s">
        <v>4</v>
      </c>
      <c r="G1467" s="403">
        <v>55.73850543962903</v>
      </c>
      <c r="H1467" s="403">
        <v>22.696539481897631</v>
      </c>
      <c r="I1467" s="403">
        <v>21.361448924138944</v>
      </c>
      <c r="J1467" s="403">
        <v>21.253667671508172</v>
      </c>
      <c r="K1467" s="403">
        <v>17.664873146895623</v>
      </c>
      <c r="L1467" s="450">
        <v>15.967646210312811</v>
      </c>
      <c r="M1467" s="450">
        <v>14.433487485446454</v>
      </c>
      <c r="N1467" s="450">
        <v>13.046729508447585</v>
      </c>
      <c r="O1467" s="450">
        <v>11.793210132910012</v>
      </c>
      <c r="R1467" s="570"/>
      <c r="S1467" s="570"/>
      <c r="T1467" s="570"/>
      <c r="U1467" s="570"/>
    </row>
    <row r="1468" spans="2:21" x14ac:dyDescent="0.25">
      <c r="B1468" s="402" t="s">
        <v>246</v>
      </c>
      <c r="C1468" s="402" t="s">
        <v>16</v>
      </c>
      <c r="D1468" s="402" t="s">
        <v>19</v>
      </c>
      <c r="E1468" s="402" t="s">
        <v>33</v>
      </c>
      <c r="F1468" s="402" t="s">
        <v>5</v>
      </c>
      <c r="G1468" s="403">
        <v>55.73850543962903</v>
      </c>
      <c r="H1468" s="403">
        <v>22.696539481897624</v>
      </c>
      <c r="I1468" s="403">
        <v>21.361448924138941</v>
      </c>
      <c r="J1468" s="403">
        <v>21.253667671508168</v>
      </c>
      <c r="K1468" s="403">
        <v>17.664873146895623</v>
      </c>
      <c r="L1468" s="450">
        <v>15.967646210312811</v>
      </c>
      <c r="M1468" s="450">
        <v>14.433487485446454</v>
      </c>
      <c r="N1468" s="450">
        <v>13.046729508447585</v>
      </c>
      <c r="O1468" s="450">
        <v>11.793210132910012</v>
      </c>
      <c r="R1468" s="570"/>
      <c r="S1468" s="570"/>
      <c r="T1468" s="570"/>
      <c r="U1468" s="570"/>
    </row>
    <row r="1469" spans="2:21" x14ac:dyDescent="0.25">
      <c r="B1469" s="402" t="s">
        <v>246</v>
      </c>
      <c r="C1469" s="402" t="s">
        <v>16</v>
      </c>
      <c r="D1469" s="402" t="s">
        <v>19</v>
      </c>
      <c r="E1469" s="402" t="s">
        <v>33</v>
      </c>
      <c r="F1469" s="402" t="s">
        <v>6</v>
      </c>
      <c r="G1469" s="403">
        <v>55.738505439629037</v>
      </c>
      <c r="H1469" s="403">
        <v>22.696539481897627</v>
      </c>
      <c r="I1469" s="403">
        <v>21.361448924138941</v>
      </c>
      <c r="J1469" s="403">
        <v>21.253667671508175</v>
      </c>
      <c r="K1469" s="403">
        <v>17.664873146895619</v>
      </c>
      <c r="L1469" s="450">
        <v>15.967646210312809</v>
      </c>
      <c r="M1469" s="450">
        <v>14.433487485446452</v>
      </c>
      <c r="N1469" s="450">
        <v>13.046729508447584</v>
      </c>
      <c r="O1469" s="450">
        <v>11.79321013291001</v>
      </c>
      <c r="R1469" s="570"/>
      <c r="S1469" s="570"/>
      <c r="T1469" s="570"/>
      <c r="U1469" s="570"/>
    </row>
    <row r="1470" spans="2:21" x14ac:dyDescent="0.25">
      <c r="B1470" s="402" t="s">
        <v>246</v>
      </c>
      <c r="C1470" s="402" t="s">
        <v>16</v>
      </c>
      <c r="D1470" s="402" t="s">
        <v>19</v>
      </c>
      <c r="E1470" s="402" t="s">
        <v>33</v>
      </c>
      <c r="F1470" s="402" t="s">
        <v>7</v>
      </c>
      <c r="G1470" s="403">
        <v>55.738505439629051</v>
      </c>
      <c r="H1470" s="403">
        <v>22.696539481897631</v>
      </c>
      <c r="I1470" s="403">
        <v>21.361448924138951</v>
      </c>
      <c r="J1470" s="403">
        <v>21.253667671508175</v>
      </c>
      <c r="K1470" s="403">
        <v>17.664873146895623</v>
      </c>
      <c r="L1470" s="450">
        <v>15.967646210312811</v>
      </c>
      <c r="M1470" s="450">
        <v>14.433487485446454</v>
      </c>
      <c r="N1470" s="450">
        <v>13.046729508447585</v>
      </c>
      <c r="O1470" s="450">
        <v>11.793210132910012</v>
      </c>
      <c r="R1470" s="570"/>
      <c r="S1470" s="570"/>
      <c r="T1470" s="570"/>
      <c r="U1470" s="570"/>
    </row>
    <row r="1471" spans="2:21" x14ac:dyDescent="0.25">
      <c r="B1471" s="402" t="s">
        <v>246</v>
      </c>
      <c r="C1471" s="402" t="s">
        <v>16</v>
      </c>
      <c r="D1471" s="402" t="s">
        <v>19</v>
      </c>
      <c r="E1471" s="402" t="s">
        <v>33</v>
      </c>
      <c r="F1471" s="402" t="s">
        <v>8</v>
      </c>
      <c r="G1471" s="403">
        <v>55.738505439629037</v>
      </c>
      <c r="H1471" s="403">
        <v>22.696539481897627</v>
      </c>
      <c r="I1471" s="403">
        <v>21.361448924138944</v>
      </c>
      <c r="J1471" s="403">
        <v>21.253667671508175</v>
      </c>
      <c r="K1471" s="403">
        <v>17.664873146895619</v>
      </c>
      <c r="L1471" s="450">
        <v>15.967646210312809</v>
      </c>
      <c r="M1471" s="450">
        <v>14.433487485446452</v>
      </c>
      <c r="N1471" s="450">
        <v>13.046729508447584</v>
      </c>
      <c r="O1471" s="450">
        <v>11.79321013291001</v>
      </c>
      <c r="R1471" s="570"/>
      <c r="S1471" s="570"/>
      <c r="T1471" s="570"/>
      <c r="U1471" s="570"/>
    </row>
    <row r="1472" spans="2:21" x14ac:dyDescent="0.25">
      <c r="B1472" s="402" t="s">
        <v>246</v>
      </c>
      <c r="C1472" s="402" t="s">
        <v>16</v>
      </c>
      <c r="D1472" s="402" t="s">
        <v>19</v>
      </c>
      <c r="E1472" s="402" t="s">
        <v>33</v>
      </c>
      <c r="F1472" s="402" t="s">
        <v>1</v>
      </c>
      <c r="G1472" s="403">
        <v>55.738505439629037</v>
      </c>
      <c r="H1472" s="403">
        <v>22.696539481897627</v>
      </c>
      <c r="I1472" s="403">
        <v>21.361448924138951</v>
      </c>
      <c r="J1472" s="403">
        <v>21.253667671508175</v>
      </c>
      <c r="K1472" s="403">
        <v>17.664873146895623</v>
      </c>
      <c r="L1472" s="450">
        <v>15.967646210312811</v>
      </c>
      <c r="M1472" s="450">
        <v>14.433487485446454</v>
      </c>
      <c r="N1472" s="450">
        <v>13.046729508447585</v>
      </c>
      <c r="O1472" s="450">
        <v>11.793210132910012</v>
      </c>
      <c r="R1472" s="570"/>
      <c r="S1472" s="570"/>
      <c r="T1472" s="570"/>
      <c r="U1472" s="570"/>
    </row>
    <row r="1473" spans="2:21" x14ac:dyDescent="0.25">
      <c r="B1473" s="402" t="s">
        <v>246</v>
      </c>
      <c r="C1473" s="402" t="s">
        <v>128</v>
      </c>
      <c r="D1473" s="402" t="s">
        <v>3</v>
      </c>
      <c r="E1473" s="402" t="s">
        <v>33</v>
      </c>
      <c r="F1473" s="402" t="s">
        <v>4</v>
      </c>
      <c r="G1473" s="403">
        <v>85.357588728375234</v>
      </c>
      <c r="H1473" s="403">
        <v>36.493445692883888</v>
      </c>
      <c r="I1473" s="403">
        <v>34.346772416831897</v>
      </c>
      <c r="J1473" s="403">
        <v>35.257757071952732</v>
      </c>
      <c r="K1473" s="403">
        <v>29.50887557629131</v>
      </c>
      <c r="L1473" s="450">
        <v>27.361116400591246</v>
      </c>
      <c r="M1473" s="450">
        <v>25.369678649774954</v>
      </c>
      <c r="N1473" s="450">
        <v>23.523184703784207</v>
      </c>
      <c r="O1473" s="450">
        <v>21.811085045543361</v>
      </c>
      <c r="R1473" s="570"/>
      <c r="S1473" s="570"/>
      <c r="T1473" s="570"/>
      <c r="U1473" s="570"/>
    </row>
    <row r="1474" spans="2:21" x14ac:dyDescent="0.25">
      <c r="B1474" s="402" t="s">
        <v>246</v>
      </c>
      <c r="C1474" s="402" t="s">
        <v>128</v>
      </c>
      <c r="D1474" s="402" t="s">
        <v>3</v>
      </c>
      <c r="E1474" s="402" t="s">
        <v>33</v>
      </c>
      <c r="F1474" s="402" t="s">
        <v>5</v>
      </c>
      <c r="G1474" s="403">
        <v>85.357588728375234</v>
      </c>
      <c r="H1474" s="403">
        <v>36.493445692883881</v>
      </c>
      <c r="I1474" s="403">
        <v>34.34677241683189</v>
      </c>
      <c r="J1474" s="403">
        <v>35.257757071952732</v>
      </c>
      <c r="K1474" s="403">
        <v>29.50887557629131</v>
      </c>
      <c r="L1474" s="450">
        <v>27.361116400591246</v>
      </c>
      <c r="M1474" s="450">
        <v>25.369678649774954</v>
      </c>
      <c r="N1474" s="450">
        <v>23.523184703784207</v>
      </c>
      <c r="O1474" s="450">
        <v>21.811085045543361</v>
      </c>
      <c r="R1474" s="570"/>
      <c r="S1474" s="570"/>
      <c r="T1474" s="570"/>
      <c r="U1474" s="570"/>
    </row>
    <row r="1475" spans="2:21" x14ac:dyDescent="0.25">
      <c r="B1475" s="402" t="s">
        <v>246</v>
      </c>
      <c r="C1475" s="402" t="s">
        <v>128</v>
      </c>
      <c r="D1475" s="402" t="s">
        <v>3</v>
      </c>
      <c r="E1475" s="402" t="s">
        <v>33</v>
      </c>
      <c r="F1475" s="402" t="s">
        <v>6</v>
      </c>
      <c r="G1475" s="403">
        <v>85.357588728375248</v>
      </c>
      <c r="H1475" s="403">
        <v>36.493445692883888</v>
      </c>
      <c r="I1475" s="403">
        <v>34.346772416831897</v>
      </c>
      <c r="J1475" s="403">
        <v>35.257757071952739</v>
      </c>
      <c r="K1475" s="403">
        <v>29.508875576291306</v>
      </c>
      <c r="L1475" s="450">
        <v>27.361116400591243</v>
      </c>
      <c r="M1475" s="450">
        <v>25.369678649774951</v>
      </c>
      <c r="N1475" s="450">
        <v>23.523184703784203</v>
      </c>
      <c r="O1475" s="450">
        <v>21.811085045543358</v>
      </c>
      <c r="R1475" s="570"/>
      <c r="S1475" s="570"/>
      <c r="T1475" s="570"/>
      <c r="U1475" s="570"/>
    </row>
    <row r="1476" spans="2:21" x14ac:dyDescent="0.25">
      <c r="B1476" s="402" t="s">
        <v>246</v>
      </c>
      <c r="C1476" s="402" t="s">
        <v>128</v>
      </c>
      <c r="D1476" s="402" t="s">
        <v>3</v>
      </c>
      <c r="E1476" s="402" t="s">
        <v>33</v>
      </c>
      <c r="F1476" s="402" t="s">
        <v>7</v>
      </c>
      <c r="G1476" s="403">
        <v>85.357588728375262</v>
      </c>
      <c r="H1476" s="403">
        <v>36.493445692883903</v>
      </c>
      <c r="I1476" s="403">
        <v>34.346772416831904</v>
      </c>
      <c r="J1476" s="403">
        <v>35.257757071952739</v>
      </c>
      <c r="K1476" s="403">
        <v>29.50887557629131</v>
      </c>
      <c r="L1476" s="450">
        <v>27.361116400591246</v>
      </c>
      <c r="M1476" s="450">
        <v>25.369678649774954</v>
      </c>
      <c r="N1476" s="450">
        <v>23.523184703784207</v>
      </c>
      <c r="O1476" s="450">
        <v>21.811085045543361</v>
      </c>
      <c r="R1476" s="570"/>
      <c r="S1476" s="570"/>
      <c r="T1476" s="570"/>
      <c r="U1476" s="570"/>
    </row>
    <row r="1477" spans="2:21" x14ac:dyDescent="0.25">
      <c r="B1477" s="402" t="s">
        <v>246</v>
      </c>
      <c r="C1477" s="402" t="s">
        <v>128</v>
      </c>
      <c r="D1477" s="402" t="s">
        <v>3</v>
      </c>
      <c r="E1477" s="402" t="s">
        <v>33</v>
      </c>
      <c r="F1477" s="402" t="s">
        <v>8</v>
      </c>
      <c r="G1477" s="403">
        <v>85.357588728375248</v>
      </c>
      <c r="H1477" s="403">
        <v>36.493445692883896</v>
      </c>
      <c r="I1477" s="403">
        <v>34.346772416831904</v>
      </c>
      <c r="J1477" s="403">
        <v>35.257757071952739</v>
      </c>
      <c r="K1477" s="403">
        <v>29.508875576291302</v>
      </c>
      <c r="L1477" s="450">
        <v>27.361116400591239</v>
      </c>
      <c r="M1477" s="450">
        <v>25.369678649774947</v>
      </c>
      <c r="N1477" s="450">
        <v>23.523184703784199</v>
      </c>
      <c r="O1477" s="450">
        <v>21.811085045543354</v>
      </c>
      <c r="R1477" s="570"/>
      <c r="S1477" s="570"/>
      <c r="T1477" s="570"/>
      <c r="U1477" s="570"/>
    </row>
    <row r="1478" spans="2:21" x14ac:dyDescent="0.25">
      <c r="B1478" s="402" t="s">
        <v>246</v>
      </c>
      <c r="C1478" s="402" t="s">
        <v>128</v>
      </c>
      <c r="D1478" s="402" t="s">
        <v>3</v>
      </c>
      <c r="E1478" s="402" t="s">
        <v>33</v>
      </c>
      <c r="F1478" s="402" t="s">
        <v>1</v>
      </c>
      <c r="G1478" s="403">
        <v>85.357588728375248</v>
      </c>
      <c r="H1478" s="403">
        <v>36.493445692883903</v>
      </c>
      <c r="I1478" s="403">
        <v>34.346772416831911</v>
      </c>
      <c r="J1478" s="403">
        <v>35.257757071952746</v>
      </c>
      <c r="K1478" s="403">
        <v>29.508875576291313</v>
      </c>
      <c r="L1478" s="450">
        <v>27.36111640059125</v>
      </c>
      <c r="M1478" s="450">
        <v>25.369678649774958</v>
      </c>
      <c r="N1478" s="450">
        <v>23.52318470378421</v>
      </c>
      <c r="O1478" s="450">
        <v>21.811085045543361</v>
      </c>
      <c r="R1478" s="570"/>
      <c r="S1478" s="570"/>
      <c r="T1478" s="570"/>
      <c r="U1478" s="570"/>
    </row>
    <row r="1479" spans="2:21" x14ac:dyDescent="0.25">
      <c r="B1479" s="402" t="s">
        <v>246</v>
      </c>
      <c r="C1479" s="402" t="s">
        <v>128</v>
      </c>
      <c r="D1479" s="402" t="s">
        <v>11</v>
      </c>
      <c r="E1479" s="402" t="s">
        <v>33</v>
      </c>
      <c r="F1479" s="402" t="s">
        <v>4</v>
      </c>
      <c r="G1479" s="403">
        <v>85.357588728375234</v>
      </c>
      <c r="H1479" s="403">
        <v>39.96566791510611</v>
      </c>
      <c r="I1479" s="403">
        <v>36.540039236668441</v>
      </c>
      <c r="J1479" s="403">
        <v>44.476547173176378</v>
      </c>
      <c r="K1479" s="403">
        <v>41.301943998573208</v>
      </c>
      <c r="L1479" s="450">
        <v>40.27966938611803</v>
      </c>
      <c r="M1479" s="450">
        <v>39.282697344972973</v>
      </c>
      <c r="N1479" s="450">
        <v>38.310401604948886</v>
      </c>
      <c r="O1479" s="450">
        <v>37.362171396824678</v>
      </c>
      <c r="R1479" s="570"/>
      <c r="S1479" s="570"/>
      <c r="T1479" s="570"/>
      <c r="U1479" s="570"/>
    </row>
    <row r="1480" spans="2:21" x14ac:dyDescent="0.25">
      <c r="B1480" s="402" t="s">
        <v>246</v>
      </c>
      <c r="C1480" s="402" t="s">
        <v>128</v>
      </c>
      <c r="D1480" s="402" t="s">
        <v>11</v>
      </c>
      <c r="E1480" s="402" t="s">
        <v>33</v>
      </c>
      <c r="F1480" s="402" t="s">
        <v>5</v>
      </c>
      <c r="G1480" s="403">
        <v>85.357588728375234</v>
      </c>
      <c r="H1480" s="403">
        <v>39.96566791510611</v>
      </c>
      <c r="I1480" s="403">
        <v>36.540039236668441</v>
      </c>
      <c r="J1480" s="403">
        <v>44.476547173176378</v>
      </c>
      <c r="K1480" s="403">
        <v>41.301943998573208</v>
      </c>
      <c r="L1480" s="450">
        <v>40.27966938611803</v>
      </c>
      <c r="M1480" s="450">
        <v>39.282697344972973</v>
      </c>
      <c r="N1480" s="450">
        <v>38.310401604948886</v>
      </c>
      <c r="O1480" s="450">
        <v>37.362171396824678</v>
      </c>
      <c r="R1480" s="570"/>
      <c r="S1480" s="570"/>
      <c r="T1480" s="570"/>
      <c r="U1480" s="570"/>
    </row>
    <row r="1481" spans="2:21" x14ac:dyDescent="0.25">
      <c r="B1481" s="402" t="s">
        <v>246</v>
      </c>
      <c r="C1481" s="402" t="s">
        <v>128</v>
      </c>
      <c r="D1481" s="402" t="s">
        <v>11</v>
      </c>
      <c r="E1481" s="402" t="s">
        <v>33</v>
      </c>
      <c r="F1481" s="402" t="s">
        <v>6</v>
      </c>
      <c r="G1481" s="403">
        <v>85.357588728375248</v>
      </c>
      <c r="H1481" s="403">
        <v>39.96566791510611</v>
      </c>
      <c r="I1481" s="403">
        <v>36.540039236668456</v>
      </c>
      <c r="J1481" s="403">
        <v>44.476547173176385</v>
      </c>
      <c r="K1481" s="403">
        <v>41.301943998573215</v>
      </c>
      <c r="L1481" s="450">
        <v>40.279669386118037</v>
      </c>
      <c r="M1481" s="450">
        <v>39.282697344972981</v>
      </c>
      <c r="N1481" s="450">
        <v>38.310401604948893</v>
      </c>
      <c r="O1481" s="450">
        <v>37.362171396824685</v>
      </c>
      <c r="R1481" s="570"/>
      <c r="S1481" s="570"/>
      <c r="T1481" s="570"/>
      <c r="U1481" s="570"/>
    </row>
    <row r="1482" spans="2:21" x14ac:dyDescent="0.25">
      <c r="B1482" s="402" t="s">
        <v>246</v>
      </c>
      <c r="C1482" s="402" t="s">
        <v>128</v>
      </c>
      <c r="D1482" s="402" t="s">
        <v>11</v>
      </c>
      <c r="E1482" s="402" t="s">
        <v>33</v>
      </c>
      <c r="F1482" s="402" t="s">
        <v>7</v>
      </c>
      <c r="G1482" s="403">
        <v>85.357588728375262</v>
      </c>
      <c r="H1482" s="403">
        <v>39.965667915106124</v>
      </c>
      <c r="I1482" s="403">
        <v>36.540039236668449</v>
      </c>
      <c r="J1482" s="403">
        <v>44.476547173176392</v>
      </c>
      <c r="K1482" s="403">
        <v>41.301943998573215</v>
      </c>
      <c r="L1482" s="450">
        <v>40.279669386118037</v>
      </c>
      <c r="M1482" s="450">
        <v>39.282697344972981</v>
      </c>
      <c r="N1482" s="450">
        <v>38.310401604948893</v>
      </c>
      <c r="O1482" s="450">
        <v>37.362171396824685</v>
      </c>
      <c r="R1482" s="570"/>
      <c r="S1482" s="570"/>
      <c r="T1482" s="570"/>
      <c r="U1482" s="570"/>
    </row>
    <row r="1483" spans="2:21" x14ac:dyDescent="0.25">
      <c r="B1483" s="402" t="s">
        <v>246</v>
      </c>
      <c r="C1483" s="402" t="s">
        <v>128</v>
      </c>
      <c r="D1483" s="402" t="s">
        <v>11</v>
      </c>
      <c r="E1483" s="402" t="s">
        <v>33</v>
      </c>
      <c r="F1483" s="402" t="s">
        <v>8</v>
      </c>
      <c r="G1483" s="403">
        <v>85.357588728375248</v>
      </c>
      <c r="H1483" s="403">
        <v>39.965667915106117</v>
      </c>
      <c r="I1483" s="403">
        <v>36.540039236668456</v>
      </c>
      <c r="J1483" s="403">
        <v>44.476547173176385</v>
      </c>
      <c r="K1483" s="403">
        <v>41.301943998573215</v>
      </c>
      <c r="L1483" s="450">
        <v>40.279669386118037</v>
      </c>
      <c r="M1483" s="450">
        <v>39.282697344972981</v>
      </c>
      <c r="N1483" s="450">
        <v>38.310401604948893</v>
      </c>
      <c r="O1483" s="450">
        <v>37.362171396824685</v>
      </c>
      <c r="R1483" s="570"/>
      <c r="S1483" s="570"/>
      <c r="T1483" s="570"/>
      <c r="U1483" s="570"/>
    </row>
    <row r="1484" spans="2:21" x14ac:dyDescent="0.25">
      <c r="B1484" s="402" t="s">
        <v>246</v>
      </c>
      <c r="C1484" s="402" t="s">
        <v>128</v>
      </c>
      <c r="D1484" s="402" t="s">
        <v>11</v>
      </c>
      <c r="E1484" s="402" t="s">
        <v>33</v>
      </c>
      <c r="F1484" s="402" t="s">
        <v>1</v>
      </c>
      <c r="G1484" s="403">
        <v>85.357588728375248</v>
      </c>
      <c r="H1484" s="403">
        <v>39.965667915106117</v>
      </c>
      <c r="I1484" s="403">
        <v>36.540039236668449</v>
      </c>
      <c r="J1484" s="403">
        <v>44.476547173176392</v>
      </c>
      <c r="K1484" s="403">
        <v>41.301943998573222</v>
      </c>
      <c r="L1484" s="450">
        <v>40.279669386118044</v>
      </c>
      <c r="M1484" s="450">
        <v>39.282697344972988</v>
      </c>
      <c r="N1484" s="450">
        <v>38.3104016049489</v>
      </c>
      <c r="O1484" s="450">
        <v>37.362171396824692</v>
      </c>
      <c r="R1484" s="570"/>
      <c r="S1484" s="570"/>
      <c r="T1484" s="570"/>
      <c r="U1484" s="570"/>
    </row>
    <row r="1485" spans="2:21" x14ac:dyDescent="0.25">
      <c r="B1485" s="402" t="s">
        <v>246</v>
      </c>
      <c r="C1485" s="402" t="s">
        <v>128</v>
      </c>
      <c r="D1485" s="402" t="s">
        <v>19</v>
      </c>
      <c r="E1485" s="402" t="s">
        <v>33</v>
      </c>
      <c r="F1485" s="402" t="s">
        <v>4</v>
      </c>
      <c r="G1485" s="403">
        <v>85.357588728375234</v>
      </c>
      <c r="H1485" s="403">
        <v>34.757334581772788</v>
      </c>
      <c r="I1485" s="403">
        <v>32.712785488727327</v>
      </c>
      <c r="J1485" s="403">
        <v>32.547729971681733</v>
      </c>
      <c r="K1485" s="403">
        <v>27.051873119288853</v>
      </c>
      <c r="L1485" s="450">
        <v>24.452750704920078</v>
      </c>
      <c r="M1485" s="450">
        <v>22.103349901143115</v>
      </c>
      <c r="N1485" s="450">
        <v>19.979677654590482</v>
      </c>
      <c r="O1485" s="450">
        <v>18.060046145344582</v>
      </c>
      <c r="R1485" s="570"/>
      <c r="S1485" s="570"/>
      <c r="T1485" s="570"/>
      <c r="U1485" s="570"/>
    </row>
    <row r="1486" spans="2:21" x14ac:dyDescent="0.25">
      <c r="B1486" s="402" t="s">
        <v>246</v>
      </c>
      <c r="C1486" s="402" t="s">
        <v>128</v>
      </c>
      <c r="D1486" s="402" t="s">
        <v>19</v>
      </c>
      <c r="E1486" s="402" t="s">
        <v>33</v>
      </c>
      <c r="F1486" s="402" t="s">
        <v>5</v>
      </c>
      <c r="G1486" s="403">
        <v>85.357588728375234</v>
      </c>
      <c r="H1486" s="403">
        <v>34.757334581772774</v>
      </c>
      <c r="I1486" s="403">
        <v>32.71278548872732</v>
      </c>
      <c r="J1486" s="403">
        <v>32.547729971681726</v>
      </c>
      <c r="K1486" s="403">
        <v>27.051873119288853</v>
      </c>
      <c r="L1486" s="450">
        <v>24.452750704920078</v>
      </c>
      <c r="M1486" s="450">
        <v>22.103349901143115</v>
      </c>
      <c r="N1486" s="450">
        <v>19.979677654590482</v>
      </c>
      <c r="O1486" s="450">
        <v>18.060046145344582</v>
      </c>
      <c r="R1486" s="570"/>
      <c r="S1486" s="570"/>
      <c r="T1486" s="570"/>
      <c r="U1486" s="570"/>
    </row>
    <row r="1487" spans="2:21" x14ac:dyDescent="0.25">
      <c r="B1487" s="402" t="s">
        <v>246</v>
      </c>
      <c r="C1487" s="402" t="s">
        <v>128</v>
      </c>
      <c r="D1487" s="402" t="s">
        <v>19</v>
      </c>
      <c r="E1487" s="402" t="s">
        <v>33</v>
      </c>
      <c r="F1487" s="402" t="s">
        <v>6</v>
      </c>
      <c r="G1487" s="403">
        <v>85.357588728375248</v>
      </c>
      <c r="H1487" s="403">
        <v>34.757334581772781</v>
      </c>
      <c r="I1487" s="403">
        <v>32.71278548872732</v>
      </c>
      <c r="J1487" s="403">
        <v>32.54772997168174</v>
      </c>
      <c r="K1487" s="403">
        <v>27.05187311928885</v>
      </c>
      <c r="L1487" s="450">
        <v>24.452750704920074</v>
      </c>
      <c r="M1487" s="450">
        <v>22.103349901143112</v>
      </c>
      <c r="N1487" s="450">
        <v>19.979677654590478</v>
      </c>
      <c r="O1487" s="450">
        <v>18.060046145344579</v>
      </c>
      <c r="R1487" s="570"/>
      <c r="S1487" s="570"/>
      <c r="T1487" s="570"/>
      <c r="U1487" s="570"/>
    </row>
    <row r="1488" spans="2:21" x14ac:dyDescent="0.25">
      <c r="B1488" s="402" t="s">
        <v>246</v>
      </c>
      <c r="C1488" s="402" t="s">
        <v>128</v>
      </c>
      <c r="D1488" s="402" t="s">
        <v>19</v>
      </c>
      <c r="E1488" s="402" t="s">
        <v>33</v>
      </c>
      <c r="F1488" s="402" t="s">
        <v>7</v>
      </c>
      <c r="G1488" s="403">
        <v>85.357588728375262</v>
      </c>
      <c r="H1488" s="403">
        <v>34.757334581772788</v>
      </c>
      <c r="I1488" s="403">
        <v>32.712785488727334</v>
      </c>
      <c r="J1488" s="403">
        <v>32.54772997168174</v>
      </c>
      <c r="K1488" s="403">
        <v>27.051873119288853</v>
      </c>
      <c r="L1488" s="450">
        <v>24.452750704920078</v>
      </c>
      <c r="M1488" s="450">
        <v>22.103349901143115</v>
      </c>
      <c r="N1488" s="450">
        <v>19.979677654590482</v>
      </c>
      <c r="O1488" s="450">
        <v>18.060046145344582</v>
      </c>
      <c r="R1488" s="570"/>
      <c r="S1488" s="570"/>
      <c r="T1488" s="570"/>
      <c r="U1488" s="570"/>
    </row>
    <row r="1489" spans="2:21" x14ac:dyDescent="0.25">
      <c r="B1489" s="402" t="s">
        <v>246</v>
      </c>
      <c r="C1489" s="402" t="s">
        <v>128</v>
      </c>
      <c r="D1489" s="402" t="s">
        <v>19</v>
      </c>
      <c r="E1489" s="402" t="s">
        <v>33</v>
      </c>
      <c r="F1489" s="402" t="s">
        <v>8</v>
      </c>
      <c r="G1489" s="403">
        <v>85.357588728375248</v>
      </c>
      <c r="H1489" s="403">
        <v>34.757334581772781</v>
      </c>
      <c r="I1489" s="403">
        <v>32.712785488727327</v>
      </c>
      <c r="J1489" s="403">
        <v>32.54772997168174</v>
      </c>
      <c r="K1489" s="403">
        <v>27.05187311928885</v>
      </c>
      <c r="L1489" s="450">
        <v>24.452750704920074</v>
      </c>
      <c r="M1489" s="450">
        <v>22.103349901143112</v>
      </c>
      <c r="N1489" s="450">
        <v>19.979677654590478</v>
      </c>
      <c r="O1489" s="450">
        <v>18.060046145344579</v>
      </c>
      <c r="R1489" s="570"/>
      <c r="S1489" s="570"/>
      <c r="T1489" s="570"/>
      <c r="U1489" s="570"/>
    </row>
    <row r="1490" spans="2:21" x14ac:dyDescent="0.25">
      <c r="B1490" s="402" t="s">
        <v>246</v>
      </c>
      <c r="C1490" s="402" t="s">
        <v>128</v>
      </c>
      <c r="D1490" s="402" t="s">
        <v>19</v>
      </c>
      <c r="E1490" s="402" t="s">
        <v>33</v>
      </c>
      <c r="F1490" s="402" t="s">
        <v>1</v>
      </c>
      <c r="G1490" s="403">
        <v>85.357588728375248</v>
      </c>
      <c r="H1490" s="403">
        <v>34.757334581772781</v>
      </c>
      <c r="I1490" s="403">
        <v>32.712785488727334</v>
      </c>
      <c r="J1490" s="403">
        <v>32.54772997168174</v>
      </c>
      <c r="K1490" s="403">
        <v>27.051873119288853</v>
      </c>
      <c r="L1490" s="450">
        <v>24.452750704920078</v>
      </c>
      <c r="M1490" s="450">
        <v>22.103349901143115</v>
      </c>
      <c r="N1490" s="450">
        <v>19.979677654590482</v>
      </c>
      <c r="O1490" s="450">
        <v>18.060046145344582</v>
      </c>
      <c r="R1490" s="570"/>
      <c r="S1490" s="570"/>
      <c r="T1490" s="570"/>
      <c r="U1490" s="570"/>
    </row>
    <row r="1491" spans="2:21" x14ac:dyDescent="0.25">
      <c r="B1491" s="402" t="s">
        <v>246</v>
      </c>
      <c r="C1491" s="402" t="s">
        <v>17</v>
      </c>
      <c r="D1491" s="402" t="s">
        <v>3</v>
      </c>
      <c r="E1491" s="402" t="s">
        <v>38</v>
      </c>
      <c r="F1491" s="402" t="s">
        <v>4</v>
      </c>
      <c r="G1491" s="403">
        <v>39.923186925434116</v>
      </c>
      <c r="H1491" s="403">
        <v>27.194821888460925</v>
      </c>
      <c r="I1491" s="403">
        <v>19.928065486337871</v>
      </c>
      <c r="J1491" s="403">
        <v>16.483823170930144</v>
      </c>
      <c r="K1491" s="403">
        <v>13.88191450549812</v>
      </c>
      <c r="L1491" s="450">
        <v>12.871540213926602</v>
      </c>
      <c r="M1491" s="450">
        <v>11.934704497215513</v>
      </c>
      <c r="N1491" s="450">
        <v>11.066054960675464</v>
      </c>
      <c r="O1491" s="450">
        <v>10.260628775623276</v>
      </c>
      <c r="R1491" s="570"/>
      <c r="S1491" s="570"/>
      <c r="T1491" s="570"/>
      <c r="U1491" s="570"/>
    </row>
    <row r="1492" spans="2:21" x14ac:dyDescent="0.25">
      <c r="B1492" s="402" t="s">
        <v>246</v>
      </c>
      <c r="C1492" s="402" t="s">
        <v>17</v>
      </c>
      <c r="D1492" s="402" t="s">
        <v>3</v>
      </c>
      <c r="E1492" s="402" t="s">
        <v>38</v>
      </c>
      <c r="F1492" s="402" t="s">
        <v>5</v>
      </c>
      <c r="G1492" s="403">
        <v>39.923186925434116</v>
      </c>
      <c r="H1492" s="403">
        <v>27.194821888460925</v>
      </c>
      <c r="I1492" s="403">
        <v>19.928065486337875</v>
      </c>
      <c r="J1492" s="403">
        <v>17.302779436046542</v>
      </c>
      <c r="K1492" s="403">
        <v>14.535294764632475</v>
      </c>
      <c r="L1492" s="450">
        <v>13.477365172515904</v>
      </c>
      <c r="M1492" s="450">
        <v>12.496435396364486</v>
      </c>
      <c r="N1492" s="450">
        <v>11.586901120255073</v>
      </c>
      <c r="O1492" s="450">
        <v>10.743565929979248</v>
      </c>
      <c r="R1492" s="570"/>
      <c r="S1492" s="570"/>
      <c r="T1492" s="570"/>
      <c r="U1492" s="570"/>
    </row>
    <row r="1493" spans="2:21" x14ac:dyDescent="0.25">
      <c r="B1493" s="402" t="s">
        <v>246</v>
      </c>
      <c r="C1493" s="402" t="s">
        <v>17</v>
      </c>
      <c r="D1493" s="402" t="s">
        <v>3</v>
      </c>
      <c r="E1493" s="402" t="s">
        <v>38</v>
      </c>
      <c r="F1493" s="402" t="s">
        <v>6</v>
      </c>
      <c r="G1493" s="403">
        <v>39.923186925434123</v>
      </c>
      <c r="H1493" s="403">
        <v>27.194821888460925</v>
      </c>
      <c r="I1493" s="403">
        <v>19.928065486337879</v>
      </c>
      <c r="J1493" s="403">
        <v>17.302779436046539</v>
      </c>
      <c r="K1493" s="403">
        <v>14.535294764632471</v>
      </c>
      <c r="L1493" s="450">
        <v>13.477365172515901</v>
      </c>
      <c r="M1493" s="450">
        <v>12.496435396364483</v>
      </c>
      <c r="N1493" s="450">
        <v>11.586901120255069</v>
      </c>
      <c r="O1493" s="450">
        <v>10.743565929979246</v>
      </c>
      <c r="R1493" s="570"/>
      <c r="S1493" s="570"/>
      <c r="T1493" s="570"/>
      <c r="U1493" s="570"/>
    </row>
    <row r="1494" spans="2:21" x14ac:dyDescent="0.25">
      <c r="B1494" s="402" t="s">
        <v>246</v>
      </c>
      <c r="C1494" s="402" t="s">
        <v>17</v>
      </c>
      <c r="D1494" s="402" t="s">
        <v>3</v>
      </c>
      <c r="E1494" s="402" t="s">
        <v>38</v>
      </c>
      <c r="F1494" s="402" t="s">
        <v>7</v>
      </c>
      <c r="G1494" s="403">
        <v>39.923186925434123</v>
      </c>
      <c r="H1494" s="403">
        <v>27.194821888460933</v>
      </c>
      <c r="I1494" s="403">
        <v>19.928065486337875</v>
      </c>
      <c r="J1494" s="403">
        <v>17.302779436046535</v>
      </c>
      <c r="K1494" s="403">
        <v>14.535294764632471</v>
      </c>
      <c r="L1494" s="450">
        <v>13.477365172515901</v>
      </c>
      <c r="M1494" s="450">
        <v>12.496435396364483</v>
      </c>
      <c r="N1494" s="450">
        <v>11.586901120255069</v>
      </c>
      <c r="O1494" s="450">
        <v>10.743565929979246</v>
      </c>
      <c r="R1494" s="570"/>
      <c r="S1494" s="570"/>
      <c r="T1494" s="570"/>
      <c r="U1494" s="570"/>
    </row>
    <row r="1495" spans="2:21" x14ac:dyDescent="0.25">
      <c r="B1495" s="402" t="s">
        <v>246</v>
      </c>
      <c r="C1495" s="402" t="s">
        <v>17</v>
      </c>
      <c r="D1495" s="402" t="s">
        <v>3</v>
      </c>
      <c r="E1495" s="402" t="s">
        <v>38</v>
      </c>
      <c r="F1495" s="402" t="s">
        <v>8</v>
      </c>
      <c r="G1495" s="403">
        <v>39.923186925434123</v>
      </c>
      <c r="H1495" s="403">
        <v>27.194821888460925</v>
      </c>
      <c r="I1495" s="403">
        <v>19.928065486337879</v>
      </c>
      <c r="J1495" s="403">
        <v>17.302779436046542</v>
      </c>
      <c r="K1495" s="403">
        <v>14.535294764632477</v>
      </c>
      <c r="L1495" s="450">
        <v>13.477365172515906</v>
      </c>
      <c r="M1495" s="450">
        <v>12.496435396364488</v>
      </c>
      <c r="N1495" s="450">
        <v>11.586901120255073</v>
      </c>
      <c r="O1495" s="450">
        <v>10.743565929979249</v>
      </c>
      <c r="R1495" s="570"/>
      <c r="S1495" s="570"/>
      <c r="T1495" s="570"/>
      <c r="U1495" s="570"/>
    </row>
    <row r="1496" spans="2:21" x14ac:dyDescent="0.25">
      <c r="B1496" s="402" t="s">
        <v>246</v>
      </c>
      <c r="C1496" s="402" t="s">
        <v>17</v>
      </c>
      <c r="D1496" s="402" t="s">
        <v>3</v>
      </c>
      <c r="E1496" s="402" t="s">
        <v>38</v>
      </c>
      <c r="F1496" s="402" t="s">
        <v>1</v>
      </c>
      <c r="G1496" s="403">
        <v>39.923186925434123</v>
      </c>
      <c r="H1496" s="403">
        <v>27.194821888460922</v>
      </c>
      <c r="I1496" s="403">
        <v>19.928065486337882</v>
      </c>
      <c r="J1496" s="403">
        <v>17.302779436046535</v>
      </c>
      <c r="K1496" s="403">
        <v>14.53529476463247</v>
      </c>
      <c r="L1496" s="450">
        <v>13.477365172515899</v>
      </c>
      <c r="M1496" s="450">
        <v>12.496435396364481</v>
      </c>
      <c r="N1496" s="450">
        <v>11.586901120255067</v>
      </c>
      <c r="O1496" s="450">
        <v>10.743565929979244</v>
      </c>
      <c r="R1496" s="570"/>
      <c r="S1496" s="570"/>
      <c r="T1496" s="570"/>
      <c r="U1496" s="570"/>
    </row>
    <row r="1497" spans="2:21" x14ac:dyDescent="0.25">
      <c r="B1497" s="402" t="s">
        <v>246</v>
      </c>
      <c r="C1497" s="402" t="s">
        <v>17</v>
      </c>
      <c r="D1497" s="402" t="s">
        <v>11</v>
      </c>
      <c r="E1497" s="402" t="s">
        <v>38</v>
      </c>
      <c r="F1497" s="402" t="s">
        <v>4</v>
      </c>
      <c r="G1497" s="403">
        <v>39.923186925434116</v>
      </c>
      <c r="H1497" s="403">
        <v>36.260222525545778</v>
      </c>
      <c r="I1497" s="403">
        <v>25.234053921667531</v>
      </c>
      <c r="J1497" s="403">
        <v>23.262362684665263</v>
      </c>
      <c r="K1497" s="403">
        <v>21.464029208145238</v>
      </c>
      <c r="L1497" s="450">
        <v>20.93276772221515</v>
      </c>
      <c r="M1497" s="450">
        <v>20.414655620480158</v>
      </c>
      <c r="N1497" s="450">
        <v>19.909367439285752</v>
      </c>
      <c r="O1497" s="450">
        <v>19.416585770608688</v>
      </c>
      <c r="R1497" s="570"/>
      <c r="S1497" s="570"/>
      <c r="T1497" s="570"/>
      <c r="U1497" s="570"/>
    </row>
    <row r="1498" spans="2:21" x14ac:dyDescent="0.25">
      <c r="B1498" s="402" t="s">
        <v>246</v>
      </c>
      <c r="C1498" s="402" t="s">
        <v>17</v>
      </c>
      <c r="D1498" s="402" t="s">
        <v>11</v>
      </c>
      <c r="E1498" s="402" t="s">
        <v>38</v>
      </c>
      <c r="F1498" s="402" t="s">
        <v>5</v>
      </c>
      <c r="G1498" s="403">
        <v>39.923186925434116</v>
      </c>
      <c r="H1498" s="403">
        <v>36.260222525545778</v>
      </c>
      <c r="I1498" s="403">
        <v>25.234053921667538</v>
      </c>
      <c r="J1498" s="403">
        <v>23.262362684665266</v>
      </c>
      <c r="K1498" s="403">
        <v>21.464029208145242</v>
      </c>
      <c r="L1498" s="450">
        <v>20.932767722215154</v>
      </c>
      <c r="M1498" s="450">
        <v>20.414655620480161</v>
      </c>
      <c r="N1498" s="450">
        <v>19.909367439285756</v>
      </c>
      <c r="O1498" s="450">
        <v>19.416585770608691</v>
      </c>
      <c r="R1498" s="570"/>
      <c r="S1498" s="570"/>
      <c r="T1498" s="570"/>
      <c r="U1498" s="570"/>
    </row>
    <row r="1499" spans="2:21" x14ac:dyDescent="0.25">
      <c r="B1499" s="402" t="s">
        <v>246</v>
      </c>
      <c r="C1499" s="402" t="s">
        <v>17</v>
      </c>
      <c r="D1499" s="402" t="s">
        <v>11</v>
      </c>
      <c r="E1499" s="402" t="s">
        <v>38</v>
      </c>
      <c r="F1499" s="402" t="s">
        <v>6</v>
      </c>
      <c r="G1499" s="403">
        <v>39.923186925434123</v>
      </c>
      <c r="H1499" s="403">
        <v>36.260222525545785</v>
      </c>
      <c r="I1499" s="403">
        <v>25.234053921667538</v>
      </c>
      <c r="J1499" s="403">
        <v>23.26236268466527</v>
      </c>
      <c r="K1499" s="403">
        <v>21.464029208145242</v>
      </c>
      <c r="L1499" s="450">
        <v>20.932767722215154</v>
      </c>
      <c r="M1499" s="450">
        <v>20.414655620480161</v>
      </c>
      <c r="N1499" s="450">
        <v>19.909367439285756</v>
      </c>
      <c r="O1499" s="450">
        <v>19.416585770608691</v>
      </c>
      <c r="R1499" s="570"/>
      <c r="S1499" s="570"/>
      <c r="T1499" s="570"/>
      <c r="U1499" s="570"/>
    </row>
    <row r="1500" spans="2:21" x14ac:dyDescent="0.25">
      <c r="B1500" s="402" t="s">
        <v>246</v>
      </c>
      <c r="C1500" s="402" t="s">
        <v>17</v>
      </c>
      <c r="D1500" s="402" t="s">
        <v>11</v>
      </c>
      <c r="E1500" s="402" t="s">
        <v>38</v>
      </c>
      <c r="F1500" s="402" t="s">
        <v>7</v>
      </c>
      <c r="G1500" s="403">
        <v>39.923186925434123</v>
      </c>
      <c r="H1500" s="403">
        <v>36.260222525545785</v>
      </c>
      <c r="I1500" s="403">
        <v>25.234053921667538</v>
      </c>
      <c r="J1500" s="403">
        <v>23.26236268466527</v>
      </c>
      <c r="K1500" s="403">
        <v>21.464029208145242</v>
      </c>
      <c r="L1500" s="450">
        <v>20.932767722215154</v>
      </c>
      <c r="M1500" s="450">
        <v>20.414655620480161</v>
      </c>
      <c r="N1500" s="450">
        <v>19.909367439285756</v>
      </c>
      <c r="O1500" s="450">
        <v>19.416585770608691</v>
      </c>
      <c r="R1500" s="570"/>
      <c r="S1500" s="570"/>
      <c r="T1500" s="570"/>
      <c r="U1500" s="570"/>
    </row>
    <row r="1501" spans="2:21" x14ac:dyDescent="0.25">
      <c r="B1501" s="402" t="s">
        <v>246</v>
      </c>
      <c r="C1501" s="402" t="s">
        <v>17</v>
      </c>
      <c r="D1501" s="402" t="s">
        <v>11</v>
      </c>
      <c r="E1501" s="402" t="s">
        <v>38</v>
      </c>
      <c r="F1501" s="402" t="s">
        <v>8</v>
      </c>
      <c r="G1501" s="403">
        <v>39.923186925434123</v>
      </c>
      <c r="H1501" s="403">
        <v>36.260222525545785</v>
      </c>
      <c r="I1501" s="403">
        <v>25.234053921667538</v>
      </c>
      <c r="J1501" s="403">
        <v>23.26236268466527</v>
      </c>
      <c r="K1501" s="403">
        <v>21.464029208145242</v>
      </c>
      <c r="L1501" s="450">
        <v>20.932767722215154</v>
      </c>
      <c r="M1501" s="450">
        <v>20.414655620480161</v>
      </c>
      <c r="N1501" s="450">
        <v>19.909367439285756</v>
      </c>
      <c r="O1501" s="450">
        <v>19.416585770608691</v>
      </c>
      <c r="R1501" s="570"/>
      <c r="S1501" s="570"/>
      <c r="T1501" s="570"/>
      <c r="U1501" s="570"/>
    </row>
    <row r="1502" spans="2:21" x14ac:dyDescent="0.25">
      <c r="B1502" s="402" t="s">
        <v>246</v>
      </c>
      <c r="C1502" s="402" t="s">
        <v>17</v>
      </c>
      <c r="D1502" s="402" t="s">
        <v>11</v>
      </c>
      <c r="E1502" s="402" t="s">
        <v>38</v>
      </c>
      <c r="F1502" s="402" t="s">
        <v>1</v>
      </c>
      <c r="G1502" s="403">
        <v>39.923186925434123</v>
      </c>
      <c r="H1502" s="403">
        <v>36.260222525545778</v>
      </c>
      <c r="I1502" s="403">
        <v>25.234053921667542</v>
      </c>
      <c r="J1502" s="403">
        <v>23.262362684665273</v>
      </c>
      <c r="K1502" s="403">
        <v>21.464029208145252</v>
      </c>
      <c r="L1502" s="450">
        <v>20.932767722215164</v>
      </c>
      <c r="M1502" s="450">
        <v>20.414655620480172</v>
      </c>
      <c r="N1502" s="450">
        <v>19.909367439285766</v>
      </c>
      <c r="O1502" s="450">
        <v>19.416585770608702</v>
      </c>
      <c r="R1502" s="570"/>
      <c r="S1502" s="570"/>
      <c r="T1502" s="570"/>
      <c r="U1502" s="570"/>
    </row>
    <row r="1503" spans="2:21" x14ac:dyDescent="0.25">
      <c r="B1503" s="402" t="s">
        <v>246</v>
      </c>
      <c r="C1503" s="402" t="s">
        <v>17</v>
      </c>
      <c r="D1503" s="402" t="s">
        <v>19</v>
      </c>
      <c r="E1503" s="402" t="s">
        <v>38</v>
      </c>
      <c r="F1503" s="402" t="s">
        <v>4</v>
      </c>
      <c r="G1503" s="403">
        <v>39.923186925434116</v>
      </c>
      <c r="H1503" s="403">
        <v>25.733697884890944</v>
      </c>
      <c r="I1503" s="403">
        <v>15.543163593532009</v>
      </c>
      <c r="J1503" s="403">
        <v>14.67915353462427</v>
      </c>
      <c r="K1503" s="403">
        <v>13.872255770287373</v>
      </c>
      <c r="L1503" s="450">
        <v>12.539420489291556</v>
      </c>
      <c r="M1503" s="450">
        <v>11.334642960090667</v>
      </c>
      <c r="N1503" s="450">
        <v>10.245619495928665</v>
      </c>
      <c r="O1503" s="450">
        <v>9.2612285384694513</v>
      </c>
      <c r="R1503" s="570"/>
      <c r="S1503" s="570"/>
      <c r="T1503" s="570"/>
      <c r="U1503" s="570"/>
    </row>
    <row r="1504" spans="2:21" x14ac:dyDescent="0.25">
      <c r="B1504" s="402" t="s">
        <v>246</v>
      </c>
      <c r="C1504" s="402" t="s">
        <v>17</v>
      </c>
      <c r="D1504" s="402" t="s">
        <v>19</v>
      </c>
      <c r="E1504" s="402" t="s">
        <v>38</v>
      </c>
      <c r="F1504" s="402" t="s">
        <v>5</v>
      </c>
      <c r="G1504" s="403">
        <v>39.923186925434116</v>
      </c>
      <c r="H1504" s="403">
        <v>25.73369788489094</v>
      </c>
      <c r="I1504" s="403">
        <v>15.543163593532009</v>
      </c>
      <c r="J1504" s="403">
        <v>15.383267186521197</v>
      </c>
      <c r="K1504" s="403">
        <v>14.52502138263559</v>
      </c>
      <c r="L1504" s="450">
        <v>13.129468901728996</v>
      </c>
      <c r="M1504" s="450">
        <v>11.867999991211693</v>
      </c>
      <c r="N1504" s="450">
        <v>10.727732008478466</v>
      </c>
      <c r="O1504" s="450">
        <v>9.6970200649607161</v>
      </c>
      <c r="R1504" s="570"/>
      <c r="S1504" s="570"/>
      <c r="T1504" s="570"/>
      <c r="U1504" s="570"/>
    </row>
    <row r="1505" spans="2:21" x14ac:dyDescent="0.25">
      <c r="B1505" s="402" t="s">
        <v>246</v>
      </c>
      <c r="C1505" s="402" t="s">
        <v>17</v>
      </c>
      <c r="D1505" s="402" t="s">
        <v>19</v>
      </c>
      <c r="E1505" s="402" t="s">
        <v>38</v>
      </c>
      <c r="F1505" s="402" t="s">
        <v>6</v>
      </c>
      <c r="G1505" s="403">
        <v>39.923186925434123</v>
      </c>
      <c r="H1505" s="403">
        <v>25.733697884890944</v>
      </c>
      <c r="I1505" s="403">
        <v>15.543163593532009</v>
      </c>
      <c r="J1505" s="403">
        <v>15.383267186521193</v>
      </c>
      <c r="K1505" s="403">
        <v>14.52502138263559</v>
      </c>
      <c r="L1505" s="450">
        <v>13.129468901728996</v>
      </c>
      <c r="M1505" s="450">
        <v>11.867999991211693</v>
      </c>
      <c r="N1505" s="450">
        <v>10.727732008478466</v>
      </c>
      <c r="O1505" s="450">
        <v>9.6970200649607161</v>
      </c>
      <c r="R1505" s="570"/>
      <c r="S1505" s="570"/>
      <c r="T1505" s="570"/>
      <c r="U1505" s="570"/>
    </row>
    <row r="1506" spans="2:21" x14ac:dyDescent="0.25">
      <c r="B1506" s="402" t="s">
        <v>246</v>
      </c>
      <c r="C1506" s="402" t="s">
        <v>17</v>
      </c>
      <c r="D1506" s="402" t="s">
        <v>19</v>
      </c>
      <c r="E1506" s="402" t="s">
        <v>38</v>
      </c>
      <c r="F1506" s="402" t="s">
        <v>7</v>
      </c>
      <c r="G1506" s="403">
        <v>39.923186925434123</v>
      </c>
      <c r="H1506" s="403">
        <v>25.733697884890944</v>
      </c>
      <c r="I1506" s="403">
        <v>15.543163593532011</v>
      </c>
      <c r="J1506" s="403">
        <v>15.383267186521193</v>
      </c>
      <c r="K1506" s="403">
        <v>14.52502138263559</v>
      </c>
      <c r="L1506" s="450">
        <v>13.129468901728996</v>
      </c>
      <c r="M1506" s="450">
        <v>11.867999991211693</v>
      </c>
      <c r="N1506" s="450">
        <v>10.727732008478466</v>
      </c>
      <c r="O1506" s="450">
        <v>9.6970200649607161</v>
      </c>
      <c r="R1506" s="570"/>
      <c r="S1506" s="570"/>
      <c r="T1506" s="570"/>
      <c r="U1506" s="570"/>
    </row>
    <row r="1507" spans="2:21" x14ac:dyDescent="0.25">
      <c r="B1507" s="402" t="s">
        <v>246</v>
      </c>
      <c r="C1507" s="402" t="s">
        <v>17</v>
      </c>
      <c r="D1507" s="402" t="s">
        <v>19</v>
      </c>
      <c r="E1507" s="402" t="s">
        <v>38</v>
      </c>
      <c r="F1507" s="402" t="s">
        <v>8</v>
      </c>
      <c r="G1507" s="403">
        <v>39.923186925434123</v>
      </c>
      <c r="H1507" s="403">
        <v>25.733697884890944</v>
      </c>
      <c r="I1507" s="403">
        <v>15.543163593532009</v>
      </c>
      <c r="J1507" s="403">
        <v>15.383267186521197</v>
      </c>
      <c r="K1507" s="403">
        <v>14.525021382635591</v>
      </c>
      <c r="L1507" s="450">
        <v>13.129468901728998</v>
      </c>
      <c r="M1507" s="450">
        <v>11.867999991211695</v>
      </c>
      <c r="N1507" s="450">
        <v>10.727732008478466</v>
      </c>
      <c r="O1507" s="450">
        <v>9.6970200649607179</v>
      </c>
      <c r="R1507" s="570"/>
      <c r="S1507" s="570"/>
      <c r="T1507" s="570"/>
      <c r="U1507" s="570"/>
    </row>
    <row r="1508" spans="2:21" x14ac:dyDescent="0.25">
      <c r="B1508" s="402" t="s">
        <v>246</v>
      </c>
      <c r="C1508" s="402" t="s">
        <v>17</v>
      </c>
      <c r="D1508" s="402" t="s">
        <v>19</v>
      </c>
      <c r="E1508" s="402" t="s">
        <v>38</v>
      </c>
      <c r="F1508" s="402" t="s">
        <v>1</v>
      </c>
      <c r="G1508" s="403">
        <v>39.923186925434123</v>
      </c>
      <c r="H1508" s="403">
        <v>25.733697884890944</v>
      </c>
      <c r="I1508" s="403">
        <v>15.543163593532011</v>
      </c>
      <c r="J1508" s="403">
        <v>15.383267186521191</v>
      </c>
      <c r="K1508" s="403">
        <v>14.525021382635586</v>
      </c>
      <c r="L1508" s="450">
        <v>13.129468901728995</v>
      </c>
      <c r="M1508" s="450">
        <v>11.867999991211692</v>
      </c>
      <c r="N1508" s="450">
        <v>10.727732008478464</v>
      </c>
      <c r="O1508" s="450">
        <v>9.6970200649607161</v>
      </c>
      <c r="R1508" s="570"/>
      <c r="S1508" s="570"/>
      <c r="T1508" s="570"/>
      <c r="U1508" s="570"/>
    </row>
    <row r="1509" spans="2:21" x14ac:dyDescent="0.25">
      <c r="B1509" s="402" t="s">
        <v>246</v>
      </c>
      <c r="C1509" s="402" t="s">
        <v>16</v>
      </c>
      <c r="D1509" s="402" t="s">
        <v>3</v>
      </c>
      <c r="E1509" s="402" t="s">
        <v>38</v>
      </c>
      <c r="F1509" s="402" t="s">
        <v>4</v>
      </c>
      <c r="G1509" s="403">
        <v>35.040108954715699</v>
      </c>
      <c r="H1509" s="403">
        <v>23.86857351231853</v>
      </c>
      <c r="I1509" s="403">
        <v>17.4906273690573</v>
      </c>
      <c r="J1509" s="403">
        <v>14.467656627173904</v>
      </c>
      <c r="K1509" s="403">
        <v>12.183992166788002</v>
      </c>
      <c r="L1509" s="450">
        <v>11.297198601739344</v>
      </c>
      <c r="M1509" s="450">
        <v>10.474948974034584</v>
      </c>
      <c r="N1509" s="450">
        <v>9.7125455501627389</v>
      </c>
      <c r="O1509" s="450">
        <v>9.0056325140887097</v>
      </c>
      <c r="R1509" s="570"/>
      <c r="S1509" s="570"/>
      <c r="T1509" s="570"/>
      <c r="U1509" s="570"/>
    </row>
    <row r="1510" spans="2:21" x14ac:dyDescent="0.25">
      <c r="B1510" s="402" t="s">
        <v>246</v>
      </c>
      <c r="C1510" s="402" t="s">
        <v>16</v>
      </c>
      <c r="D1510" s="402" t="s">
        <v>3</v>
      </c>
      <c r="E1510" s="402" t="s">
        <v>38</v>
      </c>
      <c r="F1510" s="402" t="s">
        <v>5</v>
      </c>
      <c r="G1510" s="403">
        <v>35.040108954715699</v>
      </c>
      <c r="H1510" s="403">
        <v>23.86857351231853</v>
      </c>
      <c r="I1510" s="403">
        <v>17.490627369057304</v>
      </c>
      <c r="J1510" s="403">
        <v>15.186444854487087</v>
      </c>
      <c r="K1510" s="403">
        <v>12.757456292076622</v>
      </c>
      <c r="L1510" s="450">
        <v>11.828924002221621</v>
      </c>
      <c r="M1510" s="450">
        <v>10.967973540088723</v>
      </c>
      <c r="N1510" s="450">
        <v>10.169686063879787</v>
      </c>
      <c r="O1510" s="450">
        <v>9.4295007423070558</v>
      </c>
      <c r="R1510" s="570"/>
      <c r="S1510" s="570"/>
      <c r="T1510" s="570"/>
      <c r="U1510" s="570"/>
    </row>
    <row r="1511" spans="2:21" x14ac:dyDescent="0.25">
      <c r="B1511" s="402" t="s">
        <v>246</v>
      </c>
      <c r="C1511" s="402" t="s">
        <v>16</v>
      </c>
      <c r="D1511" s="402" t="s">
        <v>3</v>
      </c>
      <c r="E1511" s="402" t="s">
        <v>38</v>
      </c>
      <c r="F1511" s="402" t="s">
        <v>6</v>
      </c>
      <c r="G1511" s="403">
        <v>35.040108954715699</v>
      </c>
      <c r="H1511" s="403">
        <v>23.86857351231853</v>
      </c>
      <c r="I1511" s="403">
        <v>17.490627369057304</v>
      </c>
      <c r="J1511" s="403">
        <v>15.186444854487082</v>
      </c>
      <c r="K1511" s="403">
        <v>12.757456292076618</v>
      </c>
      <c r="L1511" s="450">
        <v>11.828924002221617</v>
      </c>
      <c r="M1511" s="450">
        <v>10.967973540088719</v>
      </c>
      <c r="N1511" s="450">
        <v>10.169686063879785</v>
      </c>
      <c r="O1511" s="450">
        <v>9.4295007423070523</v>
      </c>
      <c r="R1511" s="570"/>
      <c r="S1511" s="570"/>
      <c r="T1511" s="570"/>
      <c r="U1511" s="570"/>
    </row>
    <row r="1512" spans="2:21" x14ac:dyDescent="0.25">
      <c r="B1512" s="402" t="s">
        <v>246</v>
      </c>
      <c r="C1512" s="402" t="s">
        <v>16</v>
      </c>
      <c r="D1512" s="402" t="s">
        <v>3</v>
      </c>
      <c r="E1512" s="402" t="s">
        <v>38</v>
      </c>
      <c r="F1512" s="402" t="s">
        <v>7</v>
      </c>
      <c r="G1512" s="403">
        <v>35.040108954715706</v>
      </c>
      <c r="H1512" s="403">
        <v>23.868573512318534</v>
      </c>
      <c r="I1512" s="403">
        <v>17.490627369057304</v>
      </c>
      <c r="J1512" s="403">
        <v>15.18644485448708</v>
      </c>
      <c r="K1512" s="403">
        <v>12.757456292076618</v>
      </c>
      <c r="L1512" s="450">
        <v>11.828924002221617</v>
      </c>
      <c r="M1512" s="450">
        <v>10.967973540088719</v>
      </c>
      <c r="N1512" s="450">
        <v>10.169686063879785</v>
      </c>
      <c r="O1512" s="450">
        <v>9.4295007423070523</v>
      </c>
      <c r="R1512" s="570"/>
      <c r="S1512" s="570"/>
      <c r="T1512" s="570"/>
      <c r="U1512" s="570"/>
    </row>
    <row r="1513" spans="2:21" x14ac:dyDescent="0.25">
      <c r="B1513" s="402" t="s">
        <v>246</v>
      </c>
      <c r="C1513" s="402" t="s">
        <v>16</v>
      </c>
      <c r="D1513" s="402" t="s">
        <v>3</v>
      </c>
      <c r="E1513" s="402" t="s">
        <v>38</v>
      </c>
      <c r="F1513" s="402" t="s">
        <v>8</v>
      </c>
      <c r="G1513" s="403">
        <v>35.040108954715699</v>
      </c>
      <c r="H1513" s="403">
        <v>23.86857351231853</v>
      </c>
      <c r="I1513" s="403">
        <v>17.490627369057304</v>
      </c>
      <c r="J1513" s="403">
        <v>15.186444854487087</v>
      </c>
      <c r="K1513" s="403">
        <v>12.757456292076624</v>
      </c>
      <c r="L1513" s="450">
        <v>11.828924002221623</v>
      </c>
      <c r="M1513" s="450">
        <v>10.967973540088725</v>
      </c>
      <c r="N1513" s="450">
        <v>10.169686063879789</v>
      </c>
      <c r="O1513" s="450">
        <v>9.4295007423070576</v>
      </c>
      <c r="R1513" s="570"/>
      <c r="S1513" s="570"/>
      <c r="T1513" s="570"/>
      <c r="U1513" s="570"/>
    </row>
    <row r="1514" spans="2:21" x14ac:dyDescent="0.25">
      <c r="B1514" s="402" t="s">
        <v>246</v>
      </c>
      <c r="C1514" s="402" t="s">
        <v>16</v>
      </c>
      <c r="D1514" s="402" t="s">
        <v>3</v>
      </c>
      <c r="E1514" s="402" t="s">
        <v>38</v>
      </c>
      <c r="F1514" s="402" t="s">
        <v>1</v>
      </c>
      <c r="G1514" s="403">
        <v>35.040108954715706</v>
      </c>
      <c r="H1514" s="403">
        <v>23.868573512318523</v>
      </c>
      <c r="I1514" s="403">
        <v>17.490627369057307</v>
      </c>
      <c r="J1514" s="403">
        <v>15.18644485448708</v>
      </c>
      <c r="K1514" s="403">
        <v>12.757456292076617</v>
      </c>
      <c r="L1514" s="450">
        <v>11.828924002221616</v>
      </c>
      <c r="M1514" s="450">
        <v>10.967973540088717</v>
      </c>
      <c r="N1514" s="450">
        <v>10.169686063879784</v>
      </c>
      <c r="O1514" s="450">
        <v>9.4295007423070505</v>
      </c>
      <c r="R1514" s="570"/>
      <c r="S1514" s="570"/>
      <c r="T1514" s="570"/>
      <c r="U1514" s="570"/>
    </row>
    <row r="1515" spans="2:21" x14ac:dyDescent="0.25">
      <c r="B1515" s="402" t="s">
        <v>246</v>
      </c>
      <c r="C1515" s="402" t="s">
        <v>16</v>
      </c>
      <c r="D1515" s="402" t="s">
        <v>11</v>
      </c>
      <c r="E1515" s="402" t="s">
        <v>38</v>
      </c>
      <c r="F1515" s="402" t="s">
        <v>4</v>
      </c>
      <c r="G1515" s="403">
        <v>35.040108954715699</v>
      </c>
      <c r="H1515" s="403">
        <v>31.825168426319077</v>
      </c>
      <c r="I1515" s="403">
        <v>22.147630659743143</v>
      </c>
      <c r="J1515" s="403">
        <v>20.417100582105398</v>
      </c>
      <c r="K1515" s="403">
        <v>18.838724560374786</v>
      </c>
      <c r="L1515" s="450">
        <v>18.372442637911956</v>
      </c>
      <c r="M1515" s="450">
        <v>17.91770177442681</v>
      </c>
      <c r="N1515" s="450">
        <v>17.474216314319357</v>
      </c>
      <c r="O1515" s="450">
        <v>17.041707672321877</v>
      </c>
      <c r="R1515" s="570"/>
      <c r="S1515" s="570"/>
      <c r="T1515" s="570"/>
      <c r="U1515" s="570"/>
    </row>
    <row r="1516" spans="2:21" x14ac:dyDescent="0.25">
      <c r="B1516" s="402" t="s">
        <v>246</v>
      </c>
      <c r="C1516" s="402" t="s">
        <v>16</v>
      </c>
      <c r="D1516" s="402" t="s">
        <v>11</v>
      </c>
      <c r="E1516" s="402" t="s">
        <v>38</v>
      </c>
      <c r="F1516" s="402" t="s">
        <v>5</v>
      </c>
      <c r="G1516" s="403">
        <v>35.040108954715699</v>
      </c>
      <c r="H1516" s="403">
        <v>31.825168426319077</v>
      </c>
      <c r="I1516" s="403">
        <v>22.147630659743147</v>
      </c>
      <c r="J1516" s="403">
        <v>20.417100582105402</v>
      </c>
      <c r="K1516" s="403">
        <v>18.838724560374789</v>
      </c>
      <c r="L1516" s="450">
        <v>18.372442637911959</v>
      </c>
      <c r="M1516" s="450">
        <v>17.917701774426813</v>
      </c>
      <c r="N1516" s="450">
        <v>17.47421631431936</v>
      </c>
      <c r="O1516" s="450">
        <v>17.041707672321881</v>
      </c>
      <c r="R1516" s="570"/>
      <c r="S1516" s="570"/>
      <c r="T1516" s="570"/>
      <c r="U1516" s="570"/>
    </row>
    <row r="1517" spans="2:21" x14ac:dyDescent="0.25">
      <c r="B1517" s="402" t="s">
        <v>246</v>
      </c>
      <c r="C1517" s="402" t="s">
        <v>16</v>
      </c>
      <c r="D1517" s="402" t="s">
        <v>11</v>
      </c>
      <c r="E1517" s="402" t="s">
        <v>38</v>
      </c>
      <c r="F1517" s="402" t="s">
        <v>6</v>
      </c>
      <c r="G1517" s="403">
        <v>35.040108954715699</v>
      </c>
      <c r="H1517" s="403">
        <v>31.825168426319085</v>
      </c>
      <c r="I1517" s="403">
        <v>22.147630659743147</v>
      </c>
      <c r="J1517" s="403">
        <v>20.417100582105405</v>
      </c>
      <c r="K1517" s="403">
        <v>18.838724560374789</v>
      </c>
      <c r="L1517" s="450">
        <v>18.372442637911959</v>
      </c>
      <c r="M1517" s="450">
        <v>17.917701774426813</v>
      </c>
      <c r="N1517" s="450">
        <v>17.47421631431936</v>
      </c>
      <c r="O1517" s="450">
        <v>17.041707672321881</v>
      </c>
      <c r="R1517" s="570"/>
      <c r="S1517" s="570"/>
      <c r="T1517" s="570"/>
      <c r="U1517" s="570"/>
    </row>
    <row r="1518" spans="2:21" x14ac:dyDescent="0.25">
      <c r="B1518" s="402" t="s">
        <v>246</v>
      </c>
      <c r="C1518" s="402" t="s">
        <v>16</v>
      </c>
      <c r="D1518" s="402" t="s">
        <v>11</v>
      </c>
      <c r="E1518" s="402" t="s">
        <v>38</v>
      </c>
      <c r="F1518" s="402" t="s">
        <v>7</v>
      </c>
      <c r="G1518" s="403">
        <v>35.040108954715706</v>
      </c>
      <c r="H1518" s="403">
        <v>31.825168426319085</v>
      </c>
      <c r="I1518" s="403">
        <v>22.147630659743147</v>
      </c>
      <c r="J1518" s="403">
        <v>20.417100582105405</v>
      </c>
      <c r="K1518" s="403">
        <v>18.838724560374789</v>
      </c>
      <c r="L1518" s="450">
        <v>18.372442637911959</v>
      </c>
      <c r="M1518" s="450">
        <v>17.917701774426813</v>
      </c>
      <c r="N1518" s="450">
        <v>17.47421631431936</v>
      </c>
      <c r="O1518" s="450">
        <v>17.041707672321881</v>
      </c>
      <c r="R1518" s="570"/>
      <c r="S1518" s="570"/>
      <c r="T1518" s="570"/>
      <c r="U1518" s="570"/>
    </row>
    <row r="1519" spans="2:21" x14ac:dyDescent="0.25">
      <c r="B1519" s="402" t="s">
        <v>246</v>
      </c>
      <c r="C1519" s="402" t="s">
        <v>16</v>
      </c>
      <c r="D1519" s="402" t="s">
        <v>11</v>
      </c>
      <c r="E1519" s="402" t="s">
        <v>38</v>
      </c>
      <c r="F1519" s="402" t="s">
        <v>8</v>
      </c>
      <c r="G1519" s="403">
        <v>35.040108954715699</v>
      </c>
      <c r="H1519" s="403">
        <v>31.825168426319085</v>
      </c>
      <c r="I1519" s="403">
        <v>22.147630659743147</v>
      </c>
      <c r="J1519" s="403">
        <v>20.417100582105405</v>
      </c>
      <c r="K1519" s="403">
        <v>18.838724560374789</v>
      </c>
      <c r="L1519" s="450">
        <v>18.372442637911959</v>
      </c>
      <c r="M1519" s="450">
        <v>17.917701774426813</v>
      </c>
      <c r="N1519" s="450">
        <v>17.47421631431936</v>
      </c>
      <c r="O1519" s="450">
        <v>17.041707672321881</v>
      </c>
      <c r="R1519" s="570"/>
      <c r="S1519" s="570"/>
      <c r="T1519" s="570"/>
      <c r="U1519" s="570"/>
    </row>
    <row r="1520" spans="2:21" x14ac:dyDescent="0.25">
      <c r="B1520" s="402" t="s">
        <v>246</v>
      </c>
      <c r="C1520" s="402" t="s">
        <v>16</v>
      </c>
      <c r="D1520" s="402" t="s">
        <v>11</v>
      </c>
      <c r="E1520" s="402" t="s">
        <v>38</v>
      </c>
      <c r="F1520" s="402" t="s">
        <v>1</v>
      </c>
      <c r="G1520" s="403">
        <v>35.040108954715706</v>
      </c>
      <c r="H1520" s="403">
        <v>31.825168426319077</v>
      </c>
      <c r="I1520" s="403">
        <v>22.147630659743154</v>
      </c>
      <c r="J1520" s="403">
        <v>20.417100582105409</v>
      </c>
      <c r="K1520" s="403">
        <v>18.838724560374796</v>
      </c>
      <c r="L1520" s="450">
        <v>18.372442637911966</v>
      </c>
      <c r="M1520" s="450">
        <v>17.917701774426817</v>
      </c>
      <c r="N1520" s="450">
        <v>17.474216314319364</v>
      </c>
      <c r="O1520" s="450">
        <v>17.041707672321884</v>
      </c>
      <c r="R1520" s="570"/>
      <c r="S1520" s="570"/>
      <c r="T1520" s="570"/>
      <c r="U1520" s="570"/>
    </row>
    <row r="1521" spans="2:21" x14ac:dyDescent="0.25">
      <c r="B1521" s="402" t="s">
        <v>246</v>
      </c>
      <c r="C1521" s="402" t="s">
        <v>16</v>
      </c>
      <c r="D1521" s="402" t="s">
        <v>19</v>
      </c>
      <c r="E1521" s="402" t="s">
        <v>38</v>
      </c>
      <c r="F1521" s="402" t="s">
        <v>4</v>
      </c>
      <c r="G1521" s="403">
        <v>35.040108954715699</v>
      </c>
      <c r="H1521" s="403">
        <v>22.586162256497026</v>
      </c>
      <c r="I1521" s="403">
        <v>13.642050842172583</v>
      </c>
      <c r="J1521" s="403">
        <v>12.883719432943076</v>
      </c>
      <c r="K1521" s="403">
        <v>12.175514809136633</v>
      </c>
      <c r="L1521" s="450">
        <v>11.005701047724983</v>
      </c>
      <c r="M1521" s="450">
        <v>9.9482820604021605</v>
      </c>
      <c r="N1521" s="450">
        <v>8.9924590468298646</v>
      </c>
      <c r="O1521" s="450">
        <v>8.1284707468018187</v>
      </c>
      <c r="R1521" s="570"/>
      <c r="S1521" s="570"/>
      <c r="T1521" s="570"/>
      <c r="U1521" s="570"/>
    </row>
    <row r="1522" spans="2:21" x14ac:dyDescent="0.25">
      <c r="B1522" s="402" t="s">
        <v>246</v>
      </c>
      <c r="C1522" s="402" t="s">
        <v>16</v>
      </c>
      <c r="D1522" s="402" t="s">
        <v>19</v>
      </c>
      <c r="E1522" s="402" t="s">
        <v>38</v>
      </c>
      <c r="F1522" s="402" t="s">
        <v>5</v>
      </c>
      <c r="G1522" s="403">
        <v>35.040108954715699</v>
      </c>
      <c r="H1522" s="403">
        <v>22.586162256497023</v>
      </c>
      <c r="I1522" s="403">
        <v>13.642050842172583</v>
      </c>
      <c r="J1522" s="403">
        <v>13.501711656987018</v>
      </c>
      <c r="K1522" s="403">
        <v>12.748439466211076</v>
      </c>
      <c r="L1522" s="450">
        <v>11.523579560254081</v>
      </c>
      <c r="M1522" s="450">
        <v>10.416403218093061</v>
      </c>
      <c r="N1522" s="450">
        <v>9.4156034966887621</v>
      </c>
      <c r="O1522" s="450">
        <v>8.5109598150797705</v>
      </c>
      <c r="R1522" s="570"/>
      <c r="S1522" s="570"/>
      <c r="T1522" s="570"/>
      <c r="U1522" s="570"/>
    </row>
    <row r="1523" spans="2:21" x14ac:dyDescent="0.25">
      <c r="B1523" s="402" t="s">
        <v>246</v>
      </c>
      <c r="C1523" s="402" t="s">
        <v>16</v>
      </c>
      <c r="D1523" s="402" t="s">
        <v>19</v>
      </c>
      <c r="E1523" s="402" t="s">
        <v>38</v>
      </c>
      <c r="F1523" s="402" t="s">
        <v>6</v>
      </c>
      <c r="G1523" s="403">
        <v>35.040108954715699</v>
      </c>
      <c r="H1523" s="403">
        <v>22.586162256497026</v>
      </c>
      <c r="I1523" s="403">
        <v>13.642050842172583</v>
      </c>
      <c r="J1523" s="403">
        <v>13.501711656987016</v>
      </c>
      <c r="K1523" s="403">
        <v>12.748439466211076</v>
      </c>
      <c r="L1523" s="450">
        <v>11.523579560254081</v>
      </c>
      <c r="M1523" s="450">
        <v>10.416403218093061</v>
      </c>
      <c r="N1523" s="450">
        <v>9.4156034966887621</v>
      </c>
      <c r="O1523" s="450">
        <v>8.5109598150797705</v>
      </c>
      <c r="R1523" s="570"/>
      <c r="S1523" s="570"/>
      <c r="T1523" s="570"/>
      <c r="U1523" s="570"/>
    </row>
    <row r="1524" spans="2:21" x14ac:dyDescent="0.25">
      <c r="B1524" s="402" t="s">
        <v>246</v>
      </c>
      <c r="C1524" s="402" t="s">
        <v>16</v>
      </c>
      <c r="D1524" s="402" t="s">
        <v>19</v>
      </c>
      <c r="E1524" s="402" t="s">
        <v>38</v>
      </c>
      <c r="F1524" s="402" t="s">
        <v>7</v>
      </c>
      <c r="G1524" s="403">
        <v>35.040108954715706</v>
      </c>
      <c r="H1524" s="403">
        <v>22.586162256497026</v>
      </c>
      <c r="I1524" s="403">
        <v>13.642050842172585</v>
      </c>
      <c r="J1524" s="403">
        <v>13.501711656987016</v>
      </c>
      <c r="K1524" s="403">
        <v>12.748439466211076</v>
      </c>
      <c r="L1524" s="450">
        <v>11.523579560254081</v>
      </c>
      <c r="M1524" s="450">
        <v>10.416403218093061</v>
      </c>
      <c r="N1524" s="450">
        <v>9.4156034966887621</v>
      </c>
      <c r="O1524" s="450">
        <v>8.5109598150797705</v>
      </c>
      <c r="R1524" s="570"/>
      <c r="S1524" s="570"/>
      <c r="T1524" s="570"/>
      <c r="U1524" s="570"/>
    </row>
    <row r="1525" spans="2:21" x14ac:dyDescent="0.25">
      <c r="B1525" s="402" t="s">
        <v>246</v>
      </c>
      <c r="C1525" s="402" t="s">
        <v>16</v>
      </c>
      <c r="D1525" s="402" t="s">
        <v>19</v>
      </c>
      <c r="E1525" s="402" t="s">
        <v>38</v>
      </c>
      <c r="F1525" s="402" t="s">
        <v>8</v>
      </c>
      <c r="G1525" s="403">
        <v>35.040108954715699</v>
      </c>
      <c r="H1525" s="403">
        <v>22.586162256497026</v>
      </c>
      <c r="I1525" s="403">
        <v>13.642050842172583</v>
      </c>
      <c r="J1525" s="403">
        <v>13.501711656987018</v>
      </c>
      <c r="K1525" s="403">
        <v>12.748439466211078</v>
      </c>
      <c r="L1525" s="450">
        <v>11.523579560254081</v>
      </c>
      <c r="M1525" s="450">
        <v>10.416403218093061</v>
      </c>
      <c r="N1525" s="450">
        <v>9.4156034966887621</v>
      </c>
      <c r="O1525" s="450">
        <v>8.5109598150797705</v>
      </c>
      <c r="R1525" s="570"/>
      <c r="S1525" s="570"/>
      <c r="T1525" s="570"/>
      <c r="U1525" s="570"/>
    </row>
    <row r="1526" spans="2:21" x14ac:dyDescent="0.25">
      <c r="B1526" s="402" t="s">
        <v>246</v>
      </c>
      <c r="C1526" s="402" t="s">
        <v>16</v>
      </c>
      <c r="D1526" s="402" t="s">
        <v>19</v>
      </c>
      <c r="E1526" s="402" t="s">
        <v>38</v>
      </c>
      <c r="F1526" s="402" t="s">
        <v>1</v>
      </c>
      <c r="G1526" s="403">
        <v>35.040108954715706</v>
      </c>
      <c r="H1526" s="403">
        <v>22.586162256497026</v>
      </c>
      <c r="I1526" s="403">
        <v>13.642050842172585</v>
      </c>
      <c r="J1526" s="403">
        <v>13.501711656987014</v>
      </c>
      <c r="K1526" s="403">
        <v>12.748439466211073</v>
      </c>
      <c r="L1526" s="450">
        <v>11.523579560254078</v>
      </c>
      <c r="M1526" s="450">
        <v>10.416403218093057</v>
      </c>
      <c r="N1526" s="450">
        <v>9.4156034966887585</v>
      </c>
      <c r="O1526" s="450">
        <v>8.5109598150797687</v>
      </c>
      <c r="R1526" s="570"/>
      <c r="S1526" s="570"/>
      <c r="T1526" s="570"/>
      <c r="U1526" s="570"/>
    </row>
    <row r="1527" spans="2:21" x14ac:dyDescent="0.25">
      <c r="B1527" s="402" t="s">
        <v>246</v>
      </c>
      <c r="C1527" s="402" t="s">
        <v>128</v>
      </c>
      <c r="D1527" s="402" t="s">
        <v>3</v>
      </c>
      <c r="E1527" s="402" t="s">
        <v>38</v>
      </c>
      <c r="F1527" s="402" t="s">
        <v>4</v>
      </c>
      <c r="G1527" s="403">
        <v>53.660197480422198</v>
      </c>
      <c r="H1527" s="403">
        <v>36.552179957608772</v>
      </c>
      <c r="I1527" s="403">
        <v>26.785034255830475</v>
      </c>
      <c r="J1527" s="403">
        <v>22.155676305013635</v>
      </c>
      <c r="K1527" s="403">
        <v>18.658487238572743</v>
      </c>
      <c r="L1527" s="450">
        <v>17.300457276783067</v>
      </c>
      <c r="M1527" s="450">
        <v>16.041269485504721</v>
      </c>
      <c r="N1527" s="450">
        <v>14.873729785854117</v>
      </c>
      <c r="O1527" s="450">
        <v>13.79116770917107</v>
      </c>
      <c r="R1527" s="570"/>
      <c r="S1527" s="570"/>
      <c r="T1527" s="570"/>
      <c r="U1527" s="570"/>
    </row>
    <row r="1528" spans="2:21" x14ac:dyDescent="0.25">
      <c r="B1528" s="402" t="s">
        <v>246</v>
      </c>
      <c r="C1528" s="402" t="s">
        <v>128</v>
      </c>
      <c r="D1528" s="402" t="s">
        <v>3</v>
      </c>
      <c r="E1528" s="402" t="s">
        <v>38</v>
      </c>
      <c r="F1528" s="402" t="s">
        <v>5</v>
      </c>
      <c r="G1528" s="403">
        <v>53.660197480422198</v>
      </c>
      <c r="H1528" s="403">
        <v>36.552179957608772</v>
      </c>
      <c r="I1528" s="403">
        <v>26.785034255830478</v>
      </c>
      <c r="J1528" s="403">
        <v>23.256423973180837</v>
      </c>
      <c r="K1528" s="403">
        <v>19.536686511602788</v>
      </c>
      <c r="L1528" s="450">
        <v>18.114738135102023</v>
      </c>
      <c r="M1528" s="450">
        <v>16.796284134898503</v>
      </c>
      <c r="N1528" s="450">
        <v>15.573791828299829</v>
      </c>
      <c r="O1528" s="450">
        <v>14.440276787606518</v>
      </c>
      <c r="R1528" s="570"/>
      <c r="S1528" s="570"/>
      <c r="T1528" s="570"/>
      <c r="U1528" s="570"/>
    </row>
    <row r="1529" spans="2:21" x14ac:dyDescent="0.25">
      <c r="B1529" s="402" t="s">
        <v>246</v>
      </c>
      <c r="C1529" s="402" t="s">
        <v>128</v>
      </c>
      <c r="D1529" s="402" t="s">
        <v>3</v>
      </c>
      <c r="E1529" s="402" t="s">
        <v>38</v>
      </c>
      <c r="F1529" s="402" t="s">
        <v>6</v>
      </c>
      <c r="G1529" s="403">
        <v>53.660197480422205</v>
      </c>
      <c r="H1529" s="403">
        <v>36.552179957608772</v>
      </c>
      <c r="I1529" s="403">
        <v>26.785034255830482</v>
      </c>
      <c r="J1529" s="403">
        <v>23.25642397318083</v>
      </c>
      <c r="K1529" s="403">
        <v>19.536686511602785</v>
      </c>
      <c r="L1529" s="450">
        <v>18.114738135102019</v>
      </c>
      <c r="M1529" s="450">
        <v>16.796284134898499</v>
      </c>
      <c r="N1529" s="450">
        <v>15.573791828299825</v>
      </c>
      <c r="O1529" s="450">
        <v>14.440276787606514</v>
      </c>
      <c r="R1529" s="570"/>
      <c r="S1529" s="570"/>
      <c r="T1529" s="570"/>
      <c r="U1529" s="570"/>
    </row>
    <row r="1530" spans="2:21" x14ac:dyDescent="0.25">
      <c r="B1530" s="402" t="s">
        <v>246</v>
      </c>
      <c r="C1530" s="402" t="s">
        <v>128</v>
      </c>
      <c r="D1530" s="402" t="s">
        <v>3</v>
      </c>
      <c r="E1530" s="402" t="s">
        <v>38</v>
      </c>
      <c r="F1530" s="402" t="s">
        <v>7</v>
      </c>
      <c r="G1530" s="403">
        <v>53.660197480422212</v>
      </c>
      <c r="H1530" s="403">
        <v>36.552179957608779</v>
      </c>
      <c r="I1530" s="403">
        <v>26.785034255830478</v>
      </c>
      <c r="J1530" s="403">
        <v>23.256423973180826</v>
      </c>
      <c r="K1530" s="403">
        <v>19.536686511602785</v>
      </c>
      <c r="L1530" s="450">
        <v>18.114738135102019</v>
      </c>
      <c r="M1530" s="450">
        <v>16.796284134898499</v>
      </c>
      <c r="N1530" s="450">
        <v>15.573791828299825</v>
      </c>
      <c r="O1530" s="450">
        <v>14.440276787606514</v>
      </c>
      <c r="R1530" s="570"/>
      <c r="S1530" s="570"/>
      <c r="T1530" s="570"/>
      <c r="U1530" s="570"/>
    </row>
    <row r="1531" spans="2:21" x14ac:dyDescent="0.25">
      <c r="B1531" s="402" t="s">
        <v>246</v>
      </c>
      <c r="C1531" s="402" t="s">
        <v>128</v>
      </c>
      <c r="D1531" s="402" t="s">
        <v>3</v>
      </c>
      <c r="E1531" s="402" t="s">
        <v>38</v>
      </c>
      <c r="F1531" s="402" t="s">
        <v>8</v>
      </c>
      <c r="G1531" s="403">
        <v>53.660197480422205</v>
      </c>
      <c r="H1531" s="403">
        <v>36.552179957608772</v>
      </c>
      <c r="I1531" s="403">
        <v>26.785034255830482</v>
      </c>
      <c r="J1531" s="403">
        <v>23.256423973180837</v>
      </c>
      <c r="K1531" s="403">
        <v>19.536686511602792</v>
      </c>
      <c r="L1531" s="450">
        <v>18.114738135102023</v>
      </c>
      <c r="M1531" s="450">
        <v>16.796284134898503</v>
      </c>
      <c r="N1531" s="450">
        <v>15.573791828299829</v>
      </c>
      <c r="O1531" s="450">
        <v>14.440276787606518</v>
      </c>
      <c r="R1531" s="570"/>
      <c r="S1531" s="570"/>
      <c r="T1531" s="570"/>
      <c r="U1531" s="570"/>
    </row>
    <row r="1532" spans="2:21" x14ac:dyDescent="0.25">
      <c r="B1532" s="402" t="s">
        <v>246</v>
      </c>
      <c r="C1532" s="402" t="s">
        <v>128</v>
      </c>
      <c r="D1532" s="402" t="s">
        <v>3</v>
      </c>
      <c r="E1532" s="402" t="s">
        <v>38</v>
      </c>
      <c r="F1532" s="402" t="s">
        <v>1</v>
      </c>
      <c r="G1532" s="403">
        <v>53.660197480422212</v>
      </c>
      <c r="H1532" s="403">
        <v>36.552179957608764</v>
      </c>
      <c r="I1532" s="403">
        <v>26.785034255830485</v>
      </c>
      <c r="J1532" s="403">
        <v>23.256423973180826</v>
      </c>
      <c r="K1532" s="403">
        <v>19.536686511602781</v>
      </c>
      <c r="L1532" s="450">
        <v>18.114738135102016</v>
      </c>
      <c r="M1532" s="450">
        <v>16.796284134898496</v>
      </c>
      <c r="N1532" s="450">
        <v>15.573791828299822</v>
      </c>
      <c r="O1532" s="450">
        <v>14.440276787606511</v>
      </c>
      <c r="R1532" s="570"/>
      <c r="S1532" s="570"/>
      <c r="T1532" s="570"/>
      <c r="U1532" s="570"/>
    </row>
    <row r="1533" spans="2:21" x14ac:dyDescent="0.25">
      <c r="B1533" s="402" t="s">
        <v>246</v>
      </c>
      <c r="C1533" s="402" t="s">
        <v>128</v>
      </c>
      <c r="D1533" s="402" t="s">
        <v>11</v>
      </c>
      <c r="E1533" s="402" t="s">
        <v>38</v>
      </c>
      <c r="F1533" s="402" t="s">
        <v>4</v>
      </c>
      <c r="G1533" s="403">
        <v>53.660197480422198</v>
      </c>
      <c r="H1533" s="403">
        <v>48.736858233260456</v>
      </c>
      <c r="I1533" s="403">
        <v>33.916739142026252</v>
      </c>
      <c r="J1533" s="403">
        <v>31.266616511646859</v>
      </c>
      <c r="K1533" s="403">
        <v>28.849501623851125</v>
      </c>
      <c r="L1533" s="450">
        <v>28.135440486848321</v>
      </c>
      <c r="M1533" s="450">
        <v>27.439053253333547</v>
      </c>
      <c r="N1533" s="450">
        <v>26.759902472158274</v>
      </c>
      <c r="O1533" s="450">
        <v>26.097561519635335</v>
      </c>
      <c r="R1533" s="570"/>
      <c r="S1533" s="570"/>
      <c r="T1533" s="570"/>
      <c r="U1533" s="570"/>
    </row>
    <row r="1534" spans="2:21" x14ac:dyDescent="0.25">
      <c r="B1534" s="402" t="s">
        <v>246</v>
      </c>
      <c r="C1534" s="402" t="s">
        <v>128</v>
      </c>
      <c r="D1534" s="402" t="s">
        <v>11</v>
      </c>
      <c r="E1534" s="402" t="s">
        <v>38</v>
      </c>
      <c r="F1534" s="402" t="s">
        <v>5</v>
      </c>
      <c r="G1534" s="403">
        <v>53.660197480422198</v>
      </c>
      <c r="H1534" s="403">
        <v>48.736858233260456</v>
      </c>
      <c r="I1534" s="403">
        <v>33.916739142026259</v>
      </c>
      <c r="J1534" s="403">
        <v>31.266616511646863</v>
      </c>
      <c r="K1534" s="403">
        <v>28.849501623851133</v>
      </c>
      <c r="L1534" s="450">
        <v>28.135440486848328</v>
      </c>
      <c r="M1534" s="450">
        <v>27.439053253333554</v>
      </c>
      <c r="N1534" s="450">
        <v>26.759902472158281</v>
      </c>
      <c r="O1534" s="450">
        <v>26.097561519635342</v>
      </c>
      <c r="R1534" s="570"/>
      <c r="S1534" s="570"/>
      <c r="T1534" s="570"/>
      <c r="U1534" s="570"/>
    </row>
    <row r="1535" spans="2:21" x14ac:dyDescent="0.25">
      <c r="B1535" s="402" t="s">
        <v>246</v>
      </c>
      <c r="C1535" s="402" t="s">
        <v>128</v>
      </c>
      <c r="D1535" s="402" t="s">
        <v>11</v>
      </c>
      <c r="E1535" s="402" t="s">
        <v>38</v>
      </c>
      <c r="F1535" s="402" t="s">
        <v>6</v>
      </c>
      <c r="G1535" s="403">
        <v>53.660197480422205</v>
      </c>
      <c r="H1535" s="403">
        <v>48.736858233260463</v>
      </c>
      <c r="I1535" s="403">
        <v>33.916739142026259</v>
      </c>
      <c r="J1535" s="403">
        <v>31.266616511646866</v>
      </c>
      <c r="K1535" s="403">
        <v>28.849501623851129</v>
      </c>
      <c r="L1535" s="450">
        <v>28.135440486848324</v>
      </c>
      <c r="M1535" s="450">
        <v>27.439053253333551</v>
      </c>
      <c r="N1535" s="450">
        <v>26.759902472158277</v>
      </c>
      <c r="O1535" s="450">
        <v>26.097561519635338</v>
      </c>
      <c r="R1535" s="570"/>
      <c r="S1535" s="570"/>
      <c r="T1535" s="570"/>
      <c r="U1535" s="570"/>
    </row>
    <row r="1536" spans="2:21" x14ac:dyDescent="0.25">
      <c r="B1536" s="402" t="s">
        <v>246</v>
      </c>
      <c r="C1536" s="402" t="s">
        <v>128</v>
      </c>
      <c r="D1536" s="402" t="s">
        <v>11</v>
      </c>
      <c r="E1536" s="402" t="s">
        <v>38</v>
      </c>
      <c r="F1536" s="402" t="s">
        <v>7</v>
      </c>
      <c r="G1536" s="403">
        <v>53.660197480422212</v>
      </c>
      <c r="H1536" s="403">
        <v>48.736858233260463</v>
      </c>
      <c r="I1536" s="403">
        <v>33.916739142026259</v>
      </c>
      <c r="J1536" s="403">
        <v>31.26661651164687</v>
      </c>
      <c r="K1536" s="403">
        <v>28.849501623851133</v>
      </c>
      <c r="L1536" s="450">
        <v>28.135440486848328</v>
      </c>
      <c r="M1536" s="450">
        <v>27.439053253333554</v>
      </c>
      <c r="N1536" s="450">
        <v>26.759902472158281</v>
      </c>
      <c r="O1536" s="450">
        <v>26.097561519635342</v>
      </c>
      <c r="R1536" s="570"/>
      <c r="S1536" s="570"/>
      <c r="T1536" s="570"/>
      <c r="U1536" s="570"/>
    </row>
    <row r="1537" spans="2:21" x14ac:dyDescent="0.25">
      <c r="B1537" s="402" t="s">
        <v>246</v>
      </c>
      <c r="C1537" s="402" t="s">
        <v>128</v>
      </c>
      <c r="D1537" s="402" t="s">
        <v>11</v>
      </c>
      <c r="E1537" s="402" t="s">
        <v>38</v>
      </c>
      <c r="F1537" s="402" t="s">
        <v>8</v>
      </c>
      <c r="G1537" s="403">
        <v>53.660197480422205</v>
      </c>
      <c r="H1537" s="403">
        <v>48.736858233260463</v>
      </c>
      <c r="I1537" s="403">
        <v>33.916739142026259</v>
      </c>
      <c r="J1537" s="403">
        <v>31.266616511646866</v>
      </c>
      <c r="K1537" s="403">
        <v>28.849501623851133</v>
      </c>
      <c r="L1537" s="450">
        <v>28.135440486848328</v>
      </c>
      <c r="M1537" s="450">
        <v>27.439053253333554</v>
      </c>
      <c r="N1537" s="450">
        <v>26.759902472158281</v>
      </c>
      <c r="O1537" s="450">
        <v>26.097561519635342</v>
      </c>
      <c r="R1537" s="570"/>
      <c r="S1537" s="570"/>
      <c r="T1537" s="570"/>
      <c r="U1537" s="570"/>
    </row>
    <row r="1538" spans="2:21" x14ac:dyDescent="0.25">
      <c r="B1538" s="402" t="s">
        <v>246</v>
      </c>
      <c r="C1538" s="402" t="s">
        <v>128</v>
      </c>
      <c r="D1538" s="402" t="s">
        <v>11</v>
      </c>
      <c r="E1538" s="402" t="s">
        <v>38</v>
      </c>
      <c r="F1538" s="402" t="s">
        <v>1</v>
      </c>
      <c r="G1538" s="403">
        <v>53.660197480422212</v>
      </c>
      <c r="H1538" s="403">
        <v>48.736858233260456</v>
      </c>
      <c r="I1538" s="403">
        <v>33.916739142026266</v>
      </c>
      <c r="J1538" s="403">
        <v>31.266616511646873</v>
      </c>
      <c r="K1538" s="403">
        <v>28.849501623851143</v>
      </c>
      <c r="L1538" s="450">
        <v>28.135440486848339</v>
      </c>
      <c r="M1538" s="450">
        <v>27.439053253333565</v>
      </c>
      <c r="N1538" s="450">
        <v>26.759902472158288</v>
      </c>
      <c r="O1538" s="450">
        <v>26.097561519635352</v>
      </c>
      <c r="R1538" s="570"/>
      <c r="S1538" s="570"/>
      <c r="T1538" s="570"/>
      <c r="U1538" s="570"/>
    </row>
    <row r="1539" spans="2:21" x14ac:dyDescent="0.25">
      <c r="B1539" s="402" t="s">
        <v>246</v>
      </c>
      <c r="C1539" s="402" t="s">
        <v>128</v>
      </c>
      <c r="D1539" s="402" t="s">
        <v>19</v>
      </c>
      <c r="E1539" s="402" t="s">
        <v>38</v>
      </c>
      <c r="F1539" s="402" t="s">
        <v>4</v>
      </c>
      <c r="G1539" s="403">
        <v>53.660197480422198</v>
      </c>
      <c r="H1539" s="403">
        <v>34.588303608724388</v>
      </c>
      <c r="I1539" s="403">
        <v>20.891348916037646</v>
      </c>
      <c r="J1539" s="403">
        <v>19.730045073419717</v>
      </c>
      <c r="K1539" s="403">
        <v>18.645505067590555</v>
      </c>
      <c r="L1539" s="450">
        <v>16.854059797434889</v>
      </c>
      <c r="M1539" s="450">
        <v>15.234735161412189</v>
      </c>
      <c r="N1539" s="450">
        <v>13.770993946140679</v>
      </c>
      <c r="O1539" s="450">
        <v>12.447887820523459</v>
      </c>
      <c r="R1539" s="570"/>
      <c r="S1539" s="570"/>
      <c r="T1539" s="570"/>
      <c r="U1539" s="570"/>
    </row>
    <row r="1540" spans="2:21" x14ac:dyDescent="0.25">
      <c r="B1540" s="402" t="s">
        <v>246</v>
      </c>
      <c r="C1540" s="402" t="s">
        <v>128</v>
      </c>
      <c r="D1540" s="402" t="s">
        <v>19</v>
      </c>
      <c r="E1540" s="402" t="s">
        <v>38</v>
      </c>
      <c r="F1540" s="402" t="s">
        <v>5</v>
      </c>
      <c r="G1540" s="403">
        <v>53.660197480422198</v>
      </c>
      <c r="H1540" s="403">
        <v>34.588303608724381</v>
      </c>
      <c r="I1540" s="403">
        <v>20.891348916037646</v>
      </c>
      <c r="J1540" s="403">
        <v>20.676434390485479</v>
      </c>
      <c r="K1540" s="403">
        <v>19.52287820246719</v>
      </c>
      <c r="L1540" s="450">
        <v>17.647135620603489</v>
      </c>
      <c r="M1540" s="450">
        <v>15.951612891413564</v>
      </c>
      <c r="N1540" s="450">
        <v>14.418994635051698</v>
      </c>
      <c r="O1540" s="450">
        <v>13.033629119570856</v>
      </c>
      <c r="R1540" s="570"/>
      <c r="S1540" s="570"/>
      <c r="T1540" s="570"/>
      <c r="U1540" s="570"/>
    </row>
    <row r="1541" spans="2:21" x14ac:dyDescent="0.25">
      <c r="B1541" s="402" t="s">
        <v>246</v>
      </c>
      <c r="C1541" s="402" t="s">
        <v>128</v>
      </c>
      <c r="D1541" s="402" t="s">
        <v>19</v>
      </c>
      <c r="E1541" s="402" t="s">
        <v>38</v>
      </c>
      <c r="F1541" s="402" t="s">
        <v>6</v>
      </c>
      <c r="G1541" s="403">
        <v>53.660197480422205</v>
      </c>
      <c r="H1541" s="403">
        <v>34.588303608724388</v>
      </c>
      <c r="I1541" s="403">
        <v>20.891348916037646</v>
      </c>
      <c r="J1541" s="403">
        <v>20.676434390485475</v>
      </c>
      <c r="K1541" s="403">
        <v>19.52287820246719</v>
      </c>
      <c r="L1541" s="450">
        <v>17.647135620603489</v>
      </c>
      <c r="M1541" s="450">
        <v>15.951612891413564</v>
      </c>
      <c r="N1541" s="450">
        <v>14.418994635051698</v>
      </c>
      <c r="O1541" s="450">
        <v>13.033629119570856</v>
      </c>
      <c r="R1541" s="570"/>
      <c r="S1541" s="570"/>
      <c r="T1541" s="570"/>
      <c r="U1541" s="570"/>
    </row>
    <row r="1542" spans="2:21" x14ac:dyDescent="0.25">
      <c r="B1542" s="402" t="s">
        <v>246</v>
      </c>
      <c r="C1542" s="402" t="s">
        <v>128</v>
      </c>
      <c r="D1542" s="402" t="s">
        <v>19</v>
      </c>
      <c r="E1542" s="402" t="s">
        <v>38</v>
      </c>
      <c r="F1542" s="402" t="s">
        <v>7</v>
      </c>
      <c r="G1542" s="403">
        <v>53.660197480422212</v>
      </c>
      <c r="H1542" s="403">
        <v>34.588303608724388</v>
      </c>
      <c r="I1542" s="403">
        <v>20.89134891603765</v>
      </c>
      <c r="J1542" s="403">
        <v>20.676434390485475</v>
      </c>
      <c r="K1542" s="403">
        <v>19.52287820246719</v>
      </c>
      <c r="L1542" s="450">
        <v>17.647135620603489</v>
      </c>
      <c r="M1542" s="450">
        <v>15.951612891413564</v>
      </c>
      <c r="N1542" s="450">
        <v>14.418994635051698</v>
      </c>
      <c r="O1542" s="450">
        <v>13.033629119570856</v>
      </c>
      <c r="R1542" s="570"/>
      <c r="S1542" s="570"/>
      <c r="T1542" s="570"/>
      <c r="U1542" s="570"/>
    </row>
    <row r="1543" spans="2:21" x14ac:dyDescent="0.25">
      <c r="B1543" s="402" t="s">
        <v>246</v>
      </c>
      <c r="C1543" s="402" t="s">
        <v>128</v>
      </c>
      <c r="D1543" s="402" t="s">
        <v>19</v>
      </c>
      <c r="E1543" s="402" t="s">
        <v>38</v>
      </c>
      <c r="F1543" s="402" t="s">
        <v>8</v>
      </c>
      <c r="G1543" s="403">
        <v>53.660197480422205</v>
      </c>
      <c r="H1543" s="403">
        <v>34.588303608724388</v>
      </c>
      <c r="I1543" s="403">
        <v>20.891348916037646</v>
      </c>
      <c r="J1543" s="403">
        <v>20.676434390485479</v>
      </c>
      <c r="K1543" s="403">
        <v>19.522878202467194</v>
      </c>
      <c r="L1543" s="450">
        <v>17.647135620603493</v>
      </c>
      <c r="M1543" s="450">
        <v>15.951612891413568</v>
      </c>
      <c r="N1543" s="450">
        <v>14.418994635051702</v>
      </c>
      <c r="O1543" s="450">
        <v>13.033629119570858</v>
      </c>
      <c r="R1543" s="570"/>
      <c r="S1543" s="570"/>
      <c r="T1543" s="570"/>
      <c r="U1543" s="570"/>
    </row>
    <row r="1544" spans="2:21" x14ac:dyDescent="0.25">
      <c r="B1544" s="402" t="s">
        <v>246</v>
      </c>
      <c r="C1544" s="402" t="s">
        <v>128</v>
      </c>
      <c r="D1544" s="402" t="s">
        <v>19</v>
      </c>
      <c r="E1544" s="402" t="s">
        <v>38</v>
      </c>
      <c r="F1544" s="402" t="s">
        <v>1</v>
      </c>
      <c r="G1544" s="403">
        <v>53.660197480422212</v>
      </c>
      <c r="H1544" s="403">
        <v>34.588303608724388</v>
      </c>
      <c r="I1544" s="403">
        <v>20.89134891603765</v>
      </c>
      <c r="J1544" s="403">
        <v>20.676434390485472</v>
      </c>
      <c r="K1544" s="403">
        <v>19.522878202467187</v>
      </c>
      <c r="L1544" s="450">
        <v>17.647135620603489</v>
      </c>
      <c r="M1544" s="450">
        <v>15.951612891413564</v>
      </c>
      <c r="N1544" s="450">
        <v>14.418994635051698</v>
      </c>
      <c r="O1544" s="450">
        <v>13.033629119570856</v>
      </c>
      <c r="R1544" s="570"/>
      <c r="S1544" s="570"/>
      <c r="T1544" s="570"/>
      <c r="U1544" s="570"/>
    </row>
    <row r="1545" spans="2:21" x14ac:dyDescent="0.25">
      <c r="B1545" s="402" t="s">
        <v>247</v>
      </c>
      <c r="C1545" s="402" t="s">
        <v>17</v>
      </c>
      <c r="D1545" s="402" t="s">
        <v>3</v>
      </c>
      <c r="E1545" s="402" t="s">
        <v>32</v>
      </c>
      <c r="F1545" s="402" t="s">
        <v>4</v>
      </c>
      <c r="G1545" s="403">
        <v>22.639133719466123</v>
      </c>
      <c r="H1545" s="403">
        <v>18.037449929456507</v>
      </c>
      <c r="I1545" s="403">
        <v>11.199003425724074</v>
      </c>
      <c r="J1545" s="403">
        <v>4.6771014071909924</v>
      </c>
      <c r="K1545" s="403">
        <v>4.0089440633065649</v>
      </c>
      <c r="L1545" s="450">
        <v>3.7171590925585498</v>
      </c>
      <c r="M1545" s="450">
        <v>3.4466112525387191</v>
      </c>
      <c r="N1545" s="450">
        <v>3.1957548305929571</v>
      </c>
      <c r="O1545" s="450">
        <v>2.9631566164404517</v>
      </c>
      <c r="R1545" s="570"/>
      <c r="S1545" s="570"/>
      <c r="T1545" s="570"/>
      <c r="U1545" s="570"/>
    </row>
    <row r="1546" spans="2:21" x14ac:dyDescent="0.25">
      <c r="B1546" s="402" t="s">
        <v>247</v>
      </c>
      <c r="C1546" s="402" t="s">
        <v>17</v>
      </c>
      <c r="D1546" s="402" t="s">
        <v>3</v>
      </c>
      <c r="E1546" s="402" t="s">
        <v>32</v>
      </c>
      <c r="F1546" s="402" t="s">
        <v>5</v>
      </c>
      <c r="G1546" s="403">
        <v>22.639133719466138</v>
      </c>
      <c r="H1546" s="403">
        <v>18.037449929456507</v>
      </c>
      <c r="I1546" s="403">
        <v>11.199003425724072</v>
      </c>
      <c r="J1546" s="403">
        <v>4.6771014071909924</v>
      </c>
      <c r="K1546" s="403">
        <v>4.0089440633065649</v>
      </c>
      <c r="L1546" s="450">
        <v>3.7171590925585498</v>
      </c>
      <c r="M1546" s="450">
        <v>3.4466112525387191</v>
      </c>
      <c r="N1546" s="450">
        <v>3.1957548305929571</v>
      </c>
      <c r="O1546" s="450">
        <v>2.9631566164404517</v>
      </c>
      <c r="R1546" s="570"/>
      <c r="S1546" s="570"/>
      <c r="T1546" s="570"/>
      <c r="U1546" s="570"/>
    </row>
    <row r="1547" spans="2:21" x14ac:dyDescent="0.25">
      <c r="B1547" s="402" t="s">
        <v>247</v>
      </c>
      <c r="C1547" s="402" t="s">
        <v>17</v>
      </c>
      <c r="D1547" s="402" t="s">
        <v>3</v>
      </c>
      <c r="E1547" s="402" t="s">
        <v>32</v>
      </c>
      <c r="F1547" s="402" t="s">
        <v>6</v>
      </c>
      <c r="G1547" s="403">
        <v>22.639133719466138</v>
      </c>
      <c r="H1547" s="403">
        <v>18.037449929456503</v>
      </c>
      <c r="I1547" s="403">
        <v>11.199003425724072</v>
      </c>
      <c r="J1547" s="403">
        <v>4.6771014071909933</v>
      </c>
      <c r="K1547" s="403">
        <v>4.0089440633065649</v>
      </c>
      <c r="L1547" s="450">
        <v>3.7171590925585498</v>
      </c>
      <c r="M1547" s="450">
        <v>3.4466112525387191</v>
      </c>
      <c r="N1547" s="450">
        <v>3.1957548305929571</v>
      </c>
      <c r="O1547" s="450">
        <v>2.9631566164404517</v>
      </c>
      <c r="R1547" s="570"/>
      <c r="S1547" s="570"/>
      <c r="T1547" s="570"/>
      <c r="U1547" s="570"/>
    </row>
    <row r="1548" spans="2:21" x14ac:dyDescent="0.25">
      <c r="B1548" s="402" t="s">
        <v>247</v>
      </c>
      <c r="C1548" s="402" t="s">
        <v>17</v>
      </c>
      <c r="D1548" s="402" t="s">
        <v>3</v>
      </c>
      <c r="E1548" s="402" t="s">
        <v>32</v>
      </c>
      <c r="F1548" s="402" t="s">
        <v>7</v>
      </c>
      <c r="G1548" s="403">
        <v>22.63913371946613</v>
      </c>
      <c r="H1548" s="403">
        <v>18.037449929456503</v>
      </c>
      <c r="I1548" s="403">
        <v>11.199003425724072</v>
      </c>
      <c r="J1548" s="403">
        <v>4.6771014071909924</v>
      </c>
      <c r="K1548" s="403">
        <v>4.0089440633065658</v>
      </c>
      <c r="L1548" s="450">
        <v>3.7171590925585507</v>
      </c>
      <c r="M1548" s="450">
        <v>3.44661125253872</v>
      </c>
      <c r="N1548" s="450">
        <v>3.195754830592958</v>
      </c>
      <c r="O1548" s="450">
        <v>2.9631566164404526</v>
      </c>
      <c r="R1548" s="570"/>
      <c r="S1548" s="570"/>
      <c r="T1548" s="570"/>
      <c r="U1548" s="570"/>
    </row>
    <row r="1549" spans="2:21" x14ac:dyDescent="0.25">
      <c r="B1549" s="402" t="s">
        <v>247</v>
      </c>
      <c r="C1549" s="402" t="s">
        <v>17</v>
      </c>
      <c r="D1549" s="402" t="s">
        <v>3</v>
      </c>
      <c r="E1549" s="402" t="s">
        <v>32</v>
      </c>
      <c r="F1549" s="402" t="s">
        <v>8</v>
      </c>
      <c r="G1549" s="403">
        <v>22.639133719466134</v>
      </c>
      <c r="H1549" s="403">
        <v>18.037449929456507</v>
      </c>
      <c r="I1549" s="403">
        <v>11.199003425724072</v>
      </c>
      <c r="J1549" s="403">
        <v>4.6771014071909924</v>
      </c>
      <c r="K1549" s="403">
        <v>4.0089440633065649</v>
      </c>
      <c r="L1549" s="450">
        <v>3.7171590925585498</v>
      </c>
      <c r="M1549" s="450">
        <v>3.4466112525387191</v>
      </c>
      <c r="N1549" s="450">
        <v>3.1957548305929571</v>
      </c>
      <c r="O1549" s="450">
        <v>2.9631566164404517</v>
      </c>
      <c r="R1549" s="570"/>
      <c r="S1549" s="570"/>
      <c r="T1549" s="570"/>
      <c r="U1549" s="570"/>
    </row>
    <row r="1550" spans="2:21" x14ac:dyDescent="0.25">
      <c r="B1550" s="402" t="s">
        <v>247</v>
      </c>
      <c r="C1550" s="402" t="s">
        <v>17</v>
      </c>
      <c r="D1550" s="402" t="s">
        <v>3</v>
      </c>
      <c r="E1550" s="402" t="s">
        <v>32</v>
      </c>
      <c r="F1550" s="402" t="s">
        <v>1</v>
      </c>
      <c r="G1550" s="403">
        <v>22.63913371946613</v>
      </c>
      <c r="H1550" s="403">
        <v>18.037449929456514</v>
      </c>
      <c r="I1550" s="403">
        <v>11.199003425724078</v>
      </c>
      <c r="J1550" s="403">
        <v>4.6771014071909933</v>
      </c>
      <c r="K1550" s="403">
        <v>4.0089440633065658</v>
      </c>
      <c r="L1550" s="450">
        <v>3.7171590925585507</v>
      </c>
      <c r="M1550" s="450">
        <v>3.44661125253872</v>
      </c>
      <c r="N1550" s="450">
        <v>3.195754830592958</v>
      </c>
      <c r="O1550" s="450">
        <v>2.9631566164404526</v>
      </c>
      <c r="R1550" s="570"/>
      <c r="S1550" s="570"/>
      <c r="T1550" s="570"/>
      <c r="U1550" s="570"/>
    </row>
    <row r="1551" spans="2:21" x14ac:dyDescent="0.25">
      <c r="B1551" s="402" t="s">
        <v>247</v>
      </c>
      <c r="C1551" s="402" t="s">
        <v>17</v>
      </c>
      <c r="D1551" s="402" t="s">
        <v>11</v>
      </c>
      <c r="E1551" s="402" t="s">
        <v>32</v>
      </c>
      <c r="F1551" s="402" t="s">
        <v>4</v>
      </c>
      <c r="G1551" s="403">
        <v>22.639133719466123</v>
      </c>
      <c r="H1551" s="403">
        <v>18.037449929456507</v>
      </c>
      <c r="I1551" s="403">
        <v>12.524901050261347</v>
      </c>
      <c r="J1551" s="403">
        <v>8.731601653035133</v>
      </c>
      <c r="K1551" s="403">
        <v>6.6815734388442758</v>
      </c>
      <c r="L1551" s="450">
        <v>6.5161961651251188</v>
      </c>
      <c r="M1551" s="450">
        <v>6.3549121851358166</v>
      </c>
      <c r="N1551" s="450">
        <v>6.1976201847527159</v>
      </c>
      <c r="O1551" s="450">
        <v>6.0442213575030506</v>
      </c>
      <c r="R1551" s="570"/>
      <c r="S1551" s="570"/>
      <c r="T1551" s="570"/>
      <c r="U1551" s="570"/>
    </row>
    <row r="1552" spans="2:21" x14ac:dyDescent="0.25">
      <c r="B1552" s="402" t="s">
        <v>247</v>
      </c>
      <c r="C1552" s="402" t="s">
        <v>17</v>
      </c>
      <c r="D1552" s="402" t="s">
        <v>11</v>
      </c>
      <c r="E1552" s="402" t="s">
        <v>32</v>
      </c>
      <c r="F1552" s="402" t="s">
        <v>5</v>
      </c>
      <c r="G1552" s="403">
        <v>22.639133719466138</v>
      </c>
      <c r="H1552" s="403">
        <v>18.037449929456507</v>
      </c>
      <c r="I1552" s="403">
        <v>12.52490105026135</v>
      </c>
      <c r="J1552" s="403">
        <v>8.731601653035133</v>
      </c>
      <c r="K1552" s="403">
        <v>6.6815734388442731</v>
      </c>
      <c r="L1552" s="450">
        <v>6.5161961651251161</v>
      </c>
      <c r="M1552" s="450">
        <v>6.3549121851358139</v>
      </c>
      <c r="N1552" s="450">
        <v>6.1976201847527133</v>
      </c>
      <c r="O1552" s="450">
        <v>6.0442213575030479</v>
      </c>
      <c r="R1552" s="570"/>
      <c r="S1552" s="570"/>
      <c r="T1552" s="570"/>
      <c r="U1552" s="570"/>
    </row>
    <row r="1553" spans="2:21" x14ac:dyDescent="0.25">
      <c r="B1553" s="402" t="s">
        <v>247</v>
      </c>
      <c r="C1553" s="402" t="s">
        <v>17</v>
      </c>
      <c r="D1553" s="402" t="s">
        <v>11</v>
      </c>
      <c r="E1553" s="402" t="s">
        <v>32</v>
      </c>
      <c r="F1553" s="402" t="s">
        <v>6</v>
      </c>
      <c r="G1553" s="403">
        <v>22.639133719466138</v>
      </c>
      <c r="H1553" s="403">
        <v>18.037449929456503</v>
      </c>
      <c r="I1553" s="403">
        <v>12.524901050261347</v>
      </c>
      <c r="J1553" s="403">
        <v>8.7316016530351348</v>
      </c>
      <c r="K1553" s="403">
        <v>6.6815734388442758</v>
      </c>
      <c r="L1553" s="450">
        <v>6.5161961651251188</v>
      </c>
      <c r="M1553" s="450">
        <v>6.3549121851358166</v>
      </c>
      <c r="N1553" s="450">
        <v>6.1976201847527159</v>
      </c>
      <c r="O1553" s="450">
        <v>6.0442213575030506</v>
      </c>
      <c r="R1553" s="570"/>
      <c r="S1553" s="570"/>
      <c r="T1553" s="570"/>
      <c r="U1553" s="570"/>
    </row>
    <row r="1554" spans="2:21" x14ac:dyDescent="0.25">
      <c r="B1554" s="402" t="s">
        <v>247</v>
      </c>
      <c r="C1554" s="402" t="s">
        <v>17</v>
      </c>
      <c r="D1554" s="402" t="s">
        <v>11</v>
      </c>
      <c r="E1554" s="402" t="s">
        <v>32</v>
      </c>
      <c r="F1554" s="402" t="s">
        <v>7</v>
      </c>
      <c r="G1554" s="403">
        <v>22.63913371946613</v>
      </c>
      <c r="H1554" s="403">
        <v>18.037449929456503</v>
      </c>
      <c r="I1554" s="403">
        <v>12.524901050261352</v>
      </c>
      <c r="J1554" s="403">
        <v>8.7316016530351348</v>
      </c>
      <c r="K1554" s="403">
        <v>6.681573438844274</v>
      </c>
      <c r="L1554" s="450">
        <v>6.516196165125117</v>
      </c>
      <c r="M1554" s="450">
        <v>6.3549121851358148</v>
      </c>
      <c r="N1554" s="450">
        <v>6.1976201847527141</v>
      </c>
      <c r="O1554" s="450">
        <v>6.0442213575030488</v>
      </c>
      <c r="R1554" s="570"/>
      <c r="S1554" s="570"/>
      <c r="T1554" s="570"/>
      <c r="U1554" s="570"/>
    </row>
    <row r="1555" spans="2:21" x14ac:dyDescent="0.25">
      <c r="B1555" s="402" t="s">
        <v>247</v>
      </c>
      <c r="C1555" s="402" t="s">
        <v>17</v>
      </c>
      <c r="D1555" s="402" t="s">
        <v>11</v>
      </c>
      <c r="E1555" s="402" t="s">
        <v>32</v>
      </c>
      <c r="F1555" s="402" t="s">
        <v>8</v>
      </c>
      <c r="G1555" s="403">
        <v>22.639133719466134</v>
      </c>
      <c r="H1555" s="403">
        <v>18.037449929456507</v>
      </c>
      <c r="I1555" s="403">
        <v>12.524901050261352</v>
      </c>
      <c r="J1555" s="403">
        <v>8.7316016530351348</v>
      </c>
      <c r="K1555" s="403">
        <v>6.681573438844274</v>
      </c>
      <c r="L1555" s="450">
        <v>6.516196165125117</v>
      </c>
      <c r="M1555" s="450">
        <v>6.3549121851358148</v>
      </c>
      <c r="N1555" s="450">
        <v>6.1976201847527141</v>
      </c>
      <c r="O1555" s="450">
        <v>6.0442213575030488</v>
      </c>
      <c r="R1555" s="570"/>
      <c r="S1555" s="570"/>
      <c r="T1555" s="570"/>
      <c r="U1555" s="570"/>
    </row>
    <row r="1556" spans="2:21" x14ac:dyDescent="0.25">
      <c r="B1556" s="402" t="s">
        <v>247</v>
      </c>
      <c r="C1556" s="402" t="s">
        <v>17</v>
      </c>
      <c r="D1556" s="402" t="s">
        <v>11</v>
      </c>
      <c r="E1556" s="402" t="s">
        <v>32</v>
      </c>
      <c r="F1556" s="402" t="s">
        <v>1</v>
      </c>
      <c r="G1556" s="403">
        <v>22.63913371946613</v>
      </c>
      <c r="H1556" s="403">
        <v>18.037449929456514</v>
      </c>
      <c r="I1556" s="403">
        <v>12.52490105026135</v>
      </c>
      <c r="J1556" s="403">
        <v>8.731601653035133</v>
      </c>
      <c r="K1556" s="403">
        <v>6.6815734388442758</v>
      </c>
      <c r="L1556" s="450">
        <v>6.5161961651251188</v>
      </c>
      <c r="M1556" s="450">
        <v>6.3549121851358166</v>
      </c>
      <c r="N1556" s="450">
        <v>6.1976201847527159</v>
      </c>
      <c r="O1556" s="450">
        <v>6.0442213575030506</v>
      </c>
      <c r="R1556" s="570"/>
      <c r="S1556" s="570"/>
      <c r="T1556" s="570"/>
      <c r="U1556" s="570"/>
    </row>
    <row r="1557" spans="2:21" x14ac:dyDescent="0.25">
      <c r="B1557" s="402" t="s">
        <v>247</v>
      </c>
      <c r="C1557" s="402" t="s">
        <v>17</v>
      </c>
      <c r="D1557" s="402" t="s">
        <v>19</v>
      </c>
      <c r="E1557" s="402" t="s">
        <v>32</v>
      </c>
      <c r="F1557" s="402" t="s">
        <v>4</v>
      </c>
      <c r="G1557" s="403">
        <v>22.639133719466123</v>
      </c>
      <c r="H1557" s="403">
        <v>18.037449929456507</v>
      </c>
      <c r="I1557" s="403">
        <v>11.199003425724074</v>
      </c>
      <c r="J1557" s="403">
        <v>4.6771014071909924</v>
      </c>
      <c r="K1557" s="403">
        <v>4.0089440633065649</v>
      </c>
      <c r="L1557" s="450">
        <v>3.6237679120306989</v>
      </c>
      <c r="M1557" s="450">
        <v>3.2755991784610612</v>
      </c>
      <c r="N1557" s="450">
        <v>2.9608822193919471</v>
      </c>
      <c r="O1557" s="450">
        <v>2.676403014983721</v>
      </c>
      <c r="R1557" s="570"/>
      <c r="S1557" s="570"/>
      <c r="T1557" s="570"/>
      <c r="U1557" s="570"/>
    </row>
    <row r="1558" spans="2:21" x14ac:dyDescent="0.25">
      <c r="B1558" s="402" t="s">
        <v>247</v>
      </c>
      <c r="C1558" s="402" t="s">
        <v>17</v>
      </c>
      <c r="D1558" s="402" t="s">
        <v>19</v>
      </c>
      <c r="E1558" s="402" t="s">
        <v>32</v>
      </c>
      <c r="F1558" s="402" t="s">
        <v>5</v>
      </c>
      <c r="G1558" s="403">
        <v>22.639133719466138</v>
      </c>
      <c r="H1558" s="403">
        <v>18.037449929456507</v>
      </c>
      <c r="I1558" s="403">
        <v>11.199003425724072</v>
      </c>
      <c r="J1558" s="403">
        <v>4.6771014071909924</v>
      </c>
      <c r="K1558" s="403">
        <v>4.0089440633065649</v>
      </c>
      <c r="L1558" s="450">
        <v>3.6237679120306989</v>
      </c>
      <c r="M1558" s="450">
        <v>3.2755991784610612</v>
      </c>
      <c r="N1558" s="450">
        <v>2.9608822193919471</v>
      </c>
      <c r="O1558" s="450">
        <v>2.676403014983721</v>
      </c>
      <c r="R1558" s="570"/>
      <c r="S1558" s="570"/>
      <c r="T1558" s="570"/>
      <c r="U1558" s="570"/>
    </row>
    <row r="1559" spans="2:21" x14ac:dyDescent="0.25">
      <c r="B1559" s="402" t="s">
        <v>247</v>
      </c>
      <c r="C1559" s="402" t="s">
        <v>17</v>
      </c>
      <c r="D1559" s="402" t="s">
        <v>19</v>
      </c>
      <c r="E1559" s="402" t="s">
        <v>32</v>
      </c>
      <c r="F1559" s="402" t="s">
        <v>6</v>
      </c>
      <c r="G1559" s="403">
        <v>22.639133719466138</v>
      </c>
      <c r="H1559" s="403">
        <v>18.037449929456503</v>
      </c>
      <c r="I1559" s="403">
        <v>11.199003425724072</v>
      </c>
      <c r="J1559" s="403">
        <v>4.6771014071909933</v>
      </c>
      <c r="K1559" s="403">
        <v>4.0089440633065649</v>
      </c>
      <c r="L1559" s="450">
        <v>3.6237679120306989</v>
      </c>
      <c r="M1559" s="450">
        <v>3.2755991784610612</v>
      </c>
      <c r="N1559" s="450">
        <v>2.9608822193919471</v>
      </c>
      <c r="O1559" s="450">
        <v>2.676403014983721</v>
      </c>
      <c r="R1559" s="570"/>
      <c r="S1559" s="570"/>
      <c r="T1559" s="570"/>
      <c r="U1559" s="570"/>
    </row>
    <row r="1560" spans="2:21" x14ac:dyDescent="0.25">
      <c r="B1560" s="402" t="s">
        <v>247</v>
      </c>
      <c r="C1560" s="402" t="s">
        <v>17</v>
      </c>
      <c r="D1560" s="402" t="s">
        <v>19</v>
      </c>
      <c r="E1560" s="402" t="s">
        <v>32</v>
      </c>
      <c r="F1560" s="402" t="s">
        <v>7</v>
      </c>
      <c r="G1560" s="403">
        <v>22.63913371946613</v>
      </c>
      <c r="H1560" s="403">
        <v>18.037449929456503</v>
      </c>
      <c r="I1560" s="403">
        <v>11.199003425724072</v>
      </c>
      <c r="J1560" s="403">
        <v>4.6771014071909924</v>
      </c>
      <c r="K1560" s="403">
        <v>4.0089440633065658</v>
      </c>
      <c r="L1560" s="450">
        <v>3.6237679120306998</v>
      </c>
      <c r="M1560" s="450">
        <v>3.2755991784610616</v>
      </c>
      <c r="N1560" s="450">
        <v>2.9608822193919475</v>
      </c>
      <c r="O1560" s="450">
        <v>2.6764030149837215</v>
      </c>
      <c r="R1560" s="570"/>
      <c r="S1560" s="570"/>
      <c r="T1560" s="570"/>
      <c r="U1560" s="570"/>
    </row>
    <row r="1561" spans="2:21" x14ac:dyDescent="0.25">
      <c r="B1561" s="402" t="s">
        <v>247</v>
      </c>
      <c r="C1561" s="402" t="s">
        <v>17</v>
      </c>
      <c r="D1561" s="402" t="s">
        <v>19</v>
      </c>
      <c r="E1561" s="402" t="s">
        <v>32</v>
      </c>
      <c r="F1561" s="402" t="s">
        <v>8</v>
      </c>
      <c r="G1561" s="403">
        <v>22.639133719466134</v>
      </c>
      <c r="H1561" s="403">
        <v>18.037449929456507</v>
      </c>
      <c r="I1561" s="403">
        <v>11.199003425724072</v>
      </c>
      <c r="J1561" s="403">
        <v>4.6771014071909924</v>
      </c>
      <c r="K1561" s="403">
        <v>4.0089440633065649</v>
      </c>
      <c r="L1561" s="450">
        <v>3.6237679120306989</v>
      </c>
      <c r="M1561" s="450">
        <v>3.2755991784610612</v>
      </c>
      <c r="N1561" s="450">
        <v>2.9608822193919471</v>
      </c>
      <c r="O1561" s="450">
        <v>2.676403014983721</v>
      </c>
      <c r="R1561" s="570"/>
      <c r="S1561" s="570"/>
      <c r="T1561" s="570"/>
      <c r="U1561" s="570"/>
    </row>
    <row r="1562" spans="2:21" x14ac:dyDescent="0.25">
      <c r="B1562" s="402" t="s">
        <v>247</v>
      </c>
      <c r="C1562" s="402" t="s">
        <v>17</v>
      </c>
      <c r="D1562" s="402" t="s">
        <v>19</v>
      </c>
      <c r="E1562" s="402" t="s">
        <v>32</v>
      </c>
      <c r="F1562" s="402" t="s">
        <v>1</v>
      </c>
      <c r="G1562" s="403">
        <v>22.63913371946613</v>
      </c>
      <c r="H1562" s="403">
        <v>18.037449929456514</v>
      </c>
      <c r="I1562" s="403">
        <v>11.199003425724078</v>
      </c>
      <c r="J1562" s="403">
        <v>4.6771014071909933</v>
      </c>
      <c r="K1562" s="403">
        <v>4.0089440633065658</v>
      </c>
      <c r="L1562" s="450">
        <v>3.6237679120306998</v>
      </c>
      <c r="M1562" s="450">
        <v>3.2755991784610616</v>
      </c>
      <c r="N1562" s="450">
        <v>2.9608822193919475</v>
      </c>
      <c r="O1562" s="450">
        <v>2.6764030149837215</v>
      </c>
      <c r="R1562" s="570"/>
      <c r="S1562" s="570"/>
      <c r="T1562" s="570"/>
      <c r="U1562" s="570"/>
    </row>
    <row r="1563" spans="2:21" x14ac:dyDescent="0.25">
      <c r="B1563" s="402" t="s">
        <v>247</v>
      </c>
      <c r="C1563" s="402" t="s">
        <v>16</v>
      </c>
      <c r="D1563" s="402" t="s">
        <v>3</v>
      </c>
      <c r="E1563" s="402" t="s">
        <v>32</v>
      </c>
      <c r="F1563" s="402" t="s">
        <v>4</v>
      </c>
      <c r="G1563" s="403">
        <v>19.870099890875512</v>
      </c>
      <c r="H1563" s="403">
        <v>15.831256456902016</v>
      </c>
      <c r="I1563" s="403">
        <v>9.8292328454271782</v>
      </c>
      <c r="J1563" s="403">
        <v>4.1050365845372561</v>
      </c>
      <c r="K1563" s="403">
        <v>3.5186027867462193</v>
      </c>
      <c r="L1563" s="450">
        <v>3.2625065691407706</v>
      </c>
      <c r="M1563" s="450">
        <v>3.0250499299835805</v>
      </c>
      <c r="N1563" s="450">
        <v>2.8048762155607543</v>
      </c>
      <c r="O1563" s="450">
        <v>2.6007275141607731</v>
      </c>
      <c r="R1563" s="570"/>
      <c r="S1563" s="570"/>
      <c r="T1563" s="570"/>
      <c r="U1563" s="570"/>
    </row>
    <row r="1564" spans="2:21" x14ac:dyDescent="0.25">
      <c r="B1564" s="402" t="s">
        <v>247</v>
      </c>
      <c r="C1564" s="402" t="s">
        <v>16</v>
      </c>
      <c r="D1564" s="402" t="s">
        <v>3</v>
      </c>
      <c r="E1564" s="402" t="s">
        <v>32</v>
      </c>
      <c r="F1564" s="402" t="s">
        <v>5</v>
      </c>
      <c r="G1564" s="403">
        <v>19.870099890875522</v>
      </c>
      <c r="H1564" s="403">
        <v>15.831256456902016</v>
      </c>
      <c r="I1564" s="403">
        <v>9.8292328454271782</v>
      </c>
      <c r="J1564" s="403">
        <v>4.1050365845372552</v>
      </c>
      <c r="K1564" s="403">
        <v>3.5186027867462188</v>
      </c>
      <c r="L1564" s="450">
        <v>3.2625065691407702</v>
      </c>
      <c r="M1564" s="450">
        <v>3.02504992998358</v>
      </c>
      <c r="N1564" s="450">
        <v>2.8048762155607538</v>
      </c>
      <c r="O1564" s="450">
        <v>2.6007275141607731</v>
      </c>
      <c r="R1564" s="570"/>
      <c r="S1564" s="570"/>
      <c r="T1564" s="570"/>
      <c r="U1564" s="570"/>
    </row>
    <row r="1565" spans="2:21" x14ac:dyDescent="0.25">
      <c r="B1565" s="402" t="s">
        <v>247</v>
      </c>
      <c r="C1565" s="402" t="s">
        <v>16</v>
      </c>
      <c r="D1565" s="402" t="s">
        <v>3</v>
      </c>
      <c r="E1565" s="402" t="s">
        <v>32</v>
      </c>
      <c r="F1565" s="402" t="s">
        <v>6</v>
      </c>
      <c r="G1565" s="403">
        <v>19.870099890875522</v>
      </c>
      <c r="H1565" s="403">
        <v>15.831256456902013</v>
      </c>
      <c r="I1565" s="403">
        <v>9.8292328454271782</v>
      </c>
      <c r="J1565" s="403">
        <v>4.1050365845372561</v>
      </c>
      <c r="K1565" s="403">
        <v>3.5186027867462193</v>
      </c>
      <c r="L1565" s="450">
        <v>3.2625065691407706</v>
      </c>
      <c r="M1565" s="450">
        <v>3.0250499299835805</v>
      </c>
      <c r="N1565" s="450">
        <v>2.8048762155607543</v>
      </c>
      <c r="O1565" s="450">
        <v>2.6007275141607731</v>
      </c>
      <c r="R1565" s="570"/>
      <c r="S1565" s="570"/>
      <c r="T1565" s="570"/>
      <c r="U1565" s="570"/>
    </row>
    <row r="1566" spans="2:21" x14ac:dyDescent="0.25">
      <c r="B1566" s="402" t="s">
        <v>247</v>
      </c>
      <c r="C1566" s="402" t="s">
        <v>16</v>
      </c>
      <c r="D1566" s="402" t="s">
        <v>3</v>
      </c>
      <c r="E1566" s="402" t="s">
        <v>32</v>
      </c>
      <c r="F1566" s="402" t="s">
        <v>7</v>
      </c>
      <c r="G1566" s="403">
        <v>19.870099890875519</v>
      </c>
      <c r="H1566" s="403">
        <v>15.831256456902013</v>
      </c>
      <c r="I1566" s="403">
        <v>9.8292328454271765</v>
      </c>
      <c r="J1566" s="403">
        <v>4.1050365845372561</v>
      </c>
      <c r="K1566" s="403">
        <v>3.5186027867462197</v>
      </c>
      <c r="L1566" s="450">
        <v>3.2625065691407711</v>
      </c>
      <c r="M1566" s="450">
        <v>3.0250499299835809</v>
      </c>
      <c r="N1566" s="450">
        <v>2.8048762155607547</v>
      </c>
      <c r="O1566" s="450">
        <v>2.6007275141607735</v>
      </c>
      <c r="R1566" s="570"/>
      <c r="S1566" s="570"/>
      <c r="T1566" s="570"/>
      <c r="U1566" s="570"/>
    </row>
    <row r="1567" spans="2:21" x14ac:dyDescent="0.25">
      <c r="B1567" s="402" t="s">
        <v>247</v>
      </c>
      <c r="C1567" s="402" t="s">
        <v>16</v>
      </c>
      <c r="D1567" s="402" t="s">
        <v>3</v>
      </c>
      <c r="E1567" s="402" t="s">
        <v>32</v>
      </c>
      <c r="F1567" s="402" t="s">
        <v>8</v>
      </c>
      <c r="G1567" s="403">
        <v>19.870099890875519</v>
      </c>
      <c r="H1567" s="403">
        <v>15.831256456902016</v>
      </c>
      <c r="I1567" s="403">
        <v>9.8292328454271782</v>
      </c>
      <c r="J1567" s="403">
        <v>4.1050365845372552</v>
      </c>
      <c r="K1567" s="403">
        <v>3.5186027867462188</v>
      </c>
      <c r="L1567" s="450">
        <v>3.2625065691407702</v>
      </c>
      <c r="M1567" s="450">
        <v>3.02504992998358</v>
      </c>
      <c r="N1567" s="450">
        <v>2.8048762155607538</v>
      </c>
      <c r="O1567" s="450">
        <v>2.6007275141607731</v>
      </c>
      <c r="R1567" s="570"/>
      <c r="S1567" s="570"/>
      <c r="T1567" s="570"/>
      <c r="U1567" s="570"/>
    </row>
    <row r="1568" spans="2:21" x14ac:dyDescent="0.25">
      <c r="B1568" s="402" t="s">
        <v>247</v>
      </c>
      <c r="C1568" s="402" t="s">
        <v>16</v>
      </c>
      <c r="D1568" s="402" t="s">
        <v>3</v>
      </c>
      <c r="E1568" s="402" t="s">
        <v>32</v>
      </c>
      <c r="F1568" s="402" t="s">
        <v>1</v>
      </c>
      <c r="G1568" s="403">
        <v>19.870099890875519</v>
      </c>
      <c r="H1568" s="403">
        <v>15.83125645690202</v>
      </c>
      <c r="I1568" s="403">
        <v>9.8292328454271818</v>
      </c>
      <c r="J1568" s="403">
        <v>4.1050365845372561</v>
      </c>
      <c r="K1568" s="403">
        <v>3.5186027867462197</v>
      </c>
      <c r="L1568" s="450">
        <v>3.2625065691407711</v>
      </c>
      <c r="M1568" s="450">
        <v>3.0250499299835809</v>
      </c>
      <c r="N1568" s="450">
        <v>2.8048762155607547</v>
      </c>
      <c r="O1568" s="450">
        <v>2.6007275141607735</v>
      </c>
      <c r="R1568" s="570"/>
      <c r="S1568" s="570"/>
      <c r="T1568" s="570"/>
      <c r="U1568" s="570"/>
    </row>
    <row r="1569" spans="2:21" x14ac:dyDescent="0.25">
      <c r="B1569" s="402" t="s">
        <v>247</v>
      </c>
      <c r="C1569" s="402" t="s">
        <v>16</v>
      </c>
      <c r="D1569" s="402" t="s">
        <v>11</v>
      </c>
      <c r="E1569" s="402" t="s">
        <v>32</v>
      </c>
      <c r="F1569" s="402" t="s">
        <v>4</v>
      </c>
      <c r="G1569" s="403">
        <v>19.870099890875512</v>
      </c>
      <c r="H1569" s="403">
        <v>15.831256456902016</v>
      </c>
      <c r="I1569" s="403">
        <v>10.992957507823467</v>
      </c>
      <c r="J1569" s="403">
        <v>7.6636234938601371</v>
      </c>
      <c r="K1569" s="403">
        <v>5.8643379779103659</v>
      </c>
      <c r="L1569" s="450">
        <v>5.719188300842343</v>
      </c>
      <c r="M1569" s="450">
        <v>5.5776312592657105</v>
      </c>
      <c r="N1569" s="450">
        <v>5.4395779309724785</v>
      </c>
      <c r="O1569" s="450">
        <v>5.3049415946901783</v>
      </c>
      <c r="R1569" s="570"/>
      <c r="S1569" s="570"/>
      <c r="T1569" s="570"/>
      <c r="U1569" s="570"/>
    </row>
    <row r="1570" spans="2:21" x14ac:dyDescent="0.25">
      <c r="B1570" s="402" t="s">
        <v>247</v>
      </c>
      <c r="C1570" s="402" t="s">
        <v>16</v>
      </c>
      <c r="D1570" s="402" t="s">
        <v>11</v>
      </c>
      <c r="E1570" s="402" t="s">
        <v>32</v>
      </c>
      <c r="F1570" s="402" t="s">
        <v>5</v>
      </c>
      <c r="G1570" s="403">
        <v>19.870099890875522</v>
      </c>
      <c r="H1570" s="403">
        <v>15.831256456902016</v>
      </c>
      <c r="I1570" s="403">
        <v>10.992957507823471</v>
      </c>
      <c r="J1570" s="403">
        <v>7.6636234938601371</v>
      </c>
      <c r="K1570" s="403">
        <v>5.8643379779103633</v>
      </c>
      <c r="L1570" s="450">
        <v>5.7191883008423403</v>
      </c>
      <c r="M1570" s="450">
        <v>5.5776312592657078</v>
      </c>
      <c r="N1570" s="450">
        <v>5.4395779309724759</v>
      </c>
      <c r="O1570" s="450">
        <v>5.3049415946901757</v>
      </c>
      <c r="R1570" s="570"/>
      <c r="S1570" s="570"/>
      <c r="T1570" s="570"/>
      <c r="U1570" s="570"/>
    </row>
    <row r="1571" spans="2:21" x14ac:dyDescent="0.25">
      <c r="B1571" s="402" t="s">
        <v>247</v>
      </c>
      <c r="C1571" s="402" t="s">
        <v>16</v>
      </c>
      <c r="D1571" s="402" t="s">
        <v>11</v>
      </c>
      <c r="E1571" s="402" t="s">
        <v>32</v>
      </c>
      <c r="F1571" s="402" t="s">
        <v>6</v>
      </c>
      <c r="G1571" s="403">
        <v>19.870099890875522</v>
      </c>
      <c r="H1571" s="403">
        <v>15.831256456902013</v>
      </c>
      <c r="I1571" s="403">
        <v>10.992957507823467</v>
      </c>
      <c r="J1571" s="403">
        <v>7.663623493860138</v>
      </c>
      <c r="K1571" s="403">
        <v>5.8643379779103659</v>
      </c>
      <c r="L1571" s="450">
        <v>5.719188300842343</v>
      </c>
      <c r="M1571" s="450">
        <v>5.5776312592657105</v>
      </c>
      <c r="N1571" s="450">
        <v>5.4395779309724785</v>
      </c>
      <c r="O1571" s="450">
        <v>5.3049415946901783</v>
      </c>
      <c r="R1571" s="570"/>
      <c r="S1571" s="570"/>
      <c r="T1571" s="570"/>
      <c r="U1571" s="570"/>
    </row>
    <row r="1572" spans="2:21" x14ac:dyDescent="0.25">
      <c r="B1572" s="402" t="s">
        <v>247</v>
      </c>
      <c r="C1572" s="402" t="s">
        <v>16</v>
      </c>
      <c r="D1572" s="402" t="s">
        <v>11</v>
      </c>
      <c r="E1572" s="402" t="s">
        <v>32</v>
      </c>
      <c r="F1572" s="402" t="s">
        <v>7</v>
      </c>
      <c r="G1572" s="403">
        <v>19.870099890875519</v>
      </c>
      <c r="H1572" s="403">
        <v>15.831256456902013</v>
      </c>
      <c r="I1572" s="403">
        <v>10.992957507823473</v>
      </c>
      <c r="J1572" s="403">
        <v>7.663623493860138</v>
      </c>
      <c r="K1572" s="403">
        <v>5.864337977910365</v>
      </c>
      <c r="L1572" s="450">
        <v>5.7191883008423421</v>
      </c>
      <c r="M1572" s="450">
        <v>5.5776312592657096</v>
      </c>
      <c r="N1572" s="450">
        <v>5.4395779309724777</v>
      </c>
      <c r="O1572" s="450">
        <v>5.3049415946901775</v>
      </c>
      <c r="R1572" s="570"/>
      <c r="S1572" s="570"/>
      <c r="T1572" s="570"/>
      <c r="U1572" s="570"/>
    </row>
    <row r="1573" spans="2:21" x14ac:dyDescent="0.25">
      <c r="B1573" s="402" t="s">
        <v>247</v>
      </c>
      <c r="C1573" s="402" t="s">
        <v>16</v>
      </c>
      <c r="D1573" s="402" t="s">
        <v>11</v>
      </c>
      <c r="E1573" s="402" t="s">
        <v>32</v>
      </c>
      <c r="F1573" s="402" t="s">
        <v>8</v>
      </c>
      <c r="G1573" s="403">
        <v>19.870099890875519</v>
      </c>
      <c r="H1573" s="403">
        <v>15.831256456902016</v>
      </c>
      <c r="I1573" s="403">
        <v>10.992957507823473</v>
      </c>
      <c r="J1573" s="403">
        <v>7.6636234938601397</v>
      </c>
      <c r="K1573" s="403">
        <v>5.864337977910365</v>
      </c>
      <c r="L1573" s="450">
        <v>5.7191883008423421</v>
      </c>
      <c r="M1573" s="450">
        <v>5.5776312592657096</v>
      </c>
      <c r="N1573" s="450">
        <v>5.4395779309724777</v>
      </c>
      <c r="O1573" s="450">
        <v>5.3049415946901775</v>
      </c>
      <c r="R1573" s="570"/>
      <c r="S1573" s="570"/>
      <c r="T1573" s="570"/>
      <c r="U1573" s="570"/>
    </row>
    <row r="1574" spans="2:21" x14ac:dyDescent="0.25">
      <c r="B1574" s="402" t="s">
        <v>247</v>
      </c>
      <c r="C1574" s="402" t="s">
        <v>16</v>
      </c>
      <c r="D1574" s="402" t="s">
        <v>11</v>
      </c>
      <c r="E1574" s="402" t="s">
        <v>32</v>
      </c>
      <c r="F1574" s="402" t="s">
        <v>1</v>
      </c>
      <c r="G1574" s="403">
        <v>19.870099890875519</v>
      </c>
      <c r="H1574" s="403">
        <v>15.83125645690202</v>
      </c>
      <c r="I1574" s="403">
        <v>10.992957507823471</v>
      </c>
      <c r="J1574" s="403">
        <v>7.6636234938601371</v>
      </c>
      <c r="K1574" s="403">
        <v>5.8643379779103659</v>
      </c>
      <c r="L1574" s="450">
        <v>5.719188300842343</v>
      </c>
      <c r="M1574" s="450">
        <v>5.5776312592657105</v>
      </c>
      <c r="N1574" s="450">
        <v>5.4395779309724785</v>
      </c>
      <c r="O1574" s="450">
        <v>5.3049415946901783</v>
      </c>
      <c r="R1574" s="570"/>
      <c r="S1574" s="570"/>
      <c r="T1574" s="570"/>
      <c r="U1574" s="570"/>
    </row>
    <row r="1575" spans="2:21" x14ac:dyDescent="0.25">
      <c r="B1575" s="402" t="s">
        <v>247</v>
      </c>
      <c r="C1575" s="402" t="s">
        <v>16</v>
      </c>
      <c r="D1575" s="402" t="s">
        <v>19</v>
      </c>
      <c r="E1575" s="402" t="s">
        <v>32</v>
      </c>
      <c r="F1575" s="402" t="s">
        <v>4</v>
      </c>
      <c r="G1575" s="403">
        <v>19.870099890875512</v>
      </c>
      <c r="H1575" s="403">
        <v>15.831256456902016</v>
      </c>
      <c r="I1575" s="403">
        <v>9.8292328454271782</v>
      </c>
      <c r="J1575" s="403">
        <v>4.1050365845372561</v>
      </c>
      <c r="K1575" s="403">
        <v>3.5186027867462193</v>
      </c>
      <c r="L1575" s="450">
        <v>3.1805382346183424</v>
      </c>
      <c r="M1575" s="450">
        <v>2.874954655289077</v>
      </c>
      <c r="N1575" s="450">
        <v>2.5987313027727712</v>
      </c>
      <c r="O1575" s="450">
        <v>2.3490472698714653</v>
      </c>
      <c r="R1575" s="570"/>
      <c r="S1575" s="570"/>
      <c r="T1575" s="570"/>
      <c r="U1575" s="570"/>
    </row>
    <row r="1576" spans="2:21" x14ac:dyDescent="0.25">
      <c r="B1576" s="402" t="s">
        <v>247</v>
      </c>
      <c r="C1576" s="402" t="s">
        <v>16</v>
      </c>
      <c r="D1576" s="402" t="s">
        <v>19</v>
      </c>
      <c r="E1576" s="402" t="s">
        <v>32</v>
      </c>
      <c r="F1576" s="402" t="s">
        <v>5</v>
      </c>
      <c r="G1576" s="403">
        <v>19.870099890875522</v>
      </c>
      <c r="H1576" s="403">
        <v>15.831256456902016</v>
      </c>
      <c r="I1576" s="403">
        <v>9.8292328454271782</v>
      </c>
      <c r="J1576" s="403">
        <v>4.1050365845372552</v>
      </c>
      <c r="K1576" s="403">
        <v>3.5186027867462188</v>
      </c>
      <c r="L1576" s="450">
        <v>3.180538234618342</v>
      </c>
      <c r="M1576" s="450">
        <v>2.8749546552890766</v>
      </c>
      <c r="N1576" s="450">
        <v>2.5987313027727708</v>
      </c>
      <c r="O1576" s="450">
        <v>2.3490472698714648</v>
      </c>
      <c r="R1576" s="570"/>
      <c r="S1576" s="570"/>
      <c r="T1576" s="570"/>
      <c r="U1576" s="570"/>
    </row>
    <row r="1577" spans="2:21" x14ac:dyDescent="0.25">
      <c r="B1577" s="402" t="s">
        <v>247</v>
      </c>
      <c r="C1577" s="402" t="s">
        <v>16</v>
      </c>
      <c r="D1577" s="402" t="s">
        <v>19</v>
      </c>
      <c r="E1577" s="402" t="s">
        <v>32</v>
      </c>
      <c r="F1577" s="402" t="s">
        <v>6</v>
      </c>
      <c r="G1577" s="403">
        <v>19.870099890875522</v>
      </c>
      <c r="H1577" s="403">
        <v>15.831256456902013</v>
      </c>
      <c r="I1577" s="403">
        <v>9.8292328454271782</v>
      </c>
      <c r="J1577" s="403">
        <v>4.1050365845372561</v>
      </c>
      <c r="K1577" s="403">
        <v>3.5186027867462193</v>
      </c>
      <c r="L1577" s="450">
        <v>3.1805382346183424</v>
      </c>
      <c r="M1577" s="450">
        <v>2.874954655289077</v>
      </c>
      <c r="N1577" s="450">
        <v>2.5987313027727712</v>
      </c>
      <c r="O1577" s="450">
        <v>2.3490472698714653</v>
      </c>
      <c r="R1577" s="570"/>
      <c r="S1577" s="570"/>
      <c r="T1577" s="570"/>
      <c r="U1577" s="570"/>
    </row>
    <row r="1578" spans="2:21" x14ac:dyDescent="0.25">
      <c r="B1578" s="402" t="s">
        <v>247</v>
      </c>
      <c r="C1578" s="402" t="s">
        <v>16</v>
      </c>
      <c r="D1578" s="402" t="s">
        <v>19</v>
      </c>
      <c r="E1578" s="402" t="s">
        <v>32</v>
      </c>
      <c r="F1578" s="402" t="s">
        <v>7</v>
      </c>
      <c r="G1578" s="403">
        <v>19.870099890875519</v>
      </c>
      <c r="H1578" s="403">
        <v>15.831256456902013</v>
      </c>
      <c r="I1578" s="403">
        <v>9.8292328454271765</v>
      </c>
      <c r="J1578" s="403">
        <v>4.1050365845372561</v>
      </c>
      <c r="K1578" s="403">
        <v>3.5186027867462197</v>
      </c>
      <c r="L1578" s="450">
        <v>3.1805382346183428</v>
      </c>
      <c r="M1578" s="450">
        <v>2.874954655289077</v>
      </c>
      <c r="N1578" s="450">
        <v>2.5987313027727712</v>
      </c>
      <c r="O1578" s="450">
        <v>2.3490472698714653</v>
      </c>
      <c r="R1578" s="570"/>
      <c r="S1578" s="570"/>
      <c r="T1578" s="570"/>
      <c r="U1578" s="570"/>
    </row>
    <row r="1579" spans="2:21" x14ac:dyDescent="0.25">
      <c r="B1579" s="402" t="s">
        <v>247</v>
      </c>
      <c r="C1579" s="402" t="s">
        <v>16</v>
      </c>
      <c r="D1579" s="402" t="s">
        <v>19</v>
      </c>
      <c r="E1579" s="402" t="s">
        <v>32</v>
      </c>
      <c r="F1579" s="402" t="s">
        <v>8</v>
      </c>
      <c r="G1579" s="403">
        <v>19.870099890875519</v>
      </c>
      <c r="H1579" s="403">
        <v>15.831256456902016</v>
      </c>
      <c r="I1579" s="403">
        <v>9.8292328454271782</v>
      </c>
      <c r="J1579" s="403">
        <v>4.1050365845372552</v>
      </c>
      <c r="K1579" s="403">
        <v>3.5186027867462188</v>
      </c>
      <c r="L1579" s="450">
        <v>3.180538234618342</v>
      </c>
      <c r="M1579" s="450">
        <v>2.8749546552890766</v>
      </c>
      <c r="N1579" s="450">
        <v>2.5987313027727708</v>
      </c>
      <c r="O1579" s="450">
        <v>2.3490472698714648</v>
      </c>
      <c r="R1579" s="570"/>
      <c r="S1579" s="570"/>
      <c r="T1579" s="570"/>
      <c r="U1579" s="570"/>
    </row>
    <row r="1580" spans="2:21" x14ac:dyDescent="0.25">
      <c r="B1580" s="402" t="s">
        <v>247</v>
      </c>
      <c r="C1580" s="402" t="s">
        <v>16</v>
      </c>
      <c r="D1580" s="402" t="s">
        <v>19</v>
      </c>
      <c r="E1580" s="402" t="s">
        <v>32</v>
      </c>
      <c r="F1580" s="402" t="s">
        <v>1</v>
      </c>
      <c r="G1580" s="403">
        <v>19.870099890875519</v>
      </c>
      <c r="H1580" s="403">
        <v>15.83125645690202</v>
      </c>
      <c r="I1580" s="403">
        <v>9.8292328454271818</v>
      </c>
      <c r="J1580" s="403">
        <v>4.1050365845372561</v>
      </c>
      <c r="K1580" s="403">
        <v>3.5186027867462197</v>
      </c>
      <c r="L1580" s="450">
        <v>3.1805382346183428</v>
      </c>
      <c r="M1580" s="450">
        <v>2.874954655289077</v>
      </c>
      <c r="N1580" s="450">
        <v>2.5987313027727712</v>
      </c>
      <c r="O1580" s="450">
        <v>2.3490472698714653</v>
      </c>
      <c r="R1580" s="570"/>
      <c r="S1580" s="570"/>
      <c r="T1580" s="570"/>
      <c r="U1580" s="570"/>
    </row>
    <row r="1581" spans="2:21" x14ac:dyDescent="0.25">
      <c r="B1581" s="402" t="s">
        <v>247</v>
      </c>
      <c r="C1581" s="402" t="s">
        <v>128</v>
      </c>
      <c r="D1581" s="402" t="s">
        <v>3</v>
      </c>
      <c r="E1581" s="402" t="s">
        <v>32</v>
      </c>
      <c r="F1581" s="402" t="s">
        <v>4</v>
      </c>
      <c r="G1581" s="403">
        <v>30.428943171325436</v>
      </c>
      <c r="H1581" s="403">
        <v>24.243884313785628</v>
      </c>
      <c r="I1581" s="403">
        <v>15.052423959306552</v>
      </c>
      <c r="J1581" s="403">
        <v>6.2864266225685386</v>
      </c>
      <c r="K1581" s="403">
        <v>5.3883656764873189</v>
      </c>
      <c r="L1581" s="450">
        <v>4.9961815760195565</v>
      </c>
      <c r="M1581" s="450">
        <v>4.6325420061004294</v>
      </c>
      <c r="N1581" s="450">
        <v>4.2953693959582759</v>
      </c>
      <c r="O1581" s="450">
        <v>3.9827373876887795</v>
      </c>
      <c r="R1581" s="570"/>
      <c r="S1581" s="570"/>
      <c r="T1581" s="570"/>
      <c r="U1581" s="570"/>
    </row>
    <row r="1582" spans="2:21" x14ac:dyDescent="0.25">
      <c r="B1582" s="402" t="s">
        <v>247</v>
      </c>
      <c r="C1582" s="402" t="s">
        <v>128</v>
      </c>
      <c r="D1582" s="402" t="s">
        <v>3</v>
      </c>
      <c r="E1582" s="402" t="s">
        <v>32</v>
      </c>
      <c r="F1582" s="402" t="s">
        <v>5</v>
      </c>
      <c r="G1582" s="403">
        <v>30.428943171325454</v>
      </c>
      <c r="H1582" s="403">
        <v>24.243884313785628</v>
      </c>
      <c r="I1582" s="403">
        <v>15.05242395930655</v>
      </c>
      <c r="J1582" s="403">
        <v>6.2864266225685377</v>
      </c>
      <c r="K1582" s="403">
        <v>5.388365676487318</v>
      </c>
      <c r="L1582" s="450">
        <v>4.9961815760195556</v>
      </c>
      <c r="M1582" s="450">
        <v>4.6325420061004285</v>
      </c>
      <c r="N1582" s="450">
        <v>4.295369395958275</v>
      </c>
      <c r="O1582" s="450">
        <v>3.9827373876887791</v>
      </c>
      <c r="R1582" s="570"/>
      <c r="S1582" s="570"/>
      <c r="T1582" s="570"/>
      <c r="U1582" s="570"/>
    </row>
    <row r="1583" spans="2:21" x14ac:dyDescent="0.25">
      <c r="B1583" s="402" t="s">
        <v>247</v>
      </c>
      <c r="C1583" s="402" t="s">
        <v>128</v>
      </c>
      <c r="D1583" s="402" t="s">
        <v>3</v>
      </c>
      <c r="E1583" s="402" t="s">
        <v>32</v>
      </c>
      <c r="F1583" s="402" t="s">
        <v>6</v>
      </c>
      <c r="G1583" s="403">
        <v>30.428943171325454</v>
      </c>
      <c r="H1583" s="403">
        <v>24.243884313785625</v>
      </c>
      <c r="I1583" s="403">
        <v>15.05242395930655</v>
      </c>
      <c r="J1583" s="403">
        <v>6.2864266225685395</v>
      </c>
      <c r="K1583" s="403">
        <v>5.3883656764873189</v>
      </c>
      <c r="L1583" s="450">
        <v>4.9961815760195565</v>
      </c>
      <c r="M1583" s="450">
        <v>4.6325420061004294</v>
      </c>
      <c r="N1583" s="450">
        <v>4.2953693959582759</v>
      </c>
      <c r="O1583" s="450">
        <v>3.9827373876887795</v>
      </c>
      <c r="R1583" s="570"/>
      <c r="S1583" s="570"/>
      <c r="T1583" s="570"/>
      <c r="U1583" s="570"/>
    </row>
    <row r="1584" spans="2:21" x14ac:dyDescent="0.25">
      <c r="B1584" s="402" t="s">
        <v>247</v>
      </c>
      <c r="C1584" s="402" t="s">
        <v>128</v>
      </c>
      <c r="D1584" s="402" t="s">
        <v>3</v>
      </c>
      <c r="E1584" s="402" t="s">
        <v>32</v>
      </c>
      <c r="F1584" s="402" t="s">
        <v>7</v>
      </c>
      <c r="G1584" s="403">
        <v>30.428943171325447</v>
      </c>
      <c r="H1584" s="403">
        <v>24.243884313785625</v>
      </c>
      <c r="I1584" s="403">
        <v>15.052423959306548</v>
      </c>
      <c r="J1584" s="403">
        <v>6.2864266225685386</v>
      </c>
      <c r="K1584" s="403">
        <v>5.3883656764873198</v>
      </c>
      <c r="L1584" s="450">
        <v>4.9961815760195574</v>
      </c>
      <c r="M1584" s="450">
        <v>4.6325420061004303</v>
      </c>
      <c r="N1584" s="450">
        <v>4.2953693959582768</v>
      </c>
      <c r="O1584" s="450">
        <v>3.9827373876887804</v>
      </c>
      <c r="R1584" s="570"/>
      <c r="S1584" s="570"/>
      <c r="T1584" s="570"/>
      <c r="U1584" s="570"/>
    </row>
    <row r="1585" spans="2:21" x14ac:dyDescent="0.25">
      <c r="B1585" s="402" t="s">
        <v>247</v>
      </c>
      <c r="C1585" s="402" t="s">
        <v>128</v>
      </c>
      <c r="D1585" s="402" t="s">
        <v>3</v>
      </c>
      <c r="E1585" s="402" t="s">
        <v>32</v>
      </c>
      <c r="F1585" s="402" t="s">
        <v>8</v>
      </c>
      <c r="G1585" s="403">
        <v>30.42894317132545</v>
      </c>
      <c r="H1585" s="403">
        <v>24.243884313785628</v>
      </c>
      <c r="I1585" s="403">
        <v>15.05242395930655</v>
      </c>
      <c r="J1585" s="403">
        <v>6.2864266225685377</v>
      </c>
      <c r="K1585" s="403">
        <v>5.388365676487318</v>
      </c>
      <c r="L1585" s="450">
        <v>4.9961815760195556</v>
      </c>
      <c r="M1585" s="450">
        <v>4.6325420061004285</v>
      </c>
      <c r="N1585" s="450">
        <v>4.295369395958275</v>
      </c>
      <c r="O1585" s="450">
        <v>3.9827373876887791</v>
      </c>
      <c r="R1585" s="570"/>
      <c r="S1585" s="570"/>
      <c r="T1585" s="570"/>
      <c r="U1585" s="570"/>
    </row>
    <row r="1586" spans="2:21" x14ac:dyDescent="0.25">
      <c r="B1586" s="402" t="s">
        <v>247</v>
      </c>
      <c r="C1586" s="402" t="s">
        <v>128</v>
      </c>
      <c r="D1586" s="402" t="s">
        <v>3</v>
      </c>
      <c r="E1586" s="402" t="s">
        <v>32</v>
      </c>
      <c r="F1586" s="402" t="s">
        <v>1</v>
      </c>
      <c r="G1586" s="403">
        <v>30.428943171325447</v>
      </c>
      <c r="H1586" s="403">
        <v>24.243884313785635</v>
      </c>
      <c r="I1586" s="403">
        <v>15.052423959306555</v>
      </c>
      <c r="J1586" s="403">
        <v>6.2864266225685395</v>
      </c>
      <c r="K1586" s="403">
        <v>5.3883656764873198</v>
      </c>
      <c r="L1586" s="450">
        <v>4.9961815760195574</v>
      </c>
      <c r="M1586" s="450">
        <v>4.6325420061004303</v>
      </c>
      <c r="N1586" s="450">
        <v>4.2953693959582768</v>
      </c>
      <c r="O1586" s="450">
        <v>3.9827373876887804</v>
      </c>
      <c r="R1586" s="570"/>
      <c r="S1586" s="570"/>
      <c r="T1586" s="570"/>
      <c r="U1586" s="570"/>
    </row>
    <row r="1587" spans="2:21" x14ac:dyDescent="0.25">
      <c r="B1587" s="402" t="s">
        <v>247</v>
      </c>
      <c r="C1587" s="402" t="s">
        <v>128</v>
      </c>
      <c r="D1587" s="402" t="s">
        <v>11</v>
      </c>
      <c r="E1587" s="402" t="s">
        <v>32</v>
      </c>
      <c r="F1587" s="402" t="s">
        <v>4</v>
      </c>
      <c r="G1587" s="403">
        <v>30.428943171325436</v>
      </c>
      <c r="H1587" s="403">
        <v>24.243884313785628</v>
      </c>
      <c r="I1587" s="403">
        <v>16.834544422394284</v>
      </c>
      <c r="J1587" s="403">
        <v>11.736023727197759</v>
      </c>
      <c r="K1587" s="403">
        <v>8.9806094608121985</v>
      </c>
      <c r="L1587" s="450">
        <v>8.7583281789316114</v>
      </c>
      <c r="M1587" s="450">
        <v>8.5415486359352375</v>
      </c>
      <c r="N1587" s="450">
        <v>8.3301346569256935</v>
      </c>
      <c r="O1587" s="450">
        <v>8.1239534375041007</v>
      </c>
      <c r="R1587" s="570"/>
      <c r="S1587" s="570"/>
      <c r="T1587" s="570"/>
      <c r="U1587" s="570"/>
    </row>
    <row r="1588" spans="2:21" x14ac:dyDescent="0.25">
      <c r="B1588" s="402" t="s">
        <v>247</v>
      </c>
      <c r="C1588" s="402" t="s">
        <v>128</v>
      </c>
      <c r="D1588" s="402" t="s">
        <v>11</v>
      </c>
      <c r="E1588" s="402" t="s">
        <v>32</v>
      </c>
      <c r="F1588" s="402" t="s">
        <v>5</v>
      </c>
      <c r="G1588" s="403">
        <v>30.428943171325454</v>
      </c>
      <c r="H1588" s="403">
        <v>24.243884313785628</v>
      </c>
      <c r="I1588" s="403">
        <v>16.834544422394288</v>
      </c>
      <c r="J1588" s="403">
        <v>11.736023727197759</v>
      </c>
      <c r="K1588" s="403">
        <v>8.9806094608121949</v>
      </c>
      <c r="L1588" s="450">
        <v>8.7583281789316079</v>
      </c>
      <c r="M1588" s="450">
        <v>8.5415486359352339</v>
      </c>
      <c r="N1588" s="450">
        <v>8.33013465692569</v>
      </c>
      <c r="O1588" s="450">
        <v>8.1239534375040972</v>
      </c>
      <c r="R1588" s="570"/>
      <c r="S1588" s="570"/>
      <c r="T1588" s="570"/>
      <c r="U1588" s="570"/>
    </row>
    <row r="1589" spans="2:21" x14ac:dyDescent="0.25">
      <c r="B1589" s="402" t="s">
        <v>247</v>
      </c>
      <c r="C1589" s="402" t="s">
        <v>128</v>
      </c>
      <c r="D1589" s="402" t="s">
        <v>11</v>
      </c>
      <c r="E1589" s="402" t="s">
        <v>32</v>
      </c>
      <c r="F1589" s="402" t="s">
        <v>6</v>
      </c>
      <c r="G1589" s="403">
        <v>30.428943171325454</v>
      </c>
      <c r="H1589" s="403">
        <v>24.243884313785625</v>
      </c>
      <c r="I1589" s="403">
        <v>16.834544422394284</v>
      </c>
      <c r="J1589" s="403">
        <v>11.736023727197761</v>
      </c>
      <c r="K1589" s="403">
        <v>8.9806094608121985</v>
      </c>
      <c r="L1589" s="450">
        <v>8.7583281789316114</v>
      </c>
      <c r="M1589" s="450">
        <v>8.5415486359352375</v>
      </c>
      <c r="N1589" s="450">
        <v>8.3301346569256935</v>
      </c>
      <c r="O1589" s="450">
        <v>8.1239534375041007</v>
      </c>
      <c r="R1589" s="570"/>
      <c r="S1589" s="570"/>
      <c r="T1589" s="570"/>
      <c r="U1589" s="570"/>
    </row>
    <row r="1590" spans="2:21" x14ac:dyDescent="0.25">
      <c r="B1590" s="402" t="s">
        <v>247</v>
      </c>
      <c r="C1590" s="402" t="s">
        <v>128</v>
      </c>
      <c r="D1590" s="402" t="s">
        <v>11</v>
      </c>
      <c r="E1590" s="402" t="s">
        <v>32</v>
      </c>
      <c r="F1590" s="402" t="s">
        <v>7</v>
      </c>
      <c r="G1590" s="403">
        <v>30.428943171325447</v>
      </c>
      <c r="H1590" s="403">
        <v>24.243884313785625</v>
      </c>
      <c r="I1590" s="403">
        <v>16.834544422394291</v>
      </c>
      <c r="J1590" s="403">
        <v>11.736023727197761</v>
      </c>
      <c r="K1590" s="403">
        <v>8.9806094608121967</v>
      </c>
      <c r="L1590" s="450">
        <v>8.7583281789316096</v>
      </c>
      <c r="M1590" s="450">
        <v>8.5415486359352357</v>
      </c>
      <c r="N1590" s="450">
        <v>8.3301346569256918</v>
      </c>
      <c r="O1590" s="450">
        <v>8.1239534375040989</v>
      </c>
      <c r="R1590" s="570"/>
      <c r="S1590" s="570"/>
      <c r="T1590" s="570"/>
      <c r="U1590" s="570"/>
    </row>
    <row r="1591" spans="2:21" x14ac:dyDescent="0.25">
      <c r="B1591" s="402" t="s">
        <v>247</v>
      </c>
      <c r="C1591" s="402" t="s">
        <v>128</v>
      </c>
      <c r="D1591" s="402" t="s">
        <v>11</v>
      </c>
      <c r="E1591" s="402" t="s">
        <v>32</v>
      </c>
      <c r="F1591" s="402" t="s">
        <v>8</v>
      </c>
      <c r="G1591" s="403">
        <v>30.42894317132545</v>
      </c>
      <c r="H1591" s="403">
        <v>24.243884313785628</v>
      </c>
      <c r="I1591" s="403">
        <v>16.834544422394291</v>
      </c>
      <c r="J1591" s="403">
        <v>11.736023727197763</v>
      </c>
      <c r="K1591" s="403">
        <v>8.9806094608121967</v>
      </c>
      <c r="L1591" s="450">
        <v>8.7583281789316096</v>
      </c>
      <c r="M1591" s="450">
        <v>8.5415486359352357</v>
      </c>
      <c r="N1591" s="450">
        <v>8.3301346569256918</v>
      </c>
      <c r="O1591" s="450">
        <v>8.1239534375040989</v>
      </c>
      <c r="R1591" s="570"/>
      <c r="S1591" s="570"/>
      <c r="T1591" s="570"/>
      <c r="U1591" s="570"/>
    </row>
    <row r="1592" spans="2:21" x14ac:dyDescent="0.25">
      <c r="B1592" s="402" t="s">
        <v>247</v>
      </c>
      <c r="C1592" s="402" t="s">
        <v>128</v>
      </c>
      <c r="D1592" s="402" t="s">
        <v>11</v>
      </c>
      <c r="E1592" s="402" t="s">
        <v>32</v>
      </c>
      <c r="F1592" s="402" t="s">
        <v>1</v>
      </c>
      <c r="G1592" s="403">
        <v>30.428943171325447</v>
      </c>
      <c r="H1592" s="403">
        <v>24.243884313785635</v>
      </c>
      <c r="I1592" s="403">
        <v>16.834544422394288</v>
      </c>
      <c r="J1592" s="403">
        <v>11.736023727197759</v>
      </c>
      <c r="K1592" s="403">
        <v>8.9806094608121985</v>
      </c>
      <c r="L1592" s="450">
        <v>8.7583281789316114</v>
      </c>
      <c r="M1592" s="450">
        <v>8.5415486359352375</v>
      </c>
      <c r="N1592" s="450">
        <v>8.3301346569256935</v>
      </c>
      <c r="O1592" s="450">
        <v>8.1239534375041007</v>
      </c>
      <c r="R1592" s="570"/>
      <c r="S1592" s="570"/>
      <c r="T1592" s="570"/>
      <c r="U1592" s="570"/>
    </row>
    <row r="1593" spans="2:21" x14ac:dyDescent="0.25">
      <c r="B1593" s="402" t="s">
        <v>247</v>
      </c>
      <c r="C1593" s="402" t="s">
        <v>128</v>
      </c>
      <c r="D1593" s="402" t="s">
        <v>19</v>
      </c>
      <c r="E1593" s="402" t="s">
        <v>32</v>
      </c>
      <c r="F1593" s="402" t="s">
        <v>4</v>
      </c>
      <c r="G1593" s="403">
        <v>30.428943171325436</v>
      </c>
      <c r="H1593" s="403">
        <v>24.243884313785628</v>
      </c>
      <c r="I1593" s="403">
        <v>15.052423959306552</v>
      </c>
      <c r="J1593" s="403">
        <v>6.2864266225685386</v>
      </c>
      <c r="K1593" s="403">
        <v>5.3883656764873189</v>
      </c>
      <c r="L1593" s="450">
        <v>4.8706557957401877</v>
      </c>
      <c r="M1593" s="450">
        <v>4.402687067824008</v>
      </c>
      <c r="N1593" s="450">
        <v>3.9796804024085319</v>
      </c>
      <c r="O1593" s="450">
        <v>3.5973158803544645</v>
      </c>
      <c r="R1593" s="570"/>
      <c r="S1593" s="570"/>
      <c r="T1593" s="570"/>
      <c r="U1593" s="570"/>
    </row>
    <row r="1594" spans="2:21" x14ac:dyDescent="0.25">
      <c r="B1594" s="402" t="s">
        <v>247</v>
      </c>
      <c r="C1594" s="402" t="s">
        <v>128</v>
      </c>
      <c r="D1594" s="402" t="s">
        <v>19</v>
      </c>
      <c r="E1594" s="402" t="s">
        <v>32</v>
      </c>
      <c r="F1594" s="402" t="s">
        <v>5</v>
      </c>
      <c r="G1594" s="403">
        <v>30.428943171325454</v>
      </c>
      <c r="H1594" s="403">
        <v>24.243884313785628</v>
      </c>
      <c r="I1594" s="403">
        <v>15.05242395930655</v>
      </c>
      <c r="J1594" s="403">
        <v>6.2864266225685377</v>
      </c>
      <c r="K1594" s="403">
        <v>5.388365676487318</v>
      </c>
      <c r="L1594" s="450">
        <v>4.8706557957401868</v>
      </c>
      <c r="M1594" s="450">
        <v>4.4026870678240071</v>
      </c>
      <c r="N1594" s="450">
        <v>3.9796804024085315</v>
      </c>
      <c r="O1594" s="450">
        <v>3.5973158803544636</v>
      </c>
      <c r="R1594" s="570"/>
      <c r="S1594" s="570"/>
      <c r="T1594" s="570"/>
      <c r="U1594" s="570"/>
    </row>
    <row r="1595" spans="2:21" x14ac:dyDescent="0.25">
      <c r="B1595" s="402" t="s">
        <v>247</v>
      </c>
      <c r="C1595" s="402" t="s">
        <v>128</v>
      </c>
      <c r="D1595" s="402" t="s">
        <v>19</v>
      </c>
      <c r="E1595" s="402" t="s">
        <v>32</v>
      </c>
      <c r="F1595" s="402" t="s">
        <v>6</v>
      </c>
      <c r="G1595" s="403">
        <v>30.428943171325454</v>
      </c>
      <c r="H1595" s="403">
        <v>24.243884313785625</v>
      </c>
      <c r="I1595" s="403">
        <v>15.05242395930655</v>
      </c>
      <c r="J1595" s="403">
        <v>6.2864266225685395</v>
      </c>
      <c r="K1595" s="403">
        <v>5.3883656764873189</v>
      </c>
      <c r="L1595" s="450">
        <v>4.8706557957401877</v>
      </c>
      <c r="M1595" s="450">
        <v>4.402687067824008</v>
      </c>
      <c r="N1595" s="450">
        <v>3.9796804024085319</v>
      </c>
      <c r="O1595" s="450">
        <v>3.5973158803544645</v>
      </c>
      <c r="R1595" s="570"/>
      <c r="S1595" s="570"/>
      <c r="T1595" s="570"/>
      <c r="U1595" s="570"/>
    </row>
    <row r="1596" spans="2:21" x14ac:dyDescent="0.25">
      <c r="B1596" s="402" t="s">
        <v>247</v>
      </c>
      <c r="C1596" s="402" t="s">
        <v>128</v>
      </c>
      <c r="D1596" s="402" t="s">
        <v>19</v>
      </c>
      <c r="E1596" s="402" t="s">
        <v>32</v>
      </c>
      <c r="F1596" s="402" t="s">
        <v>7</v>
      </c>
      <c r="G1596" s="403">
        <v>30.428943171325447</v>
      </c>
      <c r="H1596" s="403">
        <v>24.243884313785625</v>
      </c>
      <c r="I1596" s="403">
        <v>15.052423959306548</v>
      </c>
      <c r="J1596" s="403">
        <v>6.2864266225685386</v>
      </c>
      <c r="K1596" s="403">
        <v>5.3883656764873198</v>
      </c>
      <c r="L1596" s="450">
        <v>4.8706557957401877</v>
      </c>
      <c r="M1596" s="450">
        <v>4.402687067824008</v>
      </c>
      <c r="N1596" s="450">
        <v>3.9796804024085319</v>
      </c>
      <c r="O1596" s="450">
        <v>3.5973158803544645</v>
      </c>
      <c r="R1596" s="570"/>
      <c r="S1596" s="570"/>
      <c r="T1596" s="570"/>
      <c r="U1596" s="570"/>
    </row>
    <row r="1597" spans="2:21" x14ac:dyDescent="0.25">
      <c r="B1597" s="402" t="s">
        <v>247</v>
      </c>
      <c r="C1597" s="402" t="s">
        <v>128</v>
      </c>
      <c r="D1597" s="402" t="s">
        <v>19</v>
      </c>
      <c r="E1597" s="402" t="s">
        <v>32</v>
      </c>
      <c r="F1597" s="402" t="s">
        <v>8</v>
      </c>
      <c r="G1597" s="403">
        <v>30.42894317132545</v>
      </c>
      <c r="H1597" s="403">
        <v>24.243884313785628</v>
      </c>
      <c r="I1597" s="403">
        <v>15.05242395930655</v>
      </c>
      <c r="J1597" s="403">
        <v>6.2864266225685377</v>
      </c>
      <c r="K1597" s="403">
        <v>5.388365676487318</v>
      </c>
      <c r="L1597" s="450">
        <v>4.8706557957401868</v>
      </c>
      <c r="M1597" s="450">
        <v>4.4026870678240071</v>
      </c>
      <c r="N1597" s="450">
        <v>3.9796804024085315</v>
      </c>
      <c r="O1597" s="450">
        <v>3.5973158803544636</v>
      </c>
      <c r="R1597" s="570"/>
      <c r="S1597" s="570"/>
      <c r="T1597" s="570"/>
      <c r="U1597" s="570"/>
    </row>
    <row r="1598" spans="2:21" x14ac:dyDescent="0.25">
      <c r="B1598" s="402" t="s">
        <v>247</v>
      </c>
      <c r="C1598" s="402" t="s">
        <v>128</v>
      </c>
      <c r="D1598" s="402" t="s">
        <v>19</v>
      </c>
      <c r="E1598" s="402" t="s">
        <v>32</v>
      </c>
      <c r="F1598" s="402" t="s">
        <v>1</v>
      </c>
      <c r="G1598" s="403">
        <v>30.428943171325447</v>
      </c>
      <c r="H1598" s="403">
        <v>24.243884313785635</v>
      </c>
      <c r="I1598" s="403">
        <v>15.052423959306555</v>
      </c>
      <c r="J1598" s="403">
        <v>6.2864266225685395</v>
      </c>
      <c r="K1598" s="403">
        <v>5.3883656764873198</v>
      </c>
      <c r="L1598" s="450">
        <v>4.8706557957401877</v>
      </c>
      <c r="M1598" s="450">
        <v>4.402687067824008</v>
      </c>
      <c r="N1598" s="450">
        <v>3.9796804024085319</v>
      </c>
      <c r="O1598" s="450">
        <v>3.5973158803544645</v>
      </c>
      <c r="R1598" s="570"/>
      <c r="S1598" s="570"/>
      <c r="T1598" s="570"/>
      <c r="U1598" s="570"/>
    </row>
    <row r="1599" spans="2:21" x14ac:dyDescent="0.25">
      <c r="B1599" s="402" t="s">
        <v>247</v>
      </c>
      <c r="C1599" s="402" t="s">
        <v>17</v>
      </c>
      <c r="D1599" s="402" t="s">
        <v>3</v>
      </c>
      <c r="E1599" s="402" t="s">
        <v>33</v>
      </c>
      <c r="F1599" s="402" t="s">
        <v>4</v>
      </c>
      <c r="G1599" s="403">
        <v>23.896863370547578</v>
      </c>
      <c r="H1599" s="403">
        <v>19.540570756911215</v>
      </c>
      <c r="I1599" s="403">
        <v>12.132253711201077</v>
      </c>
      <c r="J1599" s="403">
        <v>5.9762962425218236</v>
      </c>
      <c r="K1599" s="403">
        <v>4.9840926192460016</v>
      </c>
      <c r="L1599" s="450">
        <v>4.6213329258836042</v>
      </c>
      <c r="M1599" s="450">
        <v>4.2849761518048961</v>
      </c>
      <c r="N1599" s="450">
        <v>3.9731006001966511</v>
      </c>
      <c r="O1599" s="450">
        <v>3.6839244420611035</v>
      </c>
      <c r="R1599" s="570"/>
      <c r="S1599" s="570"/>
      <c r="T1599" s="570"/>
      <c r="U1599" s="570"/>
    </row>
    <row r="1600" spans="2:21" x14ac:dyDescent="0.25">
      <c r="B1600" s="402" t="s">
        <v>247</v>
      </c>
      <c r="C1600" s="402" t="s">
        <v>17</v>
      </c>
      <c r="D1600" s="402" t="s">
        <v>3</v>
      </c>
      <c r="E1600" s="402" t="s">
        <v>33</v>
      </c>
      <c r="F1600" s="402" t="s">
        <v>5</v>
      </c>
      <c r="G1600" s="403">
        <v>23.896863370547578</v>
      </c>
      <c r="H1600" s="403">
        <v>19.540570756911208</v>
      </c>
      <c r="I1600" s="403">
        <v>12.132253711201077</v>
      </c>
      <c r="J1600" s="403">
        <v>5.9762962425218236</v>
      </c>
      <c r="K1600" s="403">
        <v>4.9840926192460016</v>
      </c>
      <c r="L1600" s="450">
        <v>4.6213329258836042</v>
      </c>
      <c r="M1600" s="450">
        <v>4.2849761518048961</v>
      </c>
      <c r="N1600" s="450">
        <v>3.9731006001966511</v>
      </c>
      <c r="O1600" s="450">
        <v>3.6839244420611035</v>
      </c>
      <c r="R1600" s="570"/>
      <c r="S1600" s="570"/>
      <c r="T1600" s="570"/>
      <c r="U1600" s="570"/>
    </row>
    <row r="1601" spans="2:21" x14ac:dyDescent="0.25">
      <c r="B1601" s="402" t="s">
        <v>247</v>
      </c>
      <c r="C1601" s="402" t="s">
        <v>17</v>
      </c>
      <c r="D1601" s="402" t="s">
        <v>3</v>
      </c>
      <c r="E1601" s="402" t="s">
        <v>33</v>
      </c>
      <c r="F1601" s="402" t="s">
        <v>6</v>
      </c>
      <c r="G1601" s="403">
        <v>23.896863370547578</v>
      </c>
      <c r="H1601" s="403">
        <v>19.540570756911212</v>
      </c>
      <c r="I1601" s="403">
        <v>12.132253711201075</v>
      </c>
      <c r="J1601" s="403">
        <v>5.9762962425218253</v>
      </c>
      <c r="K1601" s="403">
        <v>4.9840926192460007</v>
      </c>
      <c r="L1601" s="450">
        <v>4.6213329258836033</v>
      </c>
      <c r="M1601" s="450">
        <v>4.2849761518048952</v>
      </c>
      <c r="N1601" s="450">
        <v>3.9731006001966502</v>
      </c>
      <c r="O1601" s="450">
        <v>3.683924442061103</v>
      </c>
      <c r="R1601" s="570"/>
      <c r="S1601" s="570"/>
      <c r="T1601" s="570"/>
      <c r="U1601" s="570"/>
    </row>
    <row r="1602" spans="2:21" x14ac:dyDescent="0.25">
      <c r="B1602" s="402" t="s">
        <v>247</v>
      </c>
      <c r="C1602" s="402" t="s">
        <v>17</v>
      </c>
      <c r="D1602" s="402" t="s">
        <v>3</v>
      </c>
      <c r="E1602" s="402" t="s">
        <v>33</v>
      </c>
      <c r="F1602" s="402" t="s">
        <v>7</v>
      </c>
      <c r="G1602" s="403">
        <v>23.896863370547582</v>
      </c>
      <c r="H1602" s="403">
        <v>19.540570756911215</v>
      </c>
      <c r="I1602" s="403">
        <v>12.132253711201081</v>
      </c>
      <c r="J1602" s="403">
        <v>5.9762962425218262</v>
      </c>
      <c r="K1602" s="403">
        <v>4.9840926192460016</v>
      </c>
      <c r="L1602" s="450">
        <v>4.6213329258836042</v>
      </c>
      <c r="M1602" s="450">
        <v>4.2849761518048961</v>
      </c>
      <c r="N1602" s="450">
        <v>3.9731006001966511</v>
      </c>
      <c r="O1602" s="450">
        <v>3.6839244420611035</v>
      </c>
      <c r="R1602" s="570"/>
      <c r="S1602" s="570"/>
      <c r="T1602" s="570"/>
      <c r="U1602" s="570"/>
    </row>
    <row r="1603" spans="2:21" x14ac:dyDescent="0.25">
      <c r="B1603" s="402" t="s">
        <v>247</v>
      </c>
      <c r="C1603" s="402" t="s">
        <v>17</v>
      </c>
      <c r="D1603" s="402" t="s">
        <v>3</v>
      </c>
      <c r="E1603" s="402" t="s">
        <v>33</v>
      </c>
      <c r="F1603" s="402" t="s">
        <v>8</v>
      </c>
      <c r="G1603" s="403">
        <v>23.896863370547582</v>
      </c>
      <c r="H1603" s="403">
        <v>19.540570756911215</v>
      </c>
      <c r="I1603" s="403">
        <v>12.132253711201077</v>
      </c>
      <c r="J1603" s="403">
        <v>5.9762962425218236</v>
      </c>
      <c r="K1603" s="403">
        <v>4.9840926192459998</v>
      </c>
      <c r="L1603" s="450">
        <v>4.6213329258836024</v>
      </c>
      <c r="M1603" s="450">
        <v>4.2849761518048943</v>
      </c>
      <c r="N1603" s="450">
        <v>3.9731006001966498</v>
      </c>
      <c r="O1603" s="450">
        <v>3.6839244420611021</v>
      </c>
      <c r="R1603" s="570"/>
      <c r="S1603" s="570"/>
      <c r="T1603" s="570"/>
      <c r="U1603" s="570"/>
    </row>
    <row r="1604" spans="2:21" x14ac:dyDescent="0.25">
      <c r="B1604" s="402" t="s">
        <v>247</v>
      </c>
      <c r="C1604" s="402" t="s">
        <v>17</v>
      </c>
      <c r="D1604" s="402" t="s">
        <v>3</v>
      </c>
      <c r="E1604" s="402" t="s">
        <v>33</v>
      </c>
      <c r="F1604" s="402" t="s">
        <v>1</v>
      </c>
      <c r="G1604" s="403">
        <v>23.896863370547578</v>
      </c>
      <c r="H1604" s="403">
        <v>19.540570756911215</v>
      </c>
      <c r="I1604" s="403">
        <v>12.132253711201081</v>
      </c>
      <c r="J1604" s="403">
        <v>5.9762962425218236</v>
      </c>
      <c r="K1604" s="403">
        <v>4.9840926192460016</v>
      </c>
      <c r="L1604" s="450">
        <v>4.6213329258836042</v>
      </c>
      <c r="M1604" s="450">
        <v>4.2849761518048961</v>
      </c>
      <c r="N1604" s="450">
        <v>3.9731006001966511</v>
      </c>
      <c r="O1604" s="450">
        <v>3.6839244420611035</v>
      </c>
      <c r="R1604" s="570"/>
      <c r="S1604" s="570"/>
      <c r="T1604" s="570"/>
      <c r="U1604" s="570"/>
    </row>
    <row r="1605" spans="2:21" x14ac:dyDescent="0.25">
      <c r="B1605" s="402" t="s">
        <v>247</v>
      </c>
      <c r="C1605" s="402" t="s">
        <v>17</v>
      </c>
      <c r="D1605" s="402" t="s">
        <v>11</v>
      </c>
      <c r="E1605" s="402" t="s">
        <v>33</v>
      </c>
      <c r="F1605" s="402" t="s">
        <v>4</v>
      </c>
      <c r="G1605" s="403">
        <v>23.896863370547578</v>
      </c>
      <c r="H1605" s="403">
        <v>19.540570756911215</v>
      </c>
      <c r="I1605" s="403">
        <v>13.568642804449798</v>
      </c>
      <c r="J1605" s="403">
        <v>10.671957575931827</v>
      </c>
      <c r="K1605" s="403">
        <v>8.5375660607454638</v>
      </c>
      <c r="L1605" s="450">
        <v>8.3262506554376525</v>
      </c>
      <c r="M1605" s="450">
        <v>8.1201655698957662</v>
      </c>
      <c r="N1605" s="450">
        <v>7.9191813471840264</v>
      </c>
      <c r="O1605" s="450">
        <v>7.7231717345872317</v>
      </c>
      <c r="R1605" s="570"/>
      <c r="S1605" s="570"/>
      <c r="T1605" s="570"/>
      <c r="U1605" s="570"/>
    </row>
    <row r="1606" spans="2:21" x14ac:dyDescent="0.25">
      <c r="B1606" s="402" t="s">
        <v>247</v>
      </c>
      <c r="C1606" s="402" t="s">
        <v>17</v>
      </c>
      <c r="D1606" s="402" t="s">
        <v>11</v>
      </c>
      <c r="E1606" s="402" t="s">
        <v>33</v>
      </c>
      <c r="F1606" s="402" t="s">
        <v>5</v>
      </c>
      <c r="G1606" s="403">
        <v>23.896863370547578</v>
      </c>
      <c r="H1606" s="403">
        <v>19.540570756911208</v>
      </c>
      <c r="I1606" s="403">
        <v>13.568642804449793</v>
      </c>
      <c r="J1606" s="403">
        <v>10.671957575931827</v>
      </c>
      <c r="K1606" s="403">
        <v>8.537566060745462</v>
      </c>
      <c r="L1606" s="450">
        <v>8.3262506554376507</v>
      </c>
      <c r="M1606" s="450">
        <v>8.1201655698957644</v>
      </c>
      <c r="N1606" s="450">
        <v>7.9191813471840247</v>
      </c>
      <c r="O1606" s="450">
        <v>7.7231717345872299</v>
      </c>
      <c r="R1606" s="570"/>
      <c r="S1606" s="570"/>
      <c r="T1606" s="570"/>
      <c r="U1606" s="570"/>
    </row>
    <row r="1607" spans="2:21" x14ac:dyDescent="0.25">
      <c r="B1607" s="402" t="s">
        <v>247</v>
      </c>
      <c r="C1607" s="402" t="s">
        <v>17</v>
      </c>
      <c r="D1607" s="402" t="s">
        <v>11</v>
      </c>
      <c r="E1607" s="402" t="s">
        <v>33</v>
      </c>
      <c r="F1607" s="402" t="s">
        <v>6</v>
      </c>
      <c r="G1607" s="403">
        <v>23.896863370547578</v>
      </c>
      <c r="H1607" s="403">
        <v>19.540570756911212</v>
      </c>
      <c r="I1607" s="403">
        <v>13.568642804449794</v>
      </c>
      <c r="J1607" s="403">
        <v>10.671957575931827</v>
      </c>
      <c r="K1607" s="403">
        <v>8.537566060745462</v>
      </c>
      <c r="L1607" s="450">
        <v>8.3262506554376507</v>
      </c>
      <c r="M1607" s="450">
        <v>8.1201655698957644</v>
      </c>
      <c r="N1607" s="450">
        <v>7.9191813471840247</v>
      </c>
      <c r="O1607" s="450">
        <v>7.7231717345872299</v>
      </c>
      <c r="R1607" s="570"/>
      <c r="S1607" s="570"/>
      <c r="T1607" s="570"/>
      <c r="U1607" s="570"/>
    </row>
    <row r="1608" spans="2:21" x14ac:dyDescent="0.25">
      <c r="B1608" s="402" t="s">
        <v>247</v>
      </c>
      <c r="C1608" s="402" t="s">
        <v>17</v>
      </c>
      <c r="D1608" s="402" t="s">
        <v>11</v>
      </c>
      <c r="E1608" s="402" t="s">
        <v>33</v>
      </c>
      <c r="F1608" s="402" t="s">
        <v>7</v>
      </c>
      <c r="G1608" s="403">
        <v>23.896863370547582</v>
      </c>
      <c r="H1608" s="403">
        <v>19.540570756911215</v>
      </c>
      <c r="I1608" s="403">
        <v>13.568642804449794</v>
      </c>
      <c r="J1608" s="403">
        <v>10.671957575931829</v>
      </c>
      <c r="K1608" s="403">
        <v>8.5375660607454655</v>
      </c>
      <c r="L1608" s="450">
        <v>8.3262506554376543</v>
      </c>
      <c r="M1608" s="450">
        <v>8.120165569895768</v>
      </c>
      <c r="N1608" s="450">
        <v>7.9191813471840282</v>
      </c>
      <c r="O1608" s="450">
        <v>7.7231717345872335</v>
      </c>
      <c r="R1608" s="570"/>
      <c r="S1608" s="570"/>
      <c r="T1608" s="570"/>
      <c r="U1608" s="570"/>
    </row>
    <row r="1609" spans="2:21" x14ac:dyDescent="0.25">
      <c r="B1609" s="402" t="s">
        <v>247</v>
      </c>
      <c r="C1609" s="402" t="s">
        <v>17</v>
      </c>
      <c r="D1609" s="402" t="s">
        <v>11</v>
      </c>
      <c r="E1609" s="402" t="s">
        <v>33</v>
      </c>
      <c r="F1609" s="402" t="s">
        <v>8</v>
      </c>
      <c r="G1609" s="403">
        <v>23.896863370547582</v>
      </c>
      <c r="H1609" s="403">
        <v>19.540570756911215</v>
      </c>
      <c r="I1609" s="403">
        <v>13.568642804449794</v>
      </c>
      <c r="J1609" s="403">
        <v>10.671957575931829</v>
      </c>
      <c r="K1609" s="403">
        <v>8.537566060745462</v>
      </c>
      <c r="L1609" s="450">
        <v>8.3262506554376507</v>
      </c>
      <c r="M1609" s="450">
        <v>8.1201655698957644</v>
      </c>
      <c r="N1609" s="450">
        <v>7.9191813471840247</v>
      </c>
      <c r="O1609" s="450">
        <v>7.7231717345872299</v>
      </c>
      <c r="R1609" s="570"/>
      <c r="S1609" s="570"/>
      <c r="T1609" s="570"/>
      <c r="U1609" s="570"/>
    </row>
    <row r="1610" spans="2:21" x14ac:dyDescent="0.25">
      <c r="B1610" s="402" t="s">
        <v>247</v>
      </c>
      <c r="C1610" s="402" t="s">
        <v>17</v>
      </c>
      <c r="D1610" s="402" t="s">
        <v>11</v>
      </c>
      <c r="E1610" s="402" t="s">
        <v>33</v>
      </c>
      <c r="F1610" s="402" t="s">
        <v>1</v>
      </c>
      <c r="G1610" s="403">
        <v>23.896863370547578</v>
      </c>
      <c r="H1610" s="403">
        <v>19.540570756911215</v>
      </c>
      <c r="I1610" s="403">
        <v>13.568642804449794</v>
      </c>
      <c r="J1610" s="403">
        <v>10.671957575931831</v>
      </c>
      <c r="K1610" s="403">
        <v>8.537566060745462</v>
      </c>
      <c r="L1610" s="450">
        <v>8.3262506554376507</v>
      </c>
      <c r="M1610" s="450">
        <v>8.1201655698957644</v>
      </c>
      <c r="N1610" s="450">
        <v>7.9191813471840247</v>
      </c>
      <c r="O1610" s="450">
        <v>7.7231717345872299</v>
      </c>
      <c r="R1610" s="570"/>
      <c r="S1610" s="570"/>
      <c r="T1610" s="570"/>
      <c r="U1610" s="570"/>
    </row>
    <row r="1611" spans="2:21" x14ac:dyDescent="0.25">
      <c r="B1611" s="402" t="s">
        <v>247</v>
      </c>
      <c r="C1611" s="402" t="s">
        <v>17</v>
      </c>
      <c r="D1611" s="402" t="s">
        <v>19</v>
      </c>
      <c r="E1611" s="402" t="s">
        <v>33</v>
      </c>
      <c r="F1611" s="402" t="s">
        <v>4</v>
      </c>
      <c r="G1611" s="403">
        <v>23.896863370547578</v>
      </c>
      <c r="H1611" s="403">
        <v>19.540570756911215</v>
      </c>
      <c r="I1611" s="403">
        <v>12.132253711201077</v>
      </c>
      <c r="J1611" s="403">
        <v>5.9762962425218236</v>
      </c>
      <c r="K1611" s="403">
        <v>4.9840926192460016</v>
      </c>
      <c r="L1611" s="450">
        <v>4.5052249717138437</v>
      </c>
      <c r="M1611" s="450">
        <v>4.072366546194834</v>
      </c>
      <c r="N1611" s="450">
        <v>3.6810968132980975</v>
      </c>
      <c r="O1611" s="450">
        <v>3.3274199645743572</v>
      </c>
      <c r="R1611" s="570"/>
      <c r="S1611" s="570"/>
      <c r="T1611" s="570"/>
      <c r="U1611" s="570"/>
    </row>
    <row r="1612" spans="2:21" x14ac:dyDescent="0.25">
      <c r="B1612" s="402" t="s">
        <v>247</v>
      </c>
      <c r="C1612" s="402" t="s">
        <v>17</v>
      </c>
      <c r="D1612" s="402" t="s">
        <v>19</v>
      </c>
      <c r="E1612" s="402" t="s">
        <v>33</v>
      </c>
      <c r="F1612" s="402" t="s">
        <v>5</v>
      </c>
      <c r="G1612" s="403">
        <v>23.896863370547578</v>
      </c>
      <c r="H1612" s="403">
        <v>19.540570756911208</v>
      </c>
      <c r="I1612" s="403">
        <v>12.132253711201077</v>
      </c>
      <c r="J1612" s="403">
        <v>5.9762962425218236</v>
      </c>
      <c r="K1612" s="403">
        <v>4.9840926192460016</v>
      </c>
      <c r="L1612" s="450">
        <v>4.5052249717138437</v>
      </c>
      <c r="M1612" s="450">
        <v>4.072366546194834</v>
      </c>
      <c r="N1612" s="450">
        <v>3.6810968132980975</v>
      </c>
      <c r="O1612" s="450">
        <v>3.3274199645743572</v>
      </c>
      <c r="R1612" s="570"/>
      <c r="S1612" s="570"/>
      <c r="T1612" s="570"/>
      <c r="U1612" s="570"/>
    </row>
    <row r="1613" spans="2:21" x14ac:dyDescent="0.25">
      <c r="B1613" s="402" t="s">
        <v>247</v>
      </c>
      <c r="C1613" s="402" t="s">
        <v>17</v>
      </c>
      <c r="D1613" s="402" t="s">
        <v>19</v>
      </c>
      <c r="E1613" s="402" t="s">
        <v>33</v>
      </c>
      <c r="F1613" s="402" t="s">
        <v>6</v>
      </c>
      <c r="G1613" s="403">
        <v>23.896863370547578</v>
      </c>
      <c r="H1613" s="403">
        <v>19.540570756911212</v>
      </c>
      <c r="I1613" s="403">
        <v>12.132253711201075</v>
      </c>
      <c r="J1613" s="403">
        <v>5.9762962425218253</v>
      </c>
      <c r="K1613" s="403">
        <v>4.9840926192460007</v>
      </c>
      <c r="L1613" s="450">
        <v>4.5052249717138428</v>
      </c>
      <c r="M1613" s="450">
        <v>4.0723665461948331</v>
      </c>
      <c r="N1613" s="450">
        <v>3.6810968132980966</v>
      </c>
      <c r="O1613" s="450">
        <v>3.3274199645743563</v>
      </c>
      <c r="R1613" s="570"/>
      <c r="S1613" s="570"/>
      <c r="T1613" s="570"/>
      <c r="U1613" s="570"/>
    </row>
    <row r="1614" spans="2:21" x14ac:dyDescent="0.25">
      <c r="B1614" s="402" t="s">
        <v>247</v>
      </c>
      <c r="C1614" s="402" t="s">
        <v>17</v>
      </c>
      <c r="D1614" s="402" t="s">
        <v>19</v>
      </c>
      <c r="E1614" s="402" t="s">
        <v>33</v>
      </c>
      <c r="F1614" s="402" t="s">
        <v>7</v>
      </c>
      <c r="G1614" s="403">
        <v>23.896863370547582</v>
      </c>
      <c r="H1614" s="403">
        <v>19.540570756911215</v>
      </c>
      <c r="I1614" s="403">
        <v>12.132253711201081</v>
      </c>
      <c r="J1614" s="403">
        <v>5.9762962425218262</v>
      </c>
      <c r="K1614" s="403">
        <v>4.9840926192460016</v>
      </c>
      <c r="L1614" s="450">
        <v>4.5052249717138437</v>
      </c>
      <c r="M1614" s="450">
        <v>4.072366546194834</v>
      </c>
      <c r="N1614" s="450">
        <v>3.6810968132980975</v>
      </c>
      <c r="O1614" s="450">
        <v>3.3274199645743572</v>
      </c>
      <c r="R1614" s="570"/>
      <c r="S1614" s="570"/>
      <c r="T1614" s="570"/>
      <c r="U1614" s="570"/>
    </row>
    <row r="1615" spans="2:21" x14ac:dyDescent="0.25">
      <c r="B1615" s="402" t="s">
        <v>247</v>
      </c>
      <c r="C1615" s="402" t="s">
        <v>17</v>
      </c>
      <c r="D1615" s="402" t="s">
        <v>19</v>
      </c>
      <c r="E1615" s="402" t="s">
        <v>33</v>
      </c>
      <c r="F1615" s="402" t="s">
        <v>8</v>
      </c>
      <c r="G1615" s="403">
        <v>23.896863370547582</v>
      </c>
      <c r="H1615" s="403">
        <v>19.540570756911215</v>
      </c>
      <c r="I1615" s="403">
        <v>12.132253711201077</v>
      </c>
      <c r="J1615" s="403">
        <v>5.9762962425218236</v>
      </c>
      <c r="K1615" s="403">
        <v>4.9840926192459998</v>
      </c>
      <c r="L1615" s="450">
        <v>4.505224971713842</v>
      </c>
      <c r="M1615" s="450">
        <v>4.0723665461948331</v>
      </c>
      <c r="N1615" s="450">
        <v>3.6810968132980966</v>
      </c>
      <c r="O1615" s="450">
        <v>3.3274199645743558</v>
      </c>
      <c r="R1615" s="570"/>
      <c r="S1615" s="570"/>
      <c r="T1615" s="570"/>
      <c r="U1615" s="570"/>
    </row>
    <row r="1616" spans="2:21" x14ac:dyDescent="0.25">
      <c r="B1616" s="402" t="s">
        <v>247</v>
      </c>
      <c r="C1616" s="402" t="s">
        <v>17</v>
      </c>
      <c r="D1616" s="402" t="s">
        <v>19</v>
      </c>
      <c r="E1616" s="402" t="s">
        <v>33</v>
      </c>
      <c r="F1616" s="402" t="s">
        <v>1</v>
      </c>
      <c r="G1616" s="403">
        <v>23.896863370547578</v>
      </c>
      <c r="H1616" s="403">
        <v>19.540570756911215</v>
      </c>
      <c r="I1616" s="403">
        <v>12.132253711201081</v>
      </c>
      <c r="J1616" s="403">
        <v>5.9762962425218236</v>
      </c>
      <c r="K1616" s="403">
        <v>4.9840926192460016</v>
      </c>
      <c r="L1616" s="450">
        <v>4.5052249717138437</v>
      </c>
      <c r="M1616" s="450">
        <v>4.072366546194834</v>
      </c>
      <c r="N1616" s="450">
        <v>3.6810968132980975</v>
      </c>
      <c r="O1616" s="450">
        <v>3.3274199645743572</v>
      </c>
      <c r="R1616" s="570"/>
      <c r="S1616" s="570"/>
      <c r="T1616" s="570"/>
      <c r="U1616" s="570"/>
    </row>
    <row r="1617" spans="2:21" x14ac:dyDescent="0.25">
      <c r="B1617" s="402" t="s">
        <v>247</v>
      </c>
      <c r="C1617" s="402" t="s">
        <v>16</v>
      </c>
      <c r="D1617" s="402" t="s">
        <v>3</v>
      </c>
      <c r="E1617" s="402" t="s">
        <v>33</v>
      </c>
      <c r="F1617" s="402" t="s">
        <v>4</v>
      </c>
      <c r="G1617" s="403">
        <v>20.973994329257486</v>
      </c>
      <c r="H1617" s="403">
        <v>17.150527828310516</v>
      </c>
      <c r="I1617" s="403">
        <v>10.648335582546109</v>
      </c>
      <c r="J1617" s="403">
        <v>5.2453245246864935</v>
      </c>
      <c r="K1617" s="403">
        <v>4.3744791402790844</v>
      </c>
      <c r="L1617" s="450">
        <v>4.0560892481209594</v>
      </c>
      <c r="M1617" s="450">
        <v>3.7608728859255338</v>
      </c>
      <c r="N1617" s="450">
        <v>3.4871434031295876</v>
      </c>
      <c r="O1617" s="450">
        <v>3.2333369094971784</v>
      </c>
      <c r="R1617" s="570"/>
      <c r="S1617" s="570"/>
      <c r="T1617" s="570"/>
      <c r="U1617" s="570"/>
    </row>
    <row r="1618" spans="2:21" x14ac:dyDescent="0.25">
      <c r="B1618" s="402" t="s">
        <v>247</v>
      </c>
      <c r="C1618" s="402" t="s">
        <v>16</v>
      </c>
      <c r="D1618" s="402" t="s">
        <v>3</v>
      </c>
      <c r="E1618" s="402" t="s">
        <v>33</v>
      </c>
      <c r="F1618" s="402" t="s">
        <v>5</v>
      </c>
      <c r="G1618" s="403">
        <v>20.973994329257486</v>
      </c>
      <c r="H1618" s="403">
        <v>17.150527828310512</v>
      </c>
      <c r="I1618" s="403">
        <v>10.648335582546109</v>
      </c>
      <c r="J1618" s="403">
        <v>5.2453245246864935</v>
      </c>
      <c r="K1618" s="403">
        <v>4.3744791402790844</v>
      </c>
      <c r="L1618" s="450">
        <v>4.0560892481209594</v>
      </c>
      <c r="M1618" s="450">
        <v>3.7608728859255338</v>
      </c>
      <c r="N1618" s="450">
        <v>3.4871434031295876</v>
      </c>
      <c r="O1618" s="450">
        <v>3.2333369094971784</v>
      </c>
      <c r="R1618" s="570"/>
      <c r="S1618" s="570"/>
      <c r="T1618" s="570"/>
      <c r="U1618" s="570"/>
    </row>
    <row r="1619" spans="2:21" x14ac:dyDescent="0.25">
      <c r="B1619" s="402" t="s">
        <v>247</v>
      </c>
      <c r="C1619" s="402" t="s">
        <v>16</v>
      </c>
      <c r="D1619" s="402" t="s">
        <v>3</v>
      </c>
      <c r="E1619" s="402" t="s">
        <v>33</v>
      </c>
      <c r="F1619" s="402" t="s">
        <v>6</v>
      </c>
      <c r="G1619" s="403">
        <v>20.973994329257486</v>
      </c>
      <c r="H1619" s="403">
        <v>17.150527828310512</v>
      </c>
      <c r="I1619" s="403">
        <v>10.648335582546105</v>
      </c>
      <c r="J1619" s="403">
        <v>5.2453245246864943</v>
      </c>
      <c r="K1619" s="403">
        <v>4.3744791402790844</v>
      </c>
      <c r="L1619" s="450">
        <v>4.0560892481209594</v>
      </c>
      <c r="M1619" s="450">
        <v>3.7608728859255338</v>
      </c>
      <c r="N1619" s="450">
        <v>3.4871434031295876</v>
      </c>
      <c r="O1619" s="450">
        <v>3.2333369094971784</v>
      </c>
      <c r="R1619" s="570"/>
      <c r="S1619" s="570"/>
      <c r="T1619" s="570"/>
      <c r="U1619" s="570"/>
    </row>
    <row r="1620" spans="2:21" x14ac:dyDescent="0.25">
      <c r="B1620" s="402" t="s">
        <v>247</v>
      </c>
      <c r="C1620" s="402" t="s">
        <v>16</v>
      </c>
      <c r="D1620" s="402" t="s">
        <v>3</v>
      </c>
      <c r="E1620" s="402" t="s">
        <v>33</v>
      </c>
      <c r="F1620" s="402" t="s">
        <v>7</v>
      </c>
      <c r="G1620" s="403">
        <v>20.97399432925749</v>
      </c>
      <c r="H1620" s="403">
        <v>17.150527828310519</v>
      </c>
      <c r="I1620" s="403">
        <v>10.64833558254611</v>
      </c>
      <c r="J1620" s="403">
        <v>5.2453245246864952</v>
      </c>
      <c r="K1620" s="403">
        <v>4.3744791402790844</v>
      </c>
      <c r="L1620" s="450">
        <v>4.0560892481209594</v>
      </c>
      <c r="M1620" s="450">
        <v>3.7608728859255338</v>
      </c>
      <c r="N1620" s="450">
        <v>3.4871434031295876</v>
      </c>
      <c r="O1620" s="450">
        <v>3.2333369094971784</v>
      </c>
      <c r="R1620" s="570"/>
      <c r="S1620" s="570"/>
      <c r="T1620" s="570"/>
      <c r="U1620" s="570"/>
    </row>
    <row r="1621" spans="2:21" x14ac:dyDescent="0.25">
      <c r="B1621" s="402" t="s">
        <v>247</v>
      </c>
      <c r="C1621" s="402" t="s">
        <v>16</v>
      </c>
      <c r="D1621" s="402" t="s">
        <v>3</v>
      </c>
      <c r="E1621" s="402" t="s">
        <v>33</v>
      </c>
      <c r="F1621" s="402" t="s">
        <v>8</v>
      </c>
      <c r="G1621" s="403">
        <v>20.97399432925749</v>
      </c>
      <c r="H1621" s="403">
        <v>17.150527828310519</v>
      </c>
      <c r="I1621" s="403">
        <v>10.648335582546109</v>
      </c>
      <c r="J1621" s="403">
        <v>5.2453245246864935</v>
      </c>
      <c r="K1621" s="403">
        <v>4.3744791402790835</v>
      </c>
      <c r="L1621" s="450">
        <v>4.0560892481209585</v>
      </c>
      <c r="M1621" s="450">
        <v>3.7608728859255329</v>
      </c>
      <c r="N1621" s="450">
        <v>3.4871434031295871</v>
      </c>
      <c r="O1621" s="450">
        <v>3.233336909497178</v>
      </c>
      <c r="R1621" s="570"/>
      <c r="S1621" s="570"/>
      <c r="T1621" s="570"/>
      <c r="U1621" s="570"/>
    </row>
    <row r="1622" spans="2:21" x14ac:dyDescent="0.25">
      <c r="B1622" s="402" t="s">
        <v>247</v>
      </c>
      <c r="C1622" s="402" t="s">
        <v>16</v>
      </c>
      <c r="D1622" s="402" t="s">
        <v>3</v>
      </c>
      <c r="E1622" s="402" t="s">
        <v>33</v>
      </c>
      <c r="F1622" s="402" t="s">
        <v>1</v>
      </c>
      <c r="G1622" s="403">
        <v>20.973994329257486</v>
      </c>
      <c r="H1622" s="403">
        <v>17.150527828310519</v>
      </c>
      <c r="I1622" s="403">
        <v>10.64833558254611</v>
      </c>
      <c r="J1622" s="403">
        <v>5.2453245246864935</v>
      </c>
      <c r="K1622" s="403">
        <v>4.3744791402790852</v>
      </c>
      <c r="L1622" s="450">
        <v>4.0560892481209594</v>
      </c>
      <c r="M1622" s="450">
        <v>3.7608728859255338</v>
      </c>
      <c r="N1622" s="450">
        <v>3.4871434031295876</v>
      </c>
      <c r="O1622" s="450">
        <v>3.2333369094971784</v>
      </c>
      <c r="R1622" s="570"/>
      <c r="S1622" s="570"/>
      <c r="T1622" s="570"/>
      <c r="U1622" s="570"/>
    </row>
    <row r="1623" spans="2:21" x14ac:dyDescent="0.25">
      <c r="B1623" s="402" t="s">
        <v>247</v>
      </c>
      <c r="C1623" s="402" t="s">
        <v>16</v>
      </c>
      <c r="D1623" s="402" t="s">
        <v>11</v>
      </c>
      <c r="E1623" s="402" t="s">
        <v>33</v>
      </c>
      <c r="F1623" s="402" t="s">
        <v>4</v>
      </c>
      <c r="G1623" s="403">
        <v>20.973994329257486</v>
      </c>
      <c r="H1623" s="403">
        <v>17.150527828310516</v>
      </c>
      <c r="I1623" s="403">
        <v>11.909037300142094</v>
      </c>
      <c r="J1623" s="403">
        <v>9.3666509369401663</v>
      </c>
      <c r="K1623" s="403">
        <v>7.4933207495521348</v>
      </c>
      <c r="L1623" s="450">
        <v>7.3078517177429942</v>
      </c>
      <c r="M1623" s="450">
        <v>7.1269732757284086</v>
      </c>
      <c r="N1623" s="450">
        <v>6.9505718006870563</v>
      </c>
      <c r="O1623" s="450">
        <v>6.7785364821041165</v>
      </c>
      <c r="R1623" s="570"/>
      <c r="S1623" s="570"/>
      <c r="T1623" s="570"/>
      <c r="U1623" s="570"/>
    </row>
    <row r="1624" spans="2:21" x14ac:dyDescent="0.25">
      <c r="B1624" s="402" t="s">
        <v>247</v>
      </c>
      <c r="C1624" s="402" t="s">
        <v>16</v>
      </c>
      <c r="D1624" s="402" t="s">
        <v>11</v>
      </c>
      <c r="E1624" s="402" t="s">
        <v>33</v>
      </c>
      <c r="F1624" s="402" t="s">
        <v>5</v>
      </c>
      <c r="G1624" s="403">
        <v>20.973994329257486</v>
      </c>
      <c r="H1624" s="403">
        <v>17.150527828310512</v>
      </c>
      <c r="I1624" s="403">
        <v>11.90903730014209</v>
      </c>
      <c r="J1624" s="403">
        <v>9.3666509369401663</v>
      </c>
      <c r="K1624" s="403">
        <v>7.4933207495521321</v>
      </c>
      <c r="L1624" s="450">
        <v>7.3078517177429916</v>
      </c>
      <c r="M1624" s="450">
        <v>7.1269732757284059</v>
      </c>
      <c r="N1624" s="450">
        <v>6.9505718006870536</v>
      </c>
      <c r="O1624" s="450">
        <v>6.7785364821041139</v>
      </c>
      <c r="R1624" s="570"/>
      <c r="S1624" s="570"/>
      <c r="T1624" s="570"/>
      <c r="U1624" s="570"/>
    </row>
    <row r="1625" spans="2:21" x14ac:dyDescent="0.25">
      <c r="B1625" s="402" t="s">
        <v>247</v>
      </c>
      <c r="C1625" s="402" t="s">
        <v>16</v>
      </c>
      <c r="D1625" s="402" t="s">
        <v>11</v>
      </c>
      <c r="E1625" s="402" t="s">
        <v>33</v>
      </c>
      <c r="F1625" s="402" t="s">
        <v>6</v>
      </c>
      <c r="G1625" s="403">
        <v>20.973994329257486</v>
      </c>
      <c r="H1625" s="403">
        <v>17.150527828310512</v>
      </c>
      <c r="I1625" s="403">
        <v>11.909037300142092</v>
      </c>
      <c r="J1625" s="403">
        <v>9.3666509369401663</v>
      </c>
      <c r="K1625" s="403">
        <v>7.4933207495521321</v>
      </c>
      <c r="L1625" s="450">
        <v>7.3078517177429916</v>
      </c>
      <c r="M1625" s="450">
        <v>7.1269732757284059</v>
      </c>
      <c r="N1625" s="450">
        <v>6.9505718006870536</v>
      </c>
      <c r="O1625" s="450">
        <v>6.7785364821041139</v>
      </c>
      <c r="R1625" s="570"/>
      <c r="S1625" s="570"/>
      <c r="T1625" s="570"/>
      <c r="U1625" s="570"/>
    </row>
    <row r="1626" spans="2:21" x14ac:dyDescent="0.25">
      <c r="B1626" s="402" t="s">
        <v>247</v>
      </c>
      <c r="C1626" s="402" t="s">
        <v>16</v>
      </c>
      <c r="D1626" s="402" t="s">
        <v>11</v>
      </c>
      <c r="E1626" s="402" t="s">
        <v>33</v>
      </c>
      <c r="F1626" s="402" t="s">
        <v>7</v>
      </c>
      <c r="G1626" s="403">
        <v>20.97399432925749</v>
      </c>
      <c r="H1626" s="403">
        <v>17.150527828310519</v>
      </c>
      <c r="I1626" s="403">
        <v>11.909037300142092</v>
      </c>
      <c r="J1626" s="403">
        <v>9.366650936940168</v>
      </c>
      <c r="K1626" s="403">
        <v>7.4933207495521357</v>
      </c>
      <c r="L1626" s="450">
        <v>7.3078517177429951</v>
      </c>
      <c r="M1626" s="450">
        <v>7.1269732757284094</v>
      </c>
      <c r="N1626" s="450">
        <v>6.9505718006870572</v>
      </c>
      <c r="O1626" s="450">
        <v>6.7785364821041174</v>
      </c>
      <c r="R1626" s="570"/>
      <c r="S1626" s="570"/>
      <c r="T1626" s="570"/>
      <c r="U1626" s="570"/>
    </row>
    <row r="1627" spans="2:21" x14ac:dyDescent="0.25">
      <c r="B1627" s="402" t="s">
        <v>247</v>
      </c>
      <c r="C1627" s="402" t="s">
        <v>16</v>
      </c>
      <c r="D1627" s="402" t="s">
        <v>11</v>
      </c>
      <c r="E1627" s="402" t="s">
        <v>33</v>
      </c>
      <c r="F1627" s="402" t="s">
        <v>8</v>
      </c>
      <c r="G1627" s="403">
        <v>20.97399432925749</v>
      </c>
      <c r="H1627" s="403">
        <v>17.150527828310519</v>
      </c>
      <c r="I1627" s="403">
        <v>11.909037300142092</v>
      </c>
      <c r="J1627" s="403">
        <v>9.366650936940168</v>
      </c>
      <c r="K1627" s="403">
        <v>7.4933207495521339</v>
      </c>
      <c r="L1627" s="450">
        <v>7.3078517177429934</v>
      </c>
      <c r="M1627" s="450">
        <v>7.1269732757284077</v>
      </c>
      <c r="N1627" s="450">
        <v>6.9505718006870554</v>
      </c>
      <c r="O1627" s="450">
        <v>6.7785364821041156</v>
      </c>
      <c r="R1627" s="570"/>
      <c r="S1627" s="570"/>
      <c r="T1627" s="570"/>
      <c r="U1627" s="570"/>
    </row>
    <row r="1628" spans="2:21" x14ac:dyDescent="0.25">
      <c r="B1628" s="402" t="s">
        <v>247</v>
      </c>
      <c r="C1628" s="402" t="s">
        <v>16</v>
      </c>
      <c r="D1628" s="402" t="s">
        <v>11</v>
      </c>
      <c r="E1628" s="402" t="s">
        <v>33</v>
      </c>
      <c r="F1628" s="402" t="s">
        <v>1</v>
      </c>
      <c r="G1628" s="403">
        <v>20.973994329257486</v>
      </c>
      <c r="H1628" s="403">
        <v>17.150527828310519</v>
      </c>
      <c r="I1628" s="403">
        <v>11.909037300142092</v>
      </c>
      <c r="J1628" s="403">
        <v>9.3666509369401698</v>
      </c>
      <c r="K1628" s="403">
        <v>7.4933207495521339</v>
      </c>
      <c r="L1628" s="450">
        <v>7.3078517177429934</v>
      </c>
      <c r="M1628" s="450">
        <v>7.1269732757284077</v>
      </c>
      <c r="N1628" s="450">
        <v>6.9505718006870554</v>
      </c>
      <c r="O1628" s="450">
        <v>6.7785364821041156</v>
      </c>
      <c r="R1628" s="570"/>
      <c r="S1628" s="570"/>
      <c r="T1628" s="570"/>
      <c r="U1628" s="570"/>
    </row>
    <row r="1629" spans="2:21" x14ac:dyDescent="0.25">
      <c r="B1629" s="402" t="s">
        <v>247</v>
      </c>
      <c r="C1629" s="402" t="s">
        <v>16</v>
      </c>
      <c r="D1629" s="402" t="s">
        <v>19</v>
      </c>
      <c r="E1629" s="402" t="s">
        <v>33</v>
      </c>
      <c r="F1629" s="402" t="s">
        <v>4</v>
      </c>
      <c r="G1629" s="403">
        <v>20.973994329257486</v>
      </c>
      <c r="H1629" s="403">
        <v>17.150527828310516</v>
      </c>
      <c r="I1629" s="403">
        <v>10.648335582546109</v>
      </c>
      <c r="J1629" s="403">
        <v>5.2453245246864935</v>
      </c>
      <c r="K1629" s="403">
        <v>4.3744791402790844</v>
      </c>
      <c r="L1629" s="450">
        <v>3.9541826700660483</v>
      </c>
      <c r="M1629" s="450">
        <v>3.5742679498188532</v>
      </c>
      <c r="N1629" s="450">
        <v>3.2308551331769597</v>
      </c>
      <c r="O1629" s="450">
        <v>2.9204371463266869</v>
      </c>
      <c r="R1629" s="570"/>
      <c r="S1629" s="570"/>
      <c r="T1629" s="570"/>
      <c r="U1629" s="570"/>
    </row>
    <row r="1630" spans="2:21" x14ac:dyDescent="0.25">
      <c r="B1630" s="402" t="s">
        <v>247</v>
      </c>
      <c r="C1630" s="402" t="s">
        <v>16</v>
      </c>
      <c r="D1630" s="402" t="s">
        <v>19</v>
      </c>
      <c r="E1630" s="402" t="s">
        <v>33</v>
      </c>
      <c r="F1630" s="402" t="s">
        <v>5</v>
      </c>
      <c r="G1630" s="403">
        <v>20.973994329257486</v>
      </c>
      <c r="H1630" s="403">
        <v>17.150527828310512</v>
      </c>
      <c r="I1630" s="403">
        <v>10.648335582546109</v>
      </c>
      <c r="J1630" s="403">
        <v>5.2453245246864935</v>
      </c>
      <c r="K1630" s="403">
        <v>4.3744791402790844</v>
      </c>
      <c r="L1630" s="450">
        <v>3.9541826700660483</v>
      </c>
      <c r="M1630" s="450">
        <v>3.5742679498188532</v>
      </c>
      <c r="N1630" s="450">
        <v>3.2308551331769597</v>
      </c>
      <c r="O1630" s="450">
        <v>2.9204371463266869</v>
      </c>
      <c r="R1630" s="570"/>
      <c r="S1630" s="570"/>
      <c r="T1630" s="570"/>
      <c r="U1630" s="570"/>
    </row>
    <row r="1631" spans="2:21" x14ac:dyDescent="0.25">
      <c r="B1631" s="402" t="s">
        <v>247</v>
      </c>
      <c r="C1631" s="402" t="s">
        <v>16</v>
      </c>
      <c r="D1631" s="402" t="s">
        <v>19</v>
      </c>
      <c r="E1631" s="402" t="s">
        <v>33</v>
      </c>
      <c r="F1631" s="402" t="s">
        <v>6</v>
      </c>
      <c r="G1631" s="403">
        <v>20.973994329257486</v>
      </c>
      <c r="H1631" s="403">
        <v>17.150527828310512</v>
      </c>
      <c r="I1631" s="403">
        <v>10.648335582546105</v>
      </c>
      <c r="J1631" s="403">
        <v>5.2453245246864943</v>
      </c>
      <c r="K1631" s="403">
        <v>4.3744791402790844</v>
      </c>
      <c r="L1631" s="450">
        <v>3.9541826700660483</v>
      </c>
      <c r="M1631" s="450">
        <v>3.5742679498188532</v>
      </c>
      <c r="N1631" s="450">
        <v>3.2308551331769597</v>
      </c>
      <c r="O1631" s="450">
        <v>2.9204371463266869</v>
      </c>
      <c r="R1631" s="570"/>
      <c r="S1631" s="570"/>
      <c r="T1631" s="570"/>
      <c r="U1631" s="570"/>
    </row>
    <row r="1632" spans="2:21" x14ac:dyDescent="0.25">
      <c r="B1632" s="402" t="s">
        <v>247</v>
      </c>
      <c r="C1632" s="402" t="s">
        <v>16</v>
      </c>
      <c r="D1632" s="402" t="s">
        <v>19</v>
      </c>
      <c r="E1632" s="402" t="s">
        <v>33</v>
      </c>
      <c r="F1632" s="402" t="s">
        <v>7</v>
      </c>
      <c r="G1632" s="403">
        <v>20.97399432925749</v>
      </c>
      <c r="H1632" s="403">
        <v>17.150527828310519</v>
      </c>
      <c r="I1632" s="403">
        <v>10.64833558254611</v>
      </c>
      <c r="J1632" s="403">
        <v>5.2453245246864952</v>
      </c>
      <c r="K1632" s="403">
        <v>4.3744791402790844</v>
      </c>
      <c r="L1632" s="450">
        <v>3.9541826700660483</v>
      </c>
      <c r="M1632" s="450">
        <v>3.5742679498188532</v>
      </c>
      <c r="N1632" s="450">
        <v>3.2308551331769597</v>
      </c>
      <c r="O1632" s="450">
        <v>2.9204371463266869</v>
      </c>
      <c r="R1632" s="570"/>
      <c r="S1632" s="570"/>
      <c r="T1632" s="570"/>
      <c r="U1632" s="570"/>
    </row>
    <row r="1633" spans="2:21" x14ac:dyDescent="0.25">
      <c r="B1633" s="402" t="s">
        <v>247</v>
      </c>
      <c r="C1633" s="402" t="s">
        <v>16</v>
      </c>
      <c r="D1633" s="402" t="s">
        <v>19</v>
      </c>
      <c r="E1633" s="402" t="s">
        <v>33</v>
      </c>
      <c r="F1633" s="402" t="s">
        <v>8</v>
      </c>
      <c r="G1633" s="403">
        <v>20.97399432925749</v>
      </c>
      <c r="H1633" s="403">
        <v>17.150527828310519</v>
      </c>
      <c r="I1633" s="403">
        <v>10.648335582546109</v>
      </c>
      <c r="J1633" s="403">
        <v>5.2453245246864935</v>
      </c>
      <c r="K1633" s="403">
        <v>4.3744791402790835</v>
      </c>
      <c r="L1633" s="450">
        <v>3.9541826700660474</v>
      </c>
      <c r="M1633" s="450">
        <v>3.5742679498188523</v>
      </c>
      <c r="N1633" s="450">
        <v>3.2308551331769588</v>
      </c>
      <c r="O1633" s="450">
        <v>2.9204371463266865</v>
      </c>
      <c r="R1633" s="570"/>
      <c r="S1633" s="570"/>
      <c r="T1633" s="570"/>
      <c r="U1633" s="570"/>
    </row>
    <row r="1634" spans="2:21" x14ac:dyDescent="0.25">
      <c r="B1634" s="402" t="s">
        <v>247</v>
      </c>
      <c r="C1634" s="402" t="s">
        <v>16</v>
      </c>
      <c r="D1634" s="402" t="s">
        <v>19</v>
      </c>
      <c r="E1634" s="402" t="s">
        <v>33</v>
      </c>
      <c r="F1634" s="402" t="s">
        <v>1</v>
      </c>
      <c r="G1634" s="403">
        <v>20.973994329257486</v>
      </c>
      <c r="H1634" s="403">
        <v>17.150527828310519</v>
      </c>
      <c r="I1634" s="403">
        <v>10.64833558254611</v>
      </c>
      <c r="J1634" s="403">
        <v>5.2453245246864935</v>
      </c>
      <c r="K1634" s="403">
        <v>4.3744791402790852</v>
      </c>
      <c r="L1634" s="450">
        <v>3.9541826700660487</v>
      </c>
      <c r="M1634" s="450">
        <v>3.5742679498188537</v>
      </c>
      <c r="N1634" s="450">
        <v>3.2308551331769602</v>
      </c>
      <c r="O1634" s="450">
        <v>2.9204371463266874</v>
      </c>
      <c r="R1634" s="570"/>
      <c r="S1634" s="570"/>
      <c r="T1634" s="570"/>
      <c r="U1634" s="570"/>
    </row>
    <row r="1635" spans="2:21" x14ac:dyDescent="0.25">
      <c r="B1635" s="402" t="s">
        <v>247</v>
      </c>
      <c r="C1635" s="402" t="s">
        <v>128</v>
      </c>
      <c r="D1635" s="402" t="s">
        <v>3</v>
      </c>
      <c r="E1635" s="402" t="s">
        <v>33</v>
      </c>
      <c r="F1635" s="402" t="s">
        <v>4</v>
      </c>
      <c r="G1635" s="403">
        <v>32.119440014176853</v>
      </c>
      <c r="H1635" s="403">
        <v>26.264208006601095</v>
      </c>
      <c r="I1635" s="403">
        <v>16.306792622582094</v>
      </c>
      <c r="J1635" s="403">
        <v>8.0326562399486878</v>
      </c>
      <c r="K1635" s="403">
        <v>6.6990492194166684</v>
      </c>
      <c r="L1635" s="450">
        <v>6.2114689864026937</v>
      </c>
      <c r="M1635" s="450">
        <v>5.7593765481248598</v>
      </c>
      <c r="N1635" s="450">
        <v>5.3401889787589392</v>
      </c>
      <c r="O1635" s="450">
        <v>4.9515113468563223</v>
      </c>
      <c r="R1635" s="570"/>
      <c r="S1635" s="570"/>
      <c r="T1635" s="570"/>
      <c r="U1635" s="570"/>
    </row>
    <row r="1636" spans="2:21" x14ac:dyDescent="0.25">
      <c r="B1636" s="402" t="s">
        <v>247</v>
      </c>
      <c r="C1636" s="402" t="s">
        <v>128</v>
      </c>
      <c r="D1636" s="402" t="s">
        <v>3</v>
      </c>
      <c r="E1636" s="402" t="s">
        <v>33</v>
      </c>
      <c r="F1636" s="402" t="s">
        <v>5</v>
      </c>
      <c r="G1636" s="403">
        <v>32.119440014176853</v>
      </c>
      <c r="H1636" s="403">
        <v>26.264208006601088</v>
      </c>
      <c r="I1636" s="403">
        <v>16.306792622582094</v>
      </c>
      <c r="J1636" s="403">
        <v>8.0326562399486878</v>
      </c>
      <c r="K1636" s="403">
        <v>6.6990492194166684</v>
      </c>
      <c r="L1636" s="450">
        <v>6.2114689864026937</v>
      </c>
      <c r="M1636" s="450">
        <v>5.7593765481248598</v>
      </c>
      <c r="N1636" s="450">
        <v>5.3401889787589392</v>
      </c>
      <c r="O1636" s="450">
        <v>4.9515113468563223</v>
      </c>
      <c r="R1636" s="570"/>
      <c r="S1636" s="570"/>
      <c r="T1636" s="570"/>
      <c r="U1636" s="570"/>
    </row>
    <row r="1637" spans="2:21" x14ac:dyDescent="0.25">
      <c r="B1637" s="402" t="s">
        <v>247</v>
      </c>
      <c r="C1637" s="402" t="s">
        <v>128</v>
      </c>
      <c r="D1637" s="402" t="s">
        <v>3</v>
      </c>
      <c r="E1637" s="402" t="s">
        <v>33</v>
      </c>
      <c r="F1637" s="402" t="s">
        <v>6</v>
      </c>
      <c r="G1637" s="403">
        <v>32.119440014176853</v>
      </c>
      <c r="H1637" s="403">
        <v>26.264208006601091</v>
      </c>
      <c r="I1637" s="403">
        <v>16.306792622582091</v>
      </c>
      <c r="J1637" s="403">
        <v>8.0326562399486896</v>
      </c>
      <c r="K1637" s="403">
        <v>6.6990492194166675</v>
      </c>
      <c r="L1637" s="450">
        <v>6.2114689864026928</v>
      </c>
      <c r="M1637" s="450">
        <v>5.7593765481248589</v>
      </c>
      <c r="N1637" s="450">
        <v>5.3401889787589383</v>
      </c>
      <c r="O1637" s="450">
        <v>4.9515113468563214</v>
      </c>
      <c r="R1637" s="570"/>
      <c r="S1637" s="570"/>
      <c r="T1637" s="570"/>
      <c r="U1637" s="570"/>
    </row>
    <row r="1638" spans="2:21" x14ac:dyDescent="0.25">
      <c r="B1638" s="402" t="s">
        <v>247</v>
      </c>
      <c r="C1638" s="402" t="s">
        <v>128</v>
      </c>
      <c r="D1638" s="402" t="s">
        <v>3</v>
      </c>
      <c r="E1638" s="402" t="s">
        <v>33</v>
      </c>
      <c r="F1638" s="402" t="s">
        <v>7</v>
      </c>
      <c r="G1638" s="403">
        <v>32.11944001417686</v>
      </c>
      <c r="H1638" s="403">
        <v>26.264208006601098</v>
      </c>
      <c r="I1638" s="403">
        <v>16.306792622582098</v>
      </c>
      <c r="J1638" s="403">
        <v>8.0326562399486914</v>
      </c>
      <c r="K1638" s="403">
        <v>6.6990492194166684</v>
      </c>
      <c r="L1638" s="450">
        <v>6.2114689864026937</v>
      </c>
      <c r="M1638" s="450">
        <v>5.7593765481248598</v>
      </c>
      <c r="N1638" s="450">
        <v>5.3401889787589392</v>
      </c>
      <c r="O1638" s="450">
        <v>4.9515113468563223</v>
      </c>
      <c r="R1638" s="570"/>
      <c r="S1638" s="570"/>
      <c r="T1638" s="570"/>
      <c r="U1638" s="570"/>
    </row>
    <row r="1639" spans="2:21" x14ac:dyDescent="0.25">
      <c r="B1639" s="402" t="s">
        <v>247</v>
      </c>
      <c r="C1639" s="402" t="s">
        <v>128</v>
      </c>
      <c r="D1639" s="402" t="s">
        <v>3</v>
      </c>
      <c r="E1639" s="402" t="s">
        <v>33</v>
      </c>
      <c r="F1639" s="402" t="s">
        <v>8</v>
      </c>
      <c r="G1639" s="403">
        <v>32.11944001417686</v>
      </c>
      <c r="H1639" s="403">
        <v>26.264208006601098</v>
      </c>
      <c r="I1639" s="403">
        <v>16.306792622582094</v>
      </c>
      <c r="J1639" s="403">
        <v>8.0326562399486878</v>
      </c>
      <c r="K1639" s="403">
        <v>6.6990492194166666</v>
      </c>
      <c r="L1639" s="450">
        <v>6.211468986402692</v>
      </c>
      <c r="M1639" s="450">
        <v>5.759376548124858</v>
      </c>
      <c r="N1639" s="450">
        <v>5.3401889787589374</v>
      </c>
      <c r="O1639" s="450">
        <v>4.9515113468563206</v>
      </c>
      <c r="R1639" s="570"/>
      <c r="S1639" s="570"/>
      <c r="T1639" s="570"/>
      <c r="U1639" s="570"/>
    </row>
    <row r="1640" spans="2:21" x14ac:dyDescent="0.25">
      <c r="B1640" s="402" t="s">
        <v>247</v>
      </c>
      <c r="C1640" s="402" t="s">
        <v>128</v>
      </c>
      <c r="D1640" s="402" t="s">
        <v>3</v>
      </c>
      <c r="E1640" s="402" t="s">
        <v>33</v>
      </c>
      <c r="F1640" s="402" t="s">
        <v>1</v>
      </c>
      <c r="G1640" s="403">
        <v>32.119440014176853</v>
      </c>
      <c r="H1640" s="403">
        <v>26.264208006601098</v>
      </c>
      <c r="I1640" s="403">
        <v>16.306792622582098</v>
      </c>
      <c r="J1640" s="403">
        <v>8.0326562399486878</v>
      </c>
      <c r="K1640" s="403">
        <v>6.6990492194166693</v>
      </c>
      <c r="L1640" s="450">
        <v>6.2114689864026946</v>
      </c>
      <c r="M1640" s="450">
        <v>5.7593765481248607</v>
      </c>
      <c r="N1640" s="450">
        <v>5.3401889787589401</v>
      </c>
      <c r="O1640" s="450">
        <v>4.9515113468563232</v>
      </c>
      <c r="R1640" s="570"/>
      <c r="S1640" s="570"/>
      <c r="T1640" s="570"/>
      <c r="U1640" s="570"/>
    </row>
    <row r="1641" spans="2:21" x14ac:dyDescent="0.25">
      <c r="B1641" s="402" t="s">
        <v>247</v>
      </c>
      <c r="C1641" s="402" t="s">
        <v>128</v>
      </c>
      <c r="D1641" s="402" t="s">
        <v>11</v>
      </c>
      <c r="E1641" s="402" t="s">
        <v>33</v>
      </c>
      <c r="F1641" s="402" t="s">
        <v>4</v>
      </c>
      <c r="G1641" s="403">
        <v>32.119440014176853</v>
      </c>
      <c r="H1641" s="403">
        <v>26.264208006601095</v>
      </c>
      <c r="I1641" s="403">
        <v>18.237423124260481</v>
      </c>
      <c r="J1641" s="403">
        <v>14.344028999908369</v>
      </c>
      <c r="K1641" s="403">
        <v>11.475223199926699</v>
      </c>
      <c r="L1641" s="450">
        <v>11.191197117523727</v>
      </c>
      <c r="M1641" s="450">
        <v>10.914201034806137</v>
      </c>
      <c r="N1641" s="450">
        <v>10.644060950516163</v>
      </c>
      <c r="O1641" s="450">
        <v>10.380607170144128</v>
      </c>
      <c r="R1641" s="570"/>
      <c r="S1641" s="570"/>
      <c r="T1641" s="570"/>
      <c r="U1641" s="570"/>
    </row>
    <row r="1642" spans="2:21" x14ac:dyDescent="0.25">
      <c r="B1642" s="402" t="s">
        <v>247</v>
      </c>
      <c r="C1642" s="402" t="s">
        <v>128</v>
      </c>
      <c r="D1642" s="402" t="s">
        <v>11</v>
      </c>
      <c r="E1642" s="402" t="s">
        <v>33</v>
      </c>
      <c r="F1642" s="402" t="s">
        <v>5</v>
      </c>
      <c r="G1642" s="403">
        <v>32.119440014176853</v>
      </c>
      <c r="H1642" s="403">
        <v>26.264208006601088</v>
      </c>
      <c r="I1642" s="403">
        <v>18.237423124260474</v>
      </c>
      <c r="J1642" s="403">
        <v>14.344028999908371</v>
      </c>
      <c r="K1642" s="403">
        <v>11.475223199926695</v>
      </c>
      <c r="L1642" s="450">
        <v>11.191197117523723</v>
      </c>
      <c r="M1642" s="450">
        <v>10.914201034806133</v>
      </c>
      <c r="N1642" s="450">
        <v>10.64406095051616</v>
      </c>
      <c r="O1642" s="450">
        <v>10.380607170144126</v>
      </c>
      <c r="R1642" s="570"/>
      <c r="S1642" s="570"/>
      <c r="T1642" s="570"/>
      <c r="U1642" s="570"/>
    </row>
    <row r="1643" spans="2:21" x14ac:dyDescent="0.25">
      <c r="B1643" s="402" t="s">
        <v>247</v>
      </c>
      <c r="C1643" s="402" t="s">
        <v>128</v>
      </c>
      <c r="D1643" s="402" t="s">
        <v>11</v>
      </c>
      <c r="E1643" s="402" t="s">
        <v>33</v>
      </c>
      <c r="F1643" s="402" t="s">
        <v>6</v>
      </c>
      <c r="G1643" s="403">
        <v>32.119440014176853</v>
      </c>
      <c r="H1643" s="403">
        <v>26.264208006601091</v>
      </c>
      <c r="I1643" s="403">
        <v>18.237423124260477</v>
      </c>
      <c r="J1643" s="403">
        <v>14.344028999908371</v>
      </c>
      <c r="K1643" s="403">
        <v>11.475223199926695</v>
      </c>
      <c r="L1643" s="450">
        <v>11.191197117523723</v>
      </c>
      <c r="M1643" s="450">
        <v>10.914201034806133</v>
      </c>
      <c r="N1643" s="450">
        <v>10.64406095051616</v>
      </c>
      <c r="O1643" s="450">
        <v>10.380607170144126</v>
      </c>
      <c r="R1643" s="570"/>
      <c r="S1643" s="570"/>
      <c r="T1643" s="570"/>
      <c r="U1643" s="570"/>
    </row>
    <row r="1644" spans="2:21" x14ac:dyDescent="0.25">
      <c r="B1644" s="402" t="s">
        <v>247</v>
      </c>
      <c r="C1644" s="402" t="s">
        <v>128</v>
      </c>
      <c r="D1644" s="402" t="s">
        <v>11</v>
      </c>
      <c r="E1644" s="402" t="s">
        <v>33</v>
      </c>
      <c r="F1644" s="402" t="s">
        <v>7</v>
      </c>
      <c r="G1644" s="403">
        <v>32.11944001417686</v>
      </c>
      <c r="H1644" s="403">
        <v>26.264208006601098</v>
      </c>
      <c r="I1644" s="403">
        <v>18.237423124260477</v>
      </c>
      <c r="J1644" s="403">
        <v>14.344028999908373</v>
      </c>
      <c r="K1644" s="403">
        <v>11.475223199926701</v>
      </c>
      <c r="L1644" s="450">
        <v>11.191197117523728</v>
      </c>
      <c r="M1644" s="450">
        <v>10.914201034806139</v>
      </c>
      <c r="N1644" s="450">
        <v>10.644060950516165</v>
      </c>
      <c r="O1644" s="450">
        <v>10.380607170144129</v>
      </c>
      <c r="R1644" s="570"/>
      <c r="S1644" s="570"/>
      <c r="T1644" s="570"/>
      <c r="U1644" s="570"/>
    </row>
    <row r="1645" spans="2:21" x14ac:dyDescent="0.25">
      <c r="B1645" s="402" t="s">
        <v>247</v>
      </c>
      <c r="C1645" s="402" t="s">
        <v>128</v>
      </c>
      <c r="D1645" s="402" t="s">
        <v>11</v>
      </c>
      <c r="E1645" s="402" t="s">
        <v>33</v>
      </c>
      <c r="F1645" s="402" t="s">
        <v>8</v>
      </c>
      <c r="G1645" s="403">
        <v>32.11944001417686</v>
      </c>
      <c r="H1645" s="403">
        <v>26.264208006601098</v>
      </c>
      <c r="I1645" s="403">
        <v>18.237423124260477</v>
      </c>
      <c r="J1645" s="403">
        <v>14.344028999908373</v>
      </c>
      <c r="K1645" s="403">
        <v>11.475223199926697</v>
      </c>
      <c r="L1645" s="450">
        <v>11.191197117523725</v>
      </c>
      <c r="M1645" s="450">
        <v>10.914201034806135</v>
      </c>
      <c r="N1645" s="450">
        <v>10.644060950516161</v>
      </c>
      <c r="O1645" s="450">
        <v>10.380607170144128</v>
      </c>
      <c r="R1645" s="570"/>
      <c r="S1645" s="570"/>
      <c r="T1645" s="570"/>
      <c r="U1645" s="570"/>
    </row>
    <row r="1646" spans="2:21" x14ac:dyDescent="0.25">
      <c r="B1646" s="402" t="s">
        <v>247</v>
      </c>
      <c r="C1646" s="402" t="s">
        <v>128</v>
      </c>
      <c r="D1646" s="402" t="s">
        <v>11</v>
      </c>
      <c r="E1646" s="402" t="s">
        <v>33</v>
      </c>
      <c r="F1646" s="402" t="s">
        <v>1</v>
      </c>
      <c r="G1646" s="403">
        <v>32.119440014176853</v>
      </c>
      <c r="H1646" s="403">
        <v>26.264208006601098</v>
      </c>
      <c r="I1646" s="403">
        <v>18.237423124260477</v>
      </c>
      <c r="J1646" s="403">
        <v>14.344028999908375</v>
      </c>
      <c r="K1646" s="403">
        <v>11.475223199926697</v>
      </c>
      <c r="L1646" s="450">
        <v>11.191197117523725</v>
      </c>
      <c r="M1646" s="450">
        <v>10.914201034806135</v>
      </c>
      <c r="N1646" s="450">
        <v>10.644060950516161</v>
      </c>
      <c r="O1646" s="450">
        <v>10.380607170144128</v>
      </c>
      <c r="R1646" s="570"/>
      <c r="S1646" s="570"/>
      <c r="T1646" s="570"/>
      <c r="U1646" s="570"/>
    </row>
    <row r="1647" spans="2:21" x14ac:dyDescent="0.25">
      <c r="B1647" s="402" t="s">
        <v>247</v>
      </c>
      <c r="C1647" s="402" t="s">
        <v>128</v>
      </c>
      <c r="D1647" s="402" t="s">
        <v>19</v>
      </c>
      <c r="E1647" s="402" t="s">
        <v>33</v>
      </c>
      <c r="F1647" s="402" t="s">
        <v>4</v>
      </c>
      <c r="G1647" s="403">
        <v>32.119440014176853</v>
      </c>
      <c r="H1647" s="403">
        <v>26.264208006601095</v>
      </c>
      <c r="I1647" s="403">
        <v>16.306792622582094</v>
      </c>
      <c r="J1647" s="403">
        <v>8.0326562399486878</v>
      </c>
      <c r="K1647" s="403">
        <v>6.6990492194166684</v>
      </c>
      <c r="L1647" s="450">
        <v>6.0554099082175314</v>
      </c>
      <c r="M1647" s="450">
        <v>5.4736109491866047</v>
      </c>
      <c r="N1647" s="450">
        <v>4.947710770561959</v>
      </c>
      <c r="O1647" s="450">
        <v>4.4723386620623078</v>
      </c>
      <c r="R1647" s="570"/>
      <c r="S1647" s="570"/>
      <c r="T1647" s="570"/>
      <c r="U1647" s="570"/>
    </row>
    <row r="1648" spans="2:21" x14ac:dyDescent="0.25">
      <c r="B1648" s="402" t="s">
        <v>247</v>
      </c>
      <c r="C1648" s="402" t="s">
        <v>128</v>
      </c>
      <c r="D1648" s="402" t="s">
        <v>19</v>
      </c>
      <c r="E1648" s="402" t="s">
        <v>33</v>
      </c>
      <c r="F1648" s="402" t="s">
        <v>5</v>
      </c>
      <c r="G1648" s="403">
        <v>32.119440014176853</v>
      </c>
      <c r="H1648" s="403">
        <v>26.264208006601088</v>
      </c>
      <c r="I1648" s="403">
        <v>16.306792622582094</v>
      </c>
      <c r="J1648" s="403">
        <v>8.0326562399486878</v>
      </c>
      <c r="K1648" s="403">
        <v>6.6990492194166684</v>
      </c>
      <c r="L1648" s="450">
        <v>6.0554099082175314</v>
      </c>
      <c r="M1648" s="450">
        <v>5.4736109491866047</v>
      </c>
      <c r="N1648" s="450">
        <v>4.947710770561959</v>
      </c>
      <c r="O1648" s="450">
        <v>4.4723386620623078</v>
      </c>
      <c r="R1648" s="570"/>
      <c r="S1648" s="570"/>
      <c r="T1648" s="570"/>
      <c r="U1648" s="570"/>
    </row>
    <row r="1649" spans="2:21" x14ac:dyDescent="0.25">
      <c r="B1649" s="402" t="s">
        <v>247</v>
      </c>
      <c r="C1649" s="402" t="s">
        <v>128</v>
      </c>
      <c r="D1649" s="402" t="s">
        <v>19</v>
      </c>
      <c r="E1649" s="402" t="s">
        <v>33</v>
      </c>
      <c r="F1649" s="402" t="s">
        <v>6</v>
      </c>
      <c r="G1649" s="403">
        <v>32.119440014176853</v>
      </c>
      <c r="H1649" s="403">
        <v>26.264208006601091</v>
      </c>
      <c r="I1649" s="403">
        <v>16.306792622582091</v>
      </c>
      <c r="J1649" s="403">
        <v>8.0326562399486896</v>
      </c>
      <c r="K1649" s="403">
        <v>6.6990492194166675</v>
      </c>
      <c r="L1649" s="450">
        <v>6.0554099082175306</v>
      </c>
      <c r="M1649" s="450">
        <v>5.4736109491866038</v>
      </c>
      <c r="N1649" s="450">
        <v>4.9477107705619581</v>
      </c>
      <c r="O1649" s="450">
        <v>4.4723386620623069</v>
      </c>
      <c r="R1649" s="570"/>
      <c r="S1649" s="570"/>
      <c r="T1649" s="570"/>
      <c r="U1649" s="570"/>
    </row>
    <row r="1650" spans="2:21" x14ac:dyDescent="0.25">
      <c r="B1650" s="402" t="s">
        <v>247</v>
      </c>
      <c r="C1650" s="402" t="s">
        <v>128</v>
      </c>
      <c r="D1650" s="402" t="s">
        <v>19</v>
      </c>
      <c r="E1650" s="402" t="s">
        <v>33</v>
      </c>
      <c r="F1650" s="402" t="s">
        <v>7</v>
      </c>
      <c r="G1650" s="403">
        <v>32.11944001417686</v>
      </c>
      <c r="H1650" s="403">
        <v>26.264208006601098</v>
      </c>
      <c r="I1650" s="403">
        <v>16.306792622582098</v>
      </c>
      <c r="J1650" s="403">
        <v>8.0326562399486914</v>
      </c>
      <c r="K1650" s="403">
        <v>6.6990492194166684</v>
      </c>
      <c r="L1650" s="450">
        <v>6.0554099082175314</v>
      </c>
      <c r="M1650" s="450">
        <v>5.4736109491866047</v>
      </c>
      <c r="N1650" s="450">
        <v>4.947710770561959</v>
      </c>
      <c r="O1650" s="450">
        <v>4.4723386620623078</v>
      </c>
      <c r="R1650" s="570"/>
      <c r="S1650" s="570"/>
      <c r="T1650" s="570"/>
      <c r="U1650" s="570"/>
    </row>
    <row r="1651" spans="2:21" x14ac:dyDescent="0.25">
      <c r="B1651" s="402" t="s">
        <v>247</v>
      </c>
      <c r="C1651" s="402" t="s">
        <v>128</v>
      </c>
      <c r="D1651" s="402" t="s">
        <v>19</v>
      </c>
      <c r="E1651" s="402" t="s">
        <v>33</v>
      </c>
      <c r="F1651" s="402" t="s">
        <v>8</v>
      </c>
      <c r="G1651" s="403">
        <v>32.11944001417686</v>
      </c>
      <c r="H1651" s="403">
        <v>26.264208006601098</v>
      </c>
      <c r="I1651" s="403">
        <v>16.306792622582094</v>
      </c>
      <c r="J1651" s="403">
        <v>8.0326562399486878</v>
      </c>
      <c r="K1651" s="403">
        <v>6.6990492194166666</v>
      </c>
      <c r="L1651" s="450">
        <v>6.0554099082175297</v>
      </c>
      <c r="M1651" s="450">
        <v>5.473610949186603</v>
      </c>
      <c r="N1651" s="450">
        <v>4.9477107705619572</v>
      </c>
      <c r="O1651" s="450">
        <v>4.472338662062306</v>
      </c>
      <c r="R1651" s="570"/>
      <c r="S1651" s="570"/>
      <c r="T1651" s="570"/>
      <c r="U1651" s="570"/>
    </row>
    <row r="1652" spans="2:21" x14ac:dyDescent="0.25">
      <c r="B1652" s="402" t="s">
        <v>247</v>
      </c>
      <c r="C1652" s="402" t="s">
        <v>128</v>
      </c>
      <c r="D1652" s="402" t="s">
        <v>19</v>
      </c>
      <c r="E1652" s="402" t="s">
        <v>33</v>
      </c>
      <c r="F1652" s="402" t="s">
        <v>1</v>
      </c>
      <c r="G1652" s="403">
        <v>32.119440014176853</v>
      </c>
      <c r="H1652" s="403">
        <v>26.264208006601098</v>
      </c>
      <c r="I1652" s="403">
        <v>16.306792622582098</v>
      </c>
      <c r="J1652" s="403">
        <v>8.0326562399486878</v>
      </c>
      <c r="K1652" s="403">
        <v>6.6990492194166693</v>
      </c>
      <c r="L1652" s="450">
        <v>6.0554099082175323</v>
      </c>
      <c r="M1652" s="450">
        <v>5.4736109491866056</v>
      </c>
      <c r="N1652" s="450">
        <v>4.9477107705619598</v>
      </c>
      <c r="O1652" s="450">
        <v>4.4723386620623087</v>
      </c>
      <c r="R1652" s="570"/>
      <c r="S1652" s="570"/>
      <c r="T1652" s="570"/>
      <c r="U1652" s="570"/>
    </row>
    <row r="1653" spans="2:21" x14ac:dyDescent="0.25">
      <c r="B1653" s="402" t="s">
        <v>247</v>
      </c>
      <c r="C1653" s="402" t="s">
        <v>17</v>
      </c>
      <c r="D1653" s="402" t="s">
        <v>3</v>
      </c>
      <c r="E1653" s="402" t="s">
        <v>38</v>
      </c>
      <c r="F1653" s="402" t="s">
        <v>4</v>
      </c>
      <c r="G1653" s="403">
        <v>26.069305495142824</v>
      </c>
      <c r="H1653" s="403">
        <v>20.690016095553055</v>
      </c>
      <c r="I1653" s="403">
        <v>11.199003425724074</v>
      </c>
      <c r="J1653" s="403">
        <v>5.5165811469432233</v>
      </c>
      <c r="K1653" s="403">
        <v>4.7284981259513339</v>
      </c>
      <c r="L1653" s="450">
        <v>4.3843414937870087</v>
      </c>
      <c r="M1653" s="450">
        <v>4.0652337850456695</v>
      </c>
      <c r="N1653" s="450">
        <v>3.7693518514686168</v>
      </c>
      <c r="O1653" s="450">
        <v>3.4950052399041236</v>
      </c>
      <c r="R1653" s="570"/>
      <c r="S1653" s="570"/>
      <c r="T1653" s="570"/>
      <c r="U1653" s="570"/>
    </row>
    <row r="1654" spans="2:21" x14ac:dyDescent="0.25">
      <c r="B1654" s="402" t="s">
        <v>247</v>
      </c>
      <c r="C1654" s="402" t="s">
        <v>17</v>
      </c>
      <c r="D1654" s="402" t="s">
        <v>3</v>
      </c>
      <c r="E1654" s="402" t="s">
        <v>38</v>
      </c>
      <c r="F1654" s="402" t="s">
        <v>5</v>
      </c>
      <c r="G1654" s="403">
        <v>26.069305495142824</v>
      </c>
      <c r="H1654" s="403">
        <v>20.690016095553048</v>
      </c>
      <c r="I1654" s="403">
        <v>11.199003425724072</v>
      </c>
      <c r="J1654" s="403">
        <v>4.8896969256996758</v>
      </c>
      <c r="K1654" s="403">
        <v>4.1911687934568631</v>
      </c>
      <c r="L1654" s="450">
        <v>3.8861208694930292</v>
      </c>
      <c r="M1654" s="450">
        <v>3.603275400381388</v>
      </c>
      <c r="N1654" s="450">
        <v>3.3410164138017278</v>
      </c>
      <c r="O1654" s="450">
        <v>3.0978455535513811</v>
      </c>
      <c r="R1654" s="570"/>
      <c r="S1654" s="570"/>
      <c r="T1654" s="570"/>
      <c r="U1654" s="570"/>
    </row>
    <row r="1655" spans="2:21" x14ac:dyDescent="0.25">
      <c r="B1655" s="402" t="s">
        <v>247</v>
      </c>
      <c r="C1655" s="402" t="s">
        <v>17</v>
      </c>
      <c r="D1655" s="402" t="s">
        <v>3</v>
      </c>
      <c r="E1655" s="402" t="s">
        <v>38</v>
      </c>
      <c r="F1655" s="402" t="s">
        <v>6</v>
      </c>
      <c r="G1655" s="403">
        <v>26.069305495142814</v>
      </c>
      <c r="H1655" s="403">
        <v>20.690016095553052</v>
      </c>
      <c r="I1655" s="403">
        <v>11.199003425724072</v>
      </c>
      <c r="J1655" s="403">
        <v>4.889696925699675</v>
      </c>
      <c r="K1655" s="403">
        <v>4.191168793456864</v>
      </c>
      <c r="L1655" s="450">
        <v>3.88612086949303</v>
      </c>
      <c r="M1655" s="450">
        <v>3.6032754003813889</v>
      </c>
      <c r="N1655" s="450">
        <v>3.3410164138017286</v>
      </c>
      <c r="O1655" s="450">
        <v>3.097845553551382</v>
      </c>
      <c r="R1655" s="570"/>
      <c r="S1655" s="570"/>
      <c r="T1655" s="570"/>
      <c r="U1655" s="570"/>
    </row>
    <row r="1656" spans="2:21" x14ac:dyDescent="0.25">
      <c r="B1656" s="402" t="s">
        <v>247</v>
      </c>
      <c r="C1656" s="402" t="s">
        <v>17</v>
      </c>
      <c r="D1656" s="402" t="s">
        <v>3</v>
      </c>
      <c r="E1656" s="402" t="s">
        <v>38</v>
      </c>
      <c r="F1656" s="402" t="s">
        <v>7</v>
      </c>
      <c r="G1656" s="403">
        <v>26.069305495142817</v>
      </c>
      <c r="H1656" s="403">
        <v>20.690016095553055</v>
      </c>
      <c r="I1656" s="403">
        <v>11.199003425724072</v>
      </c>
      <c r="J1656" s="403">
        <v>4.8896969256996741</v>
      </c>
      <c r="K1656" s="403">
        <v>4.1911687934568631</v>
      </c>
      <c r="L1656" s="450">
        <v>3.8861208694930292</v>
      </c>
      <c r="M1656" s="450">
        <v>3.603275400381388</v>
      </c>
      <c r="N1656" s="450">
        <v>3.3410164138017278</v>
      </c>
      <c r="O1656" s="450">
        <v>3.0978455535513811</v>
      </c>
      <c r="R1656" s="570"/>
      <c r="S1656" s="570"/>
      <c r="T1656" s="570"/>
      <c r="U1656" s="570"/>
    </row>
    <row r="1657" spans="2:21" x14ac:dyDescent="0.25">
      <c r="B1657" s="402" t="s">
        <v>247</v>
      </c>
      <c r="C1657" s="402" t="s">
        <v>17</v>
      </c>
      <c r="D1657" s="402" t="s">
        <v>3</v>
      </c>
      <c r="E1657" s="402" t="s">
        <v>38</v>
      </c>
      <c r="F1657" s="402" t="s">
        <v>8</v>
      </c>
      <c r="G1657" s="403">
        <v>26.069305495142817</v>
      </c>
      <c r="H1657" s="403">
        <v>20.690016095553052</v>
      </c>
      <c r="I1657" s="403">
        <v>11.199003425724072</v>
      </c>
      <c r="J1657" s="403">
        <v>4.8896969256996732</v>
      </c>
      <c r="K1657" s="403">
        <v>4.191168793456864</v>
      </c>
      <c r="L1657" s="450">
        <v>3.88612086949303</v>
      </c>
      <c r="M1657" s="450">
        <v>3.6032754003813889</v>
      </c>
      <c r="N1657" s="450">
        <v>3.3410164138017286</v>
      </c>
      <c r="O1657" s="450">
        <v>3.097845553551382</v>
      </c>
      <c r="R1657" s="570"/>
      <c r="S1657" s="570"/>
      <c r="T1657" s="570"/>
      <c r="U1657" s="570"/>
    </row>
    <row r="1658" spans="2:21" x14ac:dyDescent="0.25">
      <c r="B1658" s="402" t="s">
        <v>247</v>
      </c>
      <c r="C1658" s="402" t="s">
        <v>17</v>
      </c>
      <c r="D1658" s="402" t="s">
        <v>3</v>
      </c>
      <c r="E1658" s="402" t="s">
        <v>38</v>
      </c>
      <c r="F1658" s="402" t="s">
        <v>1</v>
      </c>
      <c r="G1658" s="403">
        <v>26.069305495142817</v>
      </c>
      <c r="H1658" s="403">
        <v>20.690016095553052</v>
      </c>
      <c r="I1658" s="403">
        <v>11.199003425724078</v>
      </c>
      <c r="J1658" s="403">
        <v>4.8896969256996741</v>
      </c>
      <c r="K1658" s="403">
        <v>4.191168793456864</v>
      </c>
      <c r="L1658" s="450">
        <v>3.88612086949303</v>
      </c>
      <c r="M1658" s="450">
        <v>3.6032754003813889</v>
      </c>
      <c r="N1658" s="450">
        <v>3.3410164138017286</v>
      </c>
      <c r="O1658" s="450">
        <v>3.097845553551382</v>
      </c>
      <c r="R1658" s="570"/>
      <c r="S1658" s="570"/>
      <c r="T1658" s="570"/>
      <c r="U1658" s="570"/>
    </row>
    <row r="1659" spans="2:21" x14ac:dyDescent="0.25">
      <c r="B1659" s="402" t="s">
        <v>247</v>
      </c>
      <c r="C1659" s="402" t="s">
        <v>17</v>
      </c>
      <c r="D1659" s="402" t="s">
        <v>11</v>
      </c>
      <c r="E1659" s="402" t="s">
        <v>38</v>
      </c>
      <c r="F1659" s="402" t="s">
        <v>4</v>
      </c>
      <c r="G1659" s="403">
        <v>26.069305495142824</v>
      </c>
      <c r="H1659" s="403">
        <v>20.690016095553055</v>
      </c>
      <c r="I1659" s="403">
        <v>12.524901050261347</v>
      </c>
      <c r="J1659" s="403">
        <v>9.8510377623986116</v>
      </c>
      <c r="K1659" s="403">
        <v>7.8808302099188907</v>
      </c>
      <c r="L1659" s="450">
        <v>7.6857698357886033</v>
      </c>
      <c r="M1659" s="450">
        <v>7.4955374491345541</v>
      </c>
      <c r="N1659" s="450">
        <v>7.3100135512467945</v>
      </c>
      <c r="O1659" s="450">
        <v>7.1290816011574458</v>
      </c>
      <c r="R1659" s="570"/>
      <c r="S1659" s="570"/>
      <c r="T1659" s="570"/>
      <c r="U1659" s="570"/>
    </row>
    <row r="1660" spans="2:21" x14ac:dyDescent="0.25">
      <c r="B1660" s="402" t="s">
        <v>247</v>
      </c>
      <c r="C1660" s="402" t="s">
        <v>17</v>
      </c>
      <c r="D1660" s="402" t="s">
        <v>11</v>
      </c>
      <c r="E1660" s="402" t="s">
        <v>38</v>
      </c>
      <c r="F1660" s="402" t="s">
        <v>5</v>
      </c>
      <c r="G1660" s="403">
        <v>26.069305495142824</v>
      </c>
      <c r="H1660" s="403">
        <v>20.690016095553048</v>
      </c>
      <c r="I1660" s="403">
        <v>12.52490105026135</v>
      </c>
      <c r="J1660" s="403">
        <v>9.8510377623986098</v>
      </c>
      <c r="K1660" s="403">
        <v>7.8808302099188907</v>
      </c>
      <c r="L1660" s="450">
        <v>7.6857698357886033</v>
      </c>
      <c r="M1660" s="450">
        <v>7.4955374491345541</v>
      </c>
      <c r="N1660" s="450">
        <v>7.3100135512467945</v>
      </c>
      <c r="O1660" s="450">
        <v>7.1290816011574458</v>
      </c>
      <c r="R1660" s="570"/>
      <c r="S1660" s="570"/>
      <c r="T1660" s="570"/>
      <c r="U1660" s="570"/>
    </row>
    <row r="1661" spans="2:21" x14ac:dyDescent="0.25">
      <c r="B1661" s="402" t="s">
        <v>247</v>
      </c>
      <c r="C1661" s="402" t="s">
        <v>17</v>
      </c>
      <c r="D1661" s="402" t="s">
        <v>11</v>
      </c>
      <c r="E1661" s="402" t="s">
        <v>38</v>
      </c>
      <c r="F1661" s="402" t="s">
        <v>6</v>
      </c>
      <c r="G1661" s="403">
        <v>26.069305495142814</v>
      </c>
      <c r="H1661" s="403">
        <v>20.690016095553052</v>
      </c>
      <c r="I1661" s="403">
        <v>12.524901050261347</v>
      </c>
      <c r="J1661" s="403">
        <v>9.8510377623986098</v>
      </c>
      <c r="K1661" s="403">
        <v>7.8808302099188889</v>
      </c>
      <c r="L1661" s="450">
        <v>7.6857698357886015</v>
      </c>
      <c r="M1661" s="450">
        <v>7.4955374491345523</v>
      </c>
      <c r="N1661" s="450">
        <v>7.3100135512467928</v>
      </c>
      <c r="O1661" s="450">
        <v>7.129081601157444</v>
      </c>
      <c r="R1661" s="570"/>
      <c r="S1661" s="570"/>
      <c r="T1661" s="570"/>
      <c r="U1661" s="570"/>
    </row>
    <row r="1662" spans="2:21" x14ac:dyDescent="0.25">
      <c r="B1662" s="402" t="s">
        <v>247</v>
      </c>
      <c r="C1662" s="402" t="s">
        <v>17</v>
      </c>
      <c r="D1662" s="402" t="s">
        <v>11</v>
      </c>
      <c r="E1662" s="402" t="s">
        <v>38</v>
      </c>
      <c r="F1662" s="402" t="s">
        <v>7</v>
      </c>
      <c r="G1662" s="403">
        <v>26.069305495142817</v>
      </c>
      <c r="H1662" s="403">
        <v>20.690016095553055</v>
      </c>
      <c r="I1662" s="403">
        <v>12.524901050261352</v>
      </c>
      <c r="J1662" s="403">
        <v>9.8510377623986116</v>
      </c>
      <c r="K1662" s="403">
        <v>7.8808302099188889</v>
      </c>
      <c r="L1662" s="450">
        <v>7.6857698357886015</v>
      </c>
      <c r="M1662" s="450">
        <v>7.4955374491345523</v>
      </c>
      <c r="N1662" s="450">
        <v>7.3100135512467928</v>
      </c>
      <c r="O1662" s="450">
        <v>7.129081601157444</v>
      </c>
      <c r="R1662" s="570"/>
      <c r="S1662" s="570"/>
      <c r="T1662" s="570"/>
      <c r="U1662" s="570"/>
    </row>
    <row r="1663" spans="2:21" x14ac:dyDescent="0.25">
      <c r="B1663" s="402" t="s">
        <v>247</v>
      </c>
      <c r="C1663" s="402" t="s">
        <v>17</v>
      </c>
      <c r="D1663" s="402" t="s">
        <v>11</v>
      </c>
      <c r="E1663" s="402" t="s">
        <v>38</v>
      </c>
      <c r="F1663" s="402" t="s">
        <v>8</v>
      </c>
      <c r="G1663" s="403">
        <v>26.069305495142817</v>
      </c>
      <c r="H1663" s="403">
        <v>20.690016095553052</v>
      </c>
      <c r="I1663" s="403">
        <v>12.524901050261352</v>
      </c>
      <c r="J1663" s="403">
        <v>9.8510377623986134</v>
      </c>
      <c r="K1663" s="403">
        <v>7.8808302099188889</v>
      </c>
      <c r="L1663" s="450">
        <v>7.6857698357886015</v>
      </c>
      <c r="M1663" s="450">
        <v>7.4955374491345523</v>
      </c>
      <c r="N1663" s="450">
        <v>7.3100135512467928</v>
      </c>
      <c r="O1663" s="450">
        <v>7.129081601157444</v>
      </c>
      <c r="R1663" s="570"/>
      <c r="S1663" s="570"/>
      <c r="T1663" s="570"/>
      <c r="U1663" s="570"/>
    </row>
    <row r="1664" spans="2:21" x14ac:dyDescent="0.25">
      <c r="B1664" s="402" t="s">
        <v>247</v>
      </c>
      <c r="C1664" s="402" t="s">
        <v>17</v>
      </c>
      <c r="D1664" s="402" t="s">
        <v>11</v>
      </c>
      <c r="E1664" s="402" t="s">
        <v>38</v>
      </c>
      <c r="F1664" s="402" t="s">
        <v>1</v>
      </c>
      <c r="G1664" s="403">
        <v>26.069305495142817</v>
      </c>
      <c r="H1664" s="403">
        <v>20.690016095553052</v>
      </c>
      <c r="I1664" s="403">
        <v>12.52490105026135</v>
      </c>
      <c r="J1664" s="403">
        <v>9.8510377623986152</v>
      </c>
      <c r="K1664" s="403">
        <v>7.8808302099188907</v>
      </c>
      <c r="L1664" s="450">
        <v>7.6857698357886033</v>
      </c>
      <c r="M1664" s="450">
        <v>7.4955374491345541</v>
      </c>
      <c r="N1664" s="450">
        <v>7.3100135512467945</v>
      </c>
      <c r="O1664" s="450">
        <v>7.1290816011574458</v>
      </c>
      <c r="R1664" s="570"/>
      <c r="S1664" s="570"/>
      <c r="T1664" s="570"/>
      <c r="U1664" s="570"/>
    </row>
    <row r="1665" spans="2:21" x14ac:dyDescent="0.25">
      <c r="B1665" s="402" t="s">
        <v>247</v>
      </c>
      <c r="C1665" s="402" t="s">
        <v>17</v>
      </c>
      <c r="D1665" s="402" t="s">
        <v>19</v>
      </c>
      <c r="E1665" s="402" t="s">
        <v>38</v>
      </c>
      <c r="F1665" s="402" t="s">
        <v>4</v>
      </c>
      <c r="G1665" s="403">
        <v>26.069305495142824</v>
      </c>
      <c r="H1665" s="403">
        <v>20.690016095553055</v>
      </c>
      <c r="I1665" s="403">
        <v>11.199003425724074</v>
      </c>
      <c r="J1665" s="403">
        <v>5.5165811469432233</v>
      </c>
      <c r="K1665" s="403">
        <v>4.7284981259513339</v>
      </c>
      <c r="L1665" s="450">
        <v>4.2741877936772354</v>
      </c>
      <c r="M1665" s="450">
        <v>3.8635272361335598</v>
      </c>
      <c r="N1665" s="450">
        <v>3.4923226177443483</v>
      </c>
      <c r="O1665" s="450">
        <v>3.1567830433141331</v>
      </c>
      <c r="R1665" s="570"/>
      <c r="S1665" s="570"/>
      <c r="T1665" s="570"/>
      <c r="U1665" s="570"/>
    </row>
    <row r="1666" spans="2:21" x14ac:dyDescent="0.25">
      <c r="B1666" s="402" t="s">
        <v>247</v>
      </c>
      <c r="C1666" s="402" t="s">
        <v>17</v>
      </c>
      <c r="D1666" s="402" t="s">
        <v>19</v>
      </c>
      <c r="E1666" s="402" t="s">
        <v>38</v>
      </c>
      <c r="F1666" s="402" t="s">
        <v>5</v>
      </c>
      <c r="G1666" s="403">
        <v>26.069305495142824</v>
      </c>
      <c r="H1666" s="403">
        <v>20.690016095553048</v>
      </c>
      <c r="I1666" s="403">
        <v>11.199003425724072</v>
      </c>
      <c r="J1666" s="403">
        <v>4.8896969256996758</v>
      </c>
      <c r="K1666" s="403">
        <v>4.1911687934568631</v>
      </c>
      <c r="L1666" s="450">
        <v>3.7884846353048216</v>
      </c>
      <c r="M1666" s="450">
        <v>3.424490050209291</v>
      </c>
      <c r="N1666" s="450">
        <v>3.0954677748188537</v>
      </c>
      <c r="O1666" s="450">
        <v>2.7980576974829812</v>
      </c>
      <c r="R1666" s="570"/>
      <c r="S1666" s="570"/>
      <c r="T1666" s="570"/>
      <c r="U1666" s="570"/>
    </row>
    <row r="1667" spans="2:21" x14ac:dyDescent="0.25">
      <c r="B1667" s="402" t="s">
        <v>247</v>
      </c>
      <c r="C1667" s="402" t="s">
        <v>17</v>
      </c>
      <c r="D1667" s="402" t="s">
        <v>19</v>
      </c>
      <c r="E1667" s="402" t="s">
        <v>38</v>
      </c>
      <c r="F1667" s="402" t="s">
        <v>6</v>
      </c>
      <c r="G1667" s="403">
        <v>26.069305495142814</v>
      </c>
      <c r="H1667" s="403">
        <v>20.690016095553052</v>
      </c>
      <c r="I1667" s="403">
        <v>11.199003425724072</v>
      </c>
      <c r="J1667" s="403">
        <v>4.889696925699675</v>
      </c>
      <c r="K1667" s="403">
        <v>4.191168793456864</v>
      </c>
      <c r="L1667" s="450">
        <v>3.7884846353048225</v>
      </c>
      <c r="M1667" s="450">
        <v>3.4244900502092919</v>
      </c>
      <c r="N1667" s="450">
        <v>3.0954677748188546</v>
      </c>
      <c r="O1667" s="450">
        <v>2.7980576974829816</v>
      </c>
      <c r="R1667" s="570"/>
      <c r="S1667" s="570"/>
      <c r="T1667" s="570"/>
      <c r="U1667" s="570"/>
    </row>
    <row r="1668" spans="2:21" x14ac:dyDescent="0.25">
      <c r="B1668" s="402" t="s">
        <v>247</v>
      </c>
      <c r="C1668" s="402" t="s">
        <v>17</v>
      </c>
      <c r="D1668" s="402" t="s">
        <v>19</v>
      </c>
      <c r="E1668" s="402" t="s">
        <v>38</v>
      </c>
      <c r="F1668" s="402" t="s">
        <v>7</v>
      </c>
      <c r="G1668" s="403">
        <v>26.069305495142817</v>
      </c>
      <c r="H1668" s="403">
        <v>20.690016095553055</v>
      </c>
      <c r="I1668" s="403">
        <v>11.199003425724072</v>
      </c>
      <c r="J1668" s="403">
        <v>4.8896969256996741</v>
      </c>
      <c r="K1668" s="403">
        <v>4.1911687934568631</v>
      </c>
      <c r="L1668" s="450">
        <v>3.7884846353048216</v>
      </c>
      <c r="M1668" s="450">
        <v>3.424490050209291</v>
      </c>
      <c r="N1668" s="450">
        <v>3.0954677748188537</v>
      </c>
      <c r="O1668" s="450">
        <v>2.7980576974829812</v>
      </c>
      <c r="R1668" s="570"/>
      <c r="S1668" s="570"/>
      <c r="T1668" s="570"/>
      <c r="U1668" s="570"/>
    </row>
    <row r="1669" spans="2:21" x14ac:dyDescent="0.25">
      <c r="B1669" s="402" t="s">
        <v>247</v>
      </c>
      <c r="C1669" s="402" t="s">
        <v>17</v>
      </c>
      <c r="D1669" s="402" t="s">
        <v>19</v>
      </c>
      <c r="E1669" s="402" t="s">
        <v>38</v>
      </c>
      <c r="F1669" s="402" t="s">
        <v>8</v>
      </c>
      <c r="G1669" s="403">
        <v>26.069305495142817</v>
      </c>
      <c r="H1669" s="403">
        <v>20.690016095553052</v>
      </c>
      <c r="I1669" s="403">
        <v>11.199003425724072</v>
      </c>
      <c r="J1669" s="403">
        <v>4.8896969256996732</v>
      </c>
      <c r="K1669" s="403">
        <v>4.191168793456864</v>
      </c>
      <c r="L1669" s="450">
        <v>3.7884846353048225</v>
      </c>
      <c r="M1669" s="450">
        <v>3.4244900502092919</v>
      </c>
      <c r="N1669" s="450">
        <v>3.0954677748188546</v>
      </c>
      <c r="O1669" s="450">
        <v>2.7980576974829816</v>
      </c>
      <c r="R1669" s="570"/>
      <c r="S1669" s="570"/>
      <c r="T1669" s="570"/>
      <c r="U1669" s="570"/>
    </row>
    <row r="1670" spans="2:21" x14ac:dyDescent="0.25">
      <c r="B1670" s="402" t="s">
        <v>247</v>
      </c>
      <c r="C1670" s="402" t="s">
        <v>17</v>
      </c>
      <c r="D1670" s="402" t="s">
        <v>19</v>
      </c>
      <c r="E1670" s="402" t="s">
        <v>38</v>
      </c>
      <c r="F1670" s="402" t="s">
        <v>1</v>
      </c>
      <c r="G1670" s="403">
        <v>26.069305495142817</v>
      </c>
      <c r="H1670" s="403">
        <v>20.690016095553052</v>
      </c>
      <c r="I1670" s="403">
        <v>11.199003425724078</v>
      </c>
      <c r="J1670" s="403">
        <v>4.8896969256996741</v>
      </c>
      <c r="K1670" s="403">
        <v>4.191168793456864</v>
      </c>
      <c r="L1670" s="450">
        <v>3.7884846353048225</v>
      </c>
      <c r="M1670" s="450">
        <v>3.4244900502092919</v>
      </c>
      <c r="N1670" s="450">
        <v>3.0954677748188546</v>
      </c>
      <c r="O1670" s="450">
        <v>2.7980576974829816</v>
      </c>
      <c r="R1670" s="570"/>
      <c r="S1670" s="570"/>
      <c r="T1670" s="570"/>
      <c r="U1670" s="570"/>
    </row>
    <row r="1671" spans="2:21" x14ac:dyDescent="0.25">
      <c r="B1671" s="402" t="s">
        <v>247</v>
      </c>
      <c r="C1671" s="402" t="s">
        <v>16</v>
      </c>
      <c r="D1671" s="402" t="s">
        <v>3</v>
      </c>
      <c r="E1671" s="402" t="s">
        <v>38</v>
      </c>
      <c r="F1671" s="402" t="s">
        <v>4</v>
      </c>
      <c r="G1671" s="403">
        <v>22.880721086462721</v>
      </c>
      <c r="H1671" s="403">
        <v>18.159382406446429</v>
      </c>
      <c r="I1671" s="403">
        <v>9.8292328454271782</v>
      </c>
      <c r="J1671" s="403">
        <v>4.8418380227875328</v>
      </c>
      <c r="K1671" s="403">
        <v>4.1501468766750289</v>
      </c>
      <c r="L1671" s="450">
        <v>3.8480846712942434</v>
      </c>
      <c r="M1671" s="450">
        <v>3.5680076097242241</v>
      </c>
      <c r="N1671" s="450">
        <v>3.308315536302429</v>
      </c>
      <c r="O1671" s="450">
        <v>3.0675247602921951</v>
      </c>
      <c r="R1671" s="570"/>
      <c r="S1671" s="570"/>
      <c r="T1671" s="570"/>
      <c r="U1671" s="570"/>
    </row>
    <row r="1672" spans="2:21" x14ac:dyDescent="0.25">
      <c r="B1672" s="402" t="s">
        <v>247</v>
      </c>
      <c r="C1672" s="402" t="s">
        <v>16</v>
      </c>
      <c r="D1672" s="402" t="s">
        <v>3</v>
      </c>
      <c r="E1672" s="402" t="s">
        <v>38</v>
      </c>
      <c r="F1672" s="402" t="s">
        <v>5</v>
      </c>
      <c r="G1672" s="403">
        <v>22.880721086462721</v>
      </c>
      <c r="H1672" s="403">
        <v>18.159382406446426</v>
      </c>
      <c r="I1672" s="403">
        <v>9.8292328454271782</v>
      </c>
      <c r="J1672" s="403">
        <v>4.2916291565616778</v>
      </c>
      <c r="K1672" s="403">
        <v>3.6785392770528658</v>
      </c>
      <c r="L1672" s="450">
        <v>3.4108023222835331</v>
      </c>
      <c r="M1672" s="450">
        <v>3.1625521995282888</v>
      </c>
      <c r="N1672" s="450">
        <v>2.9323705889953344</v>
      </c>
      <c r="O1672" s="450">
        <v>2.7189424011680812</v>
      </c>
      <c r="R1672" s="570"/>
      <c r="S1672" s="570"/>
      <c r="T1672" s="570"/>
      <c r="U1672" s="570"/>
    </row>
    <row r="1673" spans="2:21" x14ac:dyDescent="0.25">
      <c r="B1673" s="402" t="s">
        <v>247</v>
      </c>
      <c r="C1673" s="402" t="s">
        <v>16</v>
      </c>
      <c r="D1673" s="402" t="s">
        <v>3</v>
      </c>
      <c r="E1673" s="402" t="s">
        <v>38</v>
      </c>
      <c r="F1673" s="402" t="s">
        <v>6</v>
      </c>
      <c r="G1673" s="403">
        <v>22.88072108646271</v>
      </c>
      <c r="H1673" s="403">
        <v>18.159382406446429</v>
      </c>
      <c r="I1673" s="403">
        <v>9.8292328454271782</v>
      </c>
      <c r="J1673" s="403">
        <v>4.2916291565616778</v>
      </c>
      <c r="K1673" s="403">
        <v>3.6785392770528662</v>
      </c>
      <c r="L1673" s="450">
        <v>3.4108023222835335</v>
      </c>
      <c r="M1673" s="450">
        <v>3.1625521995282893</v>
      </c>
      <c r="N1673" s="450">
        <v>2.9323705889953349</v>
      </c>
      <c r="O1673" s="450">
        <v>2.7189424011680816</v>
      </c>
      <c r="R1673" s="570"/>
      <c r="S1673" s="570"/>
      <c r="T1673" s="570"/>
      <c r="U1673" s="570"/>
    </row>
    <row r="1674" spans="2:21" x14ac:dyDescent="0.25">
      <c r="B1674" s="402" t="s">
        <v>247</v>
      </c>
      <c r="C1674" s="402" t="s">
        <v>16</v>
      </c>
      <c r="D1674" s="402" t="s">
        <v>3</v>
      </c>
      <c r="E1674" s="402" t="s">
        <v>38</v>
      </c>
      <c r="F1674" s="402" t="s">
        <v>7</v>
      </c>
      <c r="G1674" s="403">
        <v>22.880721086462717</v>
      </c>
      <c r="H1674" s="403">
        <v>18.159382406446433</v>
      </c>
      <c r="I1674" s="403">
        <v>9.8292328454271765</v>
      </c>
      <c r="J1674" s="403">
        <v>4.291629156561676</v>
      </c>
      <c r="K1674" s="403">
        <v>3.6785392770528658</v>
      </c>
      <c r="L1674" s="450">
        <v>3.4108023222835331</v>
      </c>
      <c r="M1674" s="450">
        <v>3.1625521995282888</v>
      </c>
      <c r="N1674" s="450">
        <v>2.9323705889953344</v>
      </c>
      <c r="O1674" s="450">
        <v>2.7189424011680812</v>
      </c>
      <c r="R1674" s="570"/>
      <c r="S1674" s="570"/>
      <c r="T1674" s="570"/>
      <c r="U1674" s="570"/>
    </row>
    <row r="1675" spans="2:21" x14ac:dyDescent="0.25">
      <c r="B1675" s="402" t="s">
        <v>247</v>
      </c>
      <c r="C1675" s="402" t="s">
        <v>16</v>
      </c>
      <c r="D1675" s="402" t="s">
        <v>3</v>
      </c>
      <c r="E1675" s="402" t="s">
        <v>38</v>
      </c>
      <c r="F1675" s="402" t="s">
        <v>8</v>
      </c>
      <c r="G1675" s="403">
        <v>22.880721086462717</v>
      </c>
      <c r="H1675" s="403">
        <v>18.159382406446429</v>
      </c>
      <c r="I1675" s="403">
        <v>9.8292328454271782</v>
      </c>
      <c r="J1675" s="403">
        <v>4.291629156561676</v>
      </c>
      <c r="K1675" s="403">
        <v>3.6785392770528662</v>
      </c>
      <c r="L1675" s="450">
        <v>3.4108023222835335</v>
      </c>
      <c r="M1675" s="450">
        <v>3.1625521995282893</v>
      </c>
      <c r="N1675" s="450">
        <v>2.9323705889953349</v>
      </c>
      <c r="O1675" s="450">
        <v>2.7189424011680816</v>
      </c>
      <c r="R1675" s="570"/>
      <c r="S1675" s="570"/>
      <c r="T1675" s="570"/>
      <c r="U1675" s="570"/>
    </row>
    <row r="1676" spans="2:21" x14ac:dyDescent="0.25">
      <c r="B1676" s="402" t="s">
        <v>247</v>
      </c>
      <c r="C1676" s="402" t="s">
        <v>16</v>
      </c>
      <c r="D1676" s="402" t="s">
        <v>3</v>
      </c>
      <c r="E1676" s="402" t="s">
        <v>38</v>
      </c>
      <c r="F1676" s="402" t="s">
        <v>1</v>
      </c>
      <c r="G1676" s="403">
        <v>22.880721086462717</v>
      </c>
      <c r="H1676" s="403">
        <v>18.159382406446429</v>
      </c>
      <c r="I1676" s="403">
        <v>9.8292328454271818</v>
      </c>
      <c r="J1676" s="403">
        <v>4.2916291565616769</v>
      </c>
      <c r="K1676" s="403">
        <v>3.6785392770528662</v>
      </c>
      <c r="L1676" s="450">
        <v>3.4108023222835335</v>
      </c>
      <c r="M1676" s="450">
        <v>3.1625521995282893</v>
      </c>
      <c r="N1676" s="450">
        <v>2.9323705889953349</v>
      </c>
      <c r="O1676" s="450">
        <v>2.7189424011680816</v>
      </c>
      <c r="R1676" s="570"/>
      <c r="S1676" s="570"/>
      <c r="T1676" s="570"/>
      <c r="U1676" s="570"/>
    </row>
    <row r="1677" spans="2:21" x14ac:dyDescent="0.25">
      <c r="B1677" s="402" t="s">
        <v>247</v>
      </c>
      <c r="C1677" s="402" t="s">
        <v>16</v>
      </c>
      <c r="D1677" s="402" t="s">
        <v>11</v>
      </c>
      <c r="E1677" s="402" t="s">
        <v>38</v>
      </c>
      <c r="F1677" s="402" t="s">
        <v>4</v>
      </c>
      <c r="G1677" s="403">
        <v>22.880721086462721</v>
      </c>
      <c r="H1677" s="403">
        <v>18.159382406446429</v>
      </c>
      <c r="I1677" s="403">
        <v>10.992957507823467</v>
      </c>
      <c r="J1677" s="403">
        <v>8.6461393264063098</v>
      </c>
      <c r="K1677" s="403">
        <v>6.9169114611250482</v>
      </c>
      <c r="L1677" s="450">
        <v>6.7457092779166103</v>
      </c>
      <c r="M1677" s="450">
        <v>6.5787445622108383</v>
      </c>
      <c r="N1677" s="450">
        <v>6.4159124314034361</v>
      </c>
      <c r="O1677" s="450">
        <v>6.2571105988653386</v>
      </c>
      <c r="R1677" s="570"/>
      <c r="S1677" s="570"/>
      <c r="T1677" s="570"/>
      <c r="U1677" s="570"/>
    </row>
    <row r="1678" spans="2:21" x14ac:dyDescent="0.25">
      <c r="B1678" s="402" t="s">
        <v>247</v>
      </c>
      <c r="C1678" s="402" t="s">
        <v>16</v>
      </c>
      <c r="D1678" s="402" t="s">
        <v>11</v>
      </c>
      <c r="E1678" s="402" t="s">
        <v>38</v>
      </c>
      <c r="F1678" s="402" t="s">
        <v>5</v>
      </c>
      <c r="G1678" s="403">
        <v>22.880721086462721</v>
      </c>
      <c r="H1678" s="403">
        <v>18.159382406446426</v>
      </c>
      <c r="I1678" s="403">
        <v>10.992957507823471</v>
      </c>
      <c r="J1678" s="403">
        <v>8.646139326406308</v>
      </c>
      <c r="K1678" s="403">
        <v>6.9169114611250482</v>
      </c>
      <c r="L1678" s="450">
        <v>6.7457092779166103</v>
      </c>
      <c r="M1678" s="450">
        <v>6.5787445622108383</v>
      </c>
      <c r="N1678" s="450">
        <v>6.4159124314034361</v>
      </c>
      <c r="O1678" s="450">
        <v>6.2571105988653386</v>
      </c>
      <c r="R1678" s="570"/>
      <c r="S1678" s="570"/>
      <c r="T1678" s="570"/>
      <c r="U1678" s="570"/>
    </row>
    <row r="1679" spans="2:21" x14ac:dyDescent="0.25">
      <c r="B1679" s="402" t="s">
        <v>247</v>
      </c>
      <c r="C1679" s="402" t="s">
        <v>16</v>
      </c>
      <c r="D1679" s="402" t="s">
        <v>11</v>
      </c>
      <c r="E1679" s="402" t="s">
        <v>38</v>
      </c>
      <c r="F1679" s="402" t="s">
        <v>6</v>
      </c>
      <c r="G1679" s="403">
        <v>22.88072108646271</v>
      </c>
      <c r="H1679" s="403">
        <v>18.159382406446429</v>
      </c>
      <c r="I1679" s="403">
        <v>10.992957507823467</v>
      </c>
      <c r="J1679" s="403">
        <v>8.646139326406308</v>
      </c>
      <c r="K1679" s="403">
        <v>6.9169114611250473</v>
      </c>
      <c r="L1679" s="450">
        <v>6.7457092779166095</v>
      </c>
      <c r="M1679" s="450">
        <v>6.5787445622108374</v>
      </c>
      <c r="N1679" s="450">
        <v>6.4159124314034353</v>
      </c>
      <c r="O1679" s="450">
        <v>6.2571105988653377</v>
      </c>
      <c r="R1679" s="570"/>
      <c r="S1679" s="570"/>
      <c r="T1679" s="570"/>
      <c r="U1679" s="570"/>
    </row>
    <row r="1680" spans="2:21" x14ac:dyDescent="0.25">
      <c r="B1680" s="402" t="s">
        <v>247</v>
      </c>
      <c r="C1680" s="402" t="s">
        <v>16</v>
      </c>
      <c r="D1680" s="402" t="s">
        <v>11</v>
      </c>
      <c r="E1680" s="402" t="s">
        <v>38</v>
      </c>
      <c r="F1680" s="402" t="s">
        <v>7</v>
      </c>
      <c r="G1680" s="403">
        <v>22.880721086462717</v>
      </c>
      <c r="H1680" s="403">
        <v>18.159382406446433</v>
      </c>
      <c r="I1680" s="403">
        <v>10.992957507823473</v>
      </c>
      <c r="J1680" s="403">
        <v>8.6461393264063098</v>
      </c>
      <c r="K1680" s="403">
        <v>6.9169114611250473</v>
      </c>
      <c r="L1680" s="450">
        <v>6.7457092779166095</v>
      </c>
      <c r="M1680" s="450">
        <v>6.5787445622108374</v>
      </c>
      <c r="N1680" s="450">
        <v>6.4159124314034353</v>
      </c>
      <c r="O1680" s="450">
        <v>6.2571105988653377</v>
      </c>
      <c r="R1680" s="570"/>
      <c r="S1680" s="570"/>
      <c r="T1680" s="570"/>
      <c r="U1680" s="570"/>
    </row>
    <row r="1681" spans="2:21" x14ac:dyDescent="0.25">
      <c r="B1681" s="402" t="s">
        <v>247</v>
      </c>
      <c r="C1681" s="402" t="s">
        <v>16</v>
      </c>
      <c r="D1681" s="402" t="s">
        <v>11</v>
      </c>
      <c r="E1681" s="402" t="s">
        <v>38</v>
      </c>
      <c r="F1681" s="402" t="s">
        <v>8</v>
      </c>
      <c r="G1681" s="403">
        <v>22.880721086462717</v>
      </c>
      <c r="H1681" s="403">
        <v>18.159382406446429</v>
      </c>
      <c r="I1681" s="403">
        <v>10.992957507823473</v>
      </c>
      <c r="J1681" s="403">
        <v>8.6461393264063098</v>
      </c>
      <c r="K1681" s="403">
        <v>6.9169114611250473</v>
      </c>
      <c r="L1681" s="450">
        <v>6.7457092779166095</v>
      </c>
      <c r="M1681" s="450">
        <v>6.5787445622108374</v>
      </c>
      <c r="N1681" s="450">
        <v>6.4159124314034353</v>
      </c>
      <c r="O1681" s="450">
        <v>6.2571105988653377</v>
      </c>
      <c r="R1681" s="570"/>
      <c r="S1681" s="570"/>
      <c r="T1681" s="570"/>
      <c r="U1681" s="570"/>
    </row>
    <row r="1682" spans="2:21" x14ac:dyDescent="0.25">
      <c r="B1682" s="402" t="s">
        <v>247</v>
      </c>
      <c r="C1682" s="402" t="s">
        <v>16</v>
      </c>
      <c r="D1682" s="402" t="s">
        <v>11</v>
      </c>
      <c r="E1682" s="402" t="s">
        <v>38</v>
      </c>
      <c r="F1682" s="402" t="s">
        <v>1</v>
      </c>
      <c r="G1682" s="403">
        <v>22.880721086462717</v>
      </c>
      <c r="H1682" s="403">
        <v>18.159382406446429</v>
      </c>
      <c r="I1682" s="403">
        <v>10.992957507823471</v>
      </c>
      <c r="J1682" s="403">
        <v>8.6461393264063116</v>
      </c>
      <c r="K1682" s="403">
        <v>6.9169114611250482</v>
      </c>
      <c r="L1682" s="450">
        <v>6.7457092779166103</v>
      </c>
      <c r="M1682" s="450">
        <v>6.5787445622108383</v>
      </c>
      <c r="N1682" s="450">
        <v>6.4159124314034361</v>
      </c>
      <c r="O1682" s="450">
        <v>6.2571105988653386</v>
      </c>
      <c r="R1682" s="570"/>
      <c r="S1682" s="570"/>
      <c r="T1682" s="570"/>
      <c r="U1682" s="570"/>
    </row>
    <row r="1683" spans="2:21" x14ac:dyDescent="0.25">
      <c r="B1683" s="402" t="s">
        <v>247</v>
      </c>
      <c r="C1683" s="402" t="s">
        <v>16</v>
      </c>
      <c r="D1683" s="402" t="s">
        <v>19</v>
      </c>
      <c r="E1683" s="402" t="s">
        <v>38</v>
      </c>
      <c r="F1683" s="402" t="s">
        <v>4</v>
      </c>
      <c r="G1683" s="403">
        <v>22.880721086462721</v>
      </c>
      <c r="H1683" s="403">
        <v>18.159382406446429</v>
      </c>
      <c r="I1683" s="403">
        <v>9.8292328454271782</v>
      </c>
      <c r="J1683" s="403">
        <v>4.8418380227875328</v>
      </c>
      <c r="K1683" s="403">
        <v>4.1501468766750289</v>
      </c>
      <c r="L1683" s="450">
        <v>3.7514040716011228</v>
      </c>
      <c r="M1683" s="450">
        <v>3.3909721575204506</v>
      </c>
      <c r="N1683" s="450">
        <v>3.0651702545525001</v>
      </c>
      <c r="O1683" s="450">
        <v>2.7706711388227543</v>
      </c>
      <c r="R1683" s="570"/>
      <c r="S1683" s="570"/>
      <c r="T1683" s="570"/>
      <c r="U1683" s="570"/>
    </row>
    <row r="1684" spans="2:21" x14ac:dyDescent="0.25">
      <c r="B1684" s="402" t="s">
        <v>247</v>
      </c>
      <c r="C1684" s="402" t="s">
        <v>16</v>
      </c>
      <c r="D1684" s="402" t="s">
        <v>19</v>
      </c>
      <c r="E1684" s="402" t="s">
        <v>38</v>
      </c>
      <c r="F1684" s="402" t="s">
        <v>5</v>
      </c>
      <c r="G1684" s="403">
        <v>22.880721086462721</v>
      </c>
      <c r="H1684" s="403">
        <v>18.159382406446426</v>
      </c>
      <c r="I1684" s="403">
        <v>9.8292328454271782</v>
      </c>
      <c r="J1684" s="403">
        <v>4.2916291565616778</v>
      </c>
      <c r="K1684" s="403">
        <v>3.6785392770528658</v>
      </c>
      <c r="L1684" s="450">
        <v>3.3251081543737215</v>
      </c>
      <c r="M1684" s="450">
        <v>3.0056344123476713</v>
      </c>
      <c r="N1684" s="450">
        <v>2.7168554528988063</v>
      </c>
      <c r="O1684" s="450">
        <v>2.4558221457747136</v>
      </c>
      <c r="R1684" s="570"/>
      <c r="S1684" s="570"/>
      <c r="T1684" s="570"/>
      <c r="U1684" s="570"/>
    </row>
    <row r="1685" spans="2:21" x14ac:dyDescent="0.25">
      <c r="B1685" s="402" t="s">
        <v>247</v>
      </c>
      <c r="C1685" s="402" t="s">
        <v>16</v>
      </c>
      <c r="D1685" s="402" t="s">
        <v>19</v>
      </c>
      <c r="E1685" s="402" t="s">
        <v>38</v>
      </c>
      <c r="F1685" s="402" t="s">
        <v>6</v>
      </c>
      <c r="G1685" s="403">
        <v>22.88072108646271</v>
      </c>
      <c r="H1685" s="403">
        <v>18.159382406446429</v>
      </c>
      <c r="I1685" s="403">
        <v>9.8292328454271782</v>
      </c>
      <c r="J1685" s="403">
        <v>4.2916291565616778</v>
      </c>
      <c r="K1685" s="403">
        <v>3.6785392770528662</v>
      </c>
      <c r="L1685" s="450">
        <v>3.325108154373722</v>
      </c>
      <c r="M1685" s="450">
        <v>3.0056344123476717</v>
      </c>
      <c r="N1685" s="450">
        <v>2.7168554528988067</v>
      </c>
      <c r="O1685" s="450">
        <v>2.4558221457747136</v>
      </c>
      <c r="R1685" s="570"/>
      <c r="S1685" s="570"/>
      <c r="T1685" s="570"/>
      <c r="U1685" s="570"/>
    </row>
    <row r="1686" spans="2:21" x14ac:dyDescent="0.25">
      <c r="B1686" s="402" t="s">
        <v>247</v>
      </c>
      <c r="C1686" s="402" t="s">
        <v>16</v>
      </c>
      <c r="D1686" s="402" t="s">
        <v>19</v>
      </c>
      <c r="E1686" s="402" t="s">
        <v>38</v>
      </c>
      <c r="F1686" s="402" t="s">
        <v>7</v>
      </c>
      <c r="G1686" s="403">
        <v>22.880721086462717</v>
      </c>
      <c r="H1686" s="403">
        <v>18.159382406446433</v>
      </c>
      <c r="I1686" s="403">
        <v>9.8292328454271765</v>
      </c>
      <c r="J1686" s="403">
        <v>4.291629156561676</v>
      </c>
      <c r="K1686" s="403">
        <v>3.6785392770528658</v>
      </c>
      <c r="L1686" s="450">
        <v>3.3251081543737215</v>
      </c>
      <c r="M1686" s="450">
        <v>3.0056344123476713</v>
      </c>
      <c r="N1686" s="450">
        <v>2.7168554528988063</v>
      </c>
      <c r="O1686" s="450">
        <v>2.4558221457747136</v>
      </c>
      <c r="R1686" s="570"/>
      <c r="S1686" s="570"/>
      <c r="T1686" s="570"/>
      <c r="U1686" s="570"/>
    </row>
    <row r="1687" spans="2:21" x14ac:dyDescent="0.25">
      <c r="B1687" s="402" t="s">
        <v>247</v>
      </c>
      <c r="C1687" s="402" t="s">
        <v>16</v>
      </c>
      <c r="D1687" s="402" t="s">
        <v>19</v>
      </c>
      <c r="E1687" s="402" t="s">
        <v>38</v>
      </c>
      <c r="F1687" s="402" t="s">
        <v>8</v>
      </c>
      <c r="G1687" s="403">
        <v>22.880721086462717</v>
      </c>
      <c r="H1687" s="403">
        <v>18.159382406446429</v>
      </c>
      <c r="I1687" s="403">
        <v>9.8292328454271782</v>
      </c>
      <c r="J1687" s="403">
        <v>4.291629156561676</v>
      </c>
      <c r="K1687" s="403">
        <v>3.6785392770528662</v>
      </c>
      <c r="L1687" s="450">
        <v>3.325108154373722</v>
      </c>
      <c r="M1687" s="450">
        <v>3.0056344123476717</v>
      </c>
      <c r="N1687" s="450">
        <v>2.7168554528988067</v>
      </c>
      <c r="O1687" s="450">
        <v>2.4558221457747136</v>
      </c>
      <c r="R1687" s="570"/>
      <c r="S1687" s="570"/>
      <c r="T1687" s="570"/>
      <c r="U1687" s="570"/>
    </row>
    <row r="1688" spans="2:21" x14ac:dyDescent="0.25">
      <c r="B1688" s="402" t="s">
        <v>247</v>
      </c>
      <c r="C1688" s="402" t="s">
        <v>16</v>
      </c>
      <c r="D1688" s="402" t="s">
        <v>19</v>
      </c>
      <c r="E1688" s="402" t="s">
        <v>38</v>
      </c>
      <c r="F1688" s="402" t="s">
        <v>1</v>
      </c>
      <c r="G1688" s="403">
        <v>22.880721086462717</v>
      </c>
      <c r="H1688" s="403">
        <v>18.159382406446429</v>
      </c>
      <c r="I1688" s="403">
        <v>9.8292328454271818</v>
      </c>
      <c r="J1688" s="403">
        <v>4.2916291565616769</v>
      </c>
      <c r="K1688" s="403">
        <v>3.6785392770528662</v>
      </c>
      <c r="L1688" s="450">
        <v>3.325108154373722</v>
      </c>
      <c r="M1688" s="450">
        <v>3.0056344123476717</v>
      </c>
      <c r="N1688" s="450">
        <v>2.7168554528988067</v>
      </c>
      <c r="O1688" s="450">
        <v>2.4558221457747136</v>
      </c>
      <c r="R1688" s="570"/>
      <c r="S1688" s="570"/>
      <c r="T1688" s="570"/>
      <c r="U1688" s="570"/>
    </row>
    <row r="1689" spans="2:21" x14ac:dyDescent="0.25">
      <c r="B1689" s="402" t="s">
        <v>247</v>
      </c>
      <c r="C1689" s="402" t="s">
        <v>128</v>
      </c>
      <c r="D1689" s="402" t="s">
        <v>3</v>
      </c>
      <c r="E1689" s="402" t="s">
        <v>38</v>
      </c>
      <c r="F1689" s="402" t="s">
        <v>4</v>
      </c>
      <c r="G1689" s="403">
        <v>35.039389106374763</v>
      </c>
      <c r="H1689" s="403">
        <v>27.809161418754105</v>
      </c>
      <c r="I1689" s="403">
        <v>15.052423959306552</v>
      </c>
      <c r="J1689" s="403">
        <v>7.4147596061064824</v>
      </c>
      <c r="K1689" s="403">
        <v>6.3555082338055566</v>
      </c>
      <c r="L1689" s="450">
        <v>5.8929321153051193</v>
      </c>
      <c r="M1689" s="450">
        <v>5.4640239046312766</v>
      </c>
      <c r="N1689" s="450">
        <v>5.0663331336943775</v>
      </c>
      <c r="O1689" s="450">
        <v>4.6975876880431766</v>
      </c>
      <c r="R1689" s="570"/>
      <c r="S1689" s="570"/>
      <c r="T1689" s="570"/>
      <c r="U1689" s="570"/>
    </row>
    <row r="1690" spans="2:21" x14ac:dyDescent="0.25">
      <c r="B1690" s="402" t="s">
        <v>247</v>
      </c>
      <c r="C1690" s="402" t="s">
        <v>128</v>
      </c>
      <c r="D1690" s="402" t="s">
        <v>3</v>
      </c>
      <c r="E1690" s="402" t="s">
        <v>38</v>
      </c>
      <c r="F1690" s="402" t="s">
        <v>5</v>
      </c>
      <c r="G1690" s="403">
        <v>35.039389106374763</v>
      </c>
      <c r="H1690" s="403">
        <v>27.809161418754098</v>
      </c>
      <c r="I1690" s="403">
        <v>15.05242395930655</v>
      </c>
      <c r="J1690" s="403">
        <v>6.572173287230747</v>
      </c>
      <c r="K1690" s="403">
        <v>5.6332913890549241</v>
      </c>
      <c r="L1690" s="450">
        <v>5.2232807385658999</v>
      </c>
      <c r="M1690" s="450">
        <v>4.843112097286812</v>
      </c>
      <c r="N1690" s="450">
        <v>4.4906134594109242</v>
      </c>
      <c r="O1690" s="450">
        <v>4.1637709053109964</v>
      </c>
      <c r="R1690" s="570"/>
      <c r="S1690" s="570"/>
      <c r="T1690" s="570"/>
      <c r="U1690" s="570"/>
    </row>
    <row r="1691" spans="2:21" x14ac:dyDescent="0.25">
      <c r="B1691" s="402" t="s">
        <v>247</v>
      </c>
      <c r="C1691" s="402" t="s">
        <v>128</v>
      </c>
      <c r="D1691" s="402" t="s">
        <v>3</v>
      </c>
      <c r="E1691" s="402" t="s">
        <v>38</v>
      </c>
      <c r="F1691" s="402" t="s">
        <v>6</v>
      </c>
      <c r="G1691" s="403">
        <v>35.039389106374749</v>
      </c>
      <c r="H1691" s="403">
        <v>27.809161418754101</v>
      </c>
      <c r="I1691" s="403">
        <v>15.05242395930655</v>
      </c>
      <c r="J1691" s="403">
        <v>6.5721732872307461</v>
      </c>
      <c r="K1691" s="403">
        <v>5.633291389054925</v>
      </c>
      <c r="L1691" s="450">
        <v>5.2232807385659008</v>
      </c>
      <c r="M1691" s="450">
        <v>4.8431120972868129</v>
      </c>
      <c r="N1691" s="450">
        <v>4.490613459410925</v>
      </c>
      <c r="O1691" s="450">
        <v>4.1637709053109973</v>
      </c>
      <c r="R1691" s="570"/>
      <c r="S1691" s="570"/>
      <c r="T1691" s="570"/>
      <c r="U1691" s="570"/>
    </row>
    <row r="1692" spans="2:21" x14ac:dyDescent="0.25">
      <c r="B1692" s="402" t="s">
        <v>247</v>
      </c>
      <c r="C1692" s="402" t="s">
        <v>128</v>
      </c>
      <c r="D1692" s="402" t="s">
        <v>3</v>
      </c>
      <c r="E1692" s="402" t="s">
        <v>38</v>
      </c>
      <c r="F1692" s="402" t="s">
        <v>7</v>
      </c>
      <c r="G1692" s="403">
        <v>35.039389106374756</v>
      </c>
      <c r="H1692" s="403">
        <v>27.809161418754108</v>
      </c>
      <c r="I1692" s="403">
        <v>15.052423959306548</v>
      </c>
      <c r="J1692" s="403">
        <v>6.5721732872307443</v>
      </c>
      <c r="K1692" s="403">
        <v>5.6332913890549241</v>
      </c>
      <c r="L1692" s="450">
        <v>5.2232807385658999</v>
      </c>
      <c r="M1692" s="450">
        <v>4.843112097286812</v>
      </c>
      <c r="N1692" s="450">
        <v>4.4906134594109242</v>
      </c>
      <c r="O1692" s="450">
        <v>4.1637709053109964</v>
      </c>
      <c r="R1692" s="570"/>
      <c r="S1692" s="570"/>
      <c r="T1692" s="570"/>
      <c r="U1692" s="570"/>
    </row>
    <row r="1693" spans="2:21" x14ac:dyDescent="0.25">
      <c r="B1693" s="402" t="s">
        <v>247</v>
      </c>
      <c r="C1693" s="402" t="s">
        <v>128</v>
      </c>
      <c r="D1693" s="402" t="s">
        <v>3</v>
      </c>
      <c r="E1693" s="402" t="s">
        <v>38</v>
      </c>
      <c r="F1693" s="402" t="s">
        <v>8</v>
      </c>
      <c r="G1693" s="403">
        <v>35.039389106374756</v>
      </c>
      <c r="H1693" s="403">
        <v>27.809161418754101</v>
      </c>
      <c r="I1693" s="403">
        <v>15.05242395930655</v>
      </c>
      <c r="J1693" s="403">
        <v>6.5721732872307435</v>
      </c>
      <c r="K1693" s="403">
        <v>5.633291389054925</v>
      </c>
      <c r="L1693" s="450">
        <v>5.2232807385659008</v>
      </c>
      <c r="M1693" s="450">
        <v>4.8431120972868129</v>
      </c>
      <c r="N1693" s="450">
        <v>4.490613459410925</v>
      </c>
      <c r="O1693" s="450">
        <v>4.1637709053109973</v>
      </c>
      <c r="R1693" s="570"/>
      <c r="S1693" s="570"/>
      <c r="T1693" s="570"/>
      <c r="U1693" s="570"/>
    </row>
    <row r="1694" spans="2:21" x14ac:dyDescent="0.25">
      <c r="B1694" s="402" t="s">
        <v>247</v>
      </c>
      <c r="C1694" s="402" t="s">
        <v>128</v>
      </c>
      <c r="D1694" s="402" t="s">
        <v>3</v>
      </c>
      <c r="E1694" s="402" t="s">
        <v>38</v>
      </c>
      <c r="F1694" s="402" t="s">
        <v>1</v>
      </c>
      <c r="G1694" s="403">
        <v>35.039389106374756</v>
      </c>
      <c r="H1694" s="403">
        <v>27.809161418754101</v>
      </c>
      <c r="I1694" s="403">
        <v>15.052423959306555</v>
      </c>
      <c r="J1694" s="403">
        <v>6.5721732872307452</v>
      </c>
      <c r="K1694" s="403">
        <v>5.633291389054925</v>
      </c>
      <c r="L1694" s="450">
        <v>5.2232807385659008</v>
      </c>
      <c r="M1694" s="450">
        <v>4.8431120972868129</v>
      </c>
      <c r="N1694" s="450">
        <v>4.490613459410925</v>
      </c>
      <c r="O1694" s="450">
        <v>4.1637709053109973</v>
      </c>
      <c r="R1694" s="570"/>
      <c r="S1694" s="570"/>
      <c r="T1694" s="570"/>
      <c r="U1694" s="570"/>
    </row>
    <row r="1695" spans="2:21" x14ac:dyDescent="0.25">
      <c r="B1695" s="402" t="s">
        <v>247</v>
      </c>
      <c r="C1695" s="402" t="s">
        <v>128</v>
      </c>
      <c r="D1695" s="402" t="s">
        <v>11</v>
      </c>
      <c r="E1695" s="402" t="s">
        <v>38</v>
      </c>
      <c r="F1695" s="402" t="s">
        <v>4</v>
      </c>
      <c r="G1695" s="403">
        <v>35.039389106374763</v>
      </c>
      <c r="H1695" s="403">
        <v>27.809161418754105</v>
      </c>
      <c r="I1695" s="403">
        <v>16.834544422394284</v>
      </c>
      <c r="J1695" s="403">
        <v>13.240642153761575</v>
      </c>
      <c r="K1695" s="403">
        <v>10.592513723009262</v>
      </c>
      <c r="L1695" s="450">
        <v>10.330335800791133</v>
      </c>
      <c r="M1695" s="450">
        <v>10.074647109051819</v>
      </c>
      <c r="N1695" s="450">
        <v>9.8252870312456899</v>
      </c>
      <c r="O1695" s="450">
        <v>9.5820989262868892</v>
      </c>
      <c r="R1695" s="570"/>
      <c r="S1695" s="570"/>
      <c r="T1695" s="570"/>
      <c r="U1695" s="570"/>
    </row>
    <row r="1696" spans="2:21" x14ac:dyDescent="0.25">
      <c r="B1696" s="402" t="s">
        <v>247</v>
      </c>
      <c r="C1696" s="402" t="s">
        <v>128</v>
      </c>
      <c r="D1696" s="402" t="s">
        <v>11</v>
      </c>
      <c r="E1696" s="402" t="s">
        <v>38</v>
      </c>
      <c r="F1696" s="402" t="s">
        <v>5</v>
      </c>
      <c r="G1696" s="403">
        <v>35.039389106374763</v>
      </c>
      <c r="H1696" s="403">
        <v>27.809161418754098</v>
      </c>
      <c r="I1696" s="403">
        <v>16.834544422394288</v>
      </c>
      <c r="J1696" s="403">
        <v>13.240642153761573</v>
      </c>
      <c r="K1696" s="403">
        <v>10.592513723009262</v>
      </c>
      <c r="L1696" s="450">
        <v>10.330335800791133</v>
      </c>
      <c r="M1696" s="450">
        <v>10.074647109051819</v>
      </c>
      <c r="N1696" s="450">
        <v>9.8252870312456899</v>
      </c>
      <c r="O1696" s="450">
        <v>9.5820989262868892</v>
      </c>
      <c r="R1696" s="570"/>
      <c r="S1696" s="570"/>
      <c r="T1696" s="570"/>
      <c r="U1696" s="570"/>
    </row>
    <row r="1697" spans="2:21" x14ac:dyDescent="0.25">
      <c r="B1697" s="402" t="s">
        <v>247</v>
      </c>
      <c r="C1697" s="402" t="s">
        <v>128</v>
      </c>
      <c r="D1697" s="402" t="s">
        <v>11</v>
      </c>
      <c r="E1697" s="402" t="s">
        <v>38</v>
      </c>
      <c r="F1697" s="402" t="s">
        <v>6</v>
      </c>
      <c r="G1697" s="403">
        <v>35.039389106374749</v>
      </c>
      <c r="H1697" s="403">
        <v>27.809161418754101</v>
      </c>
      <c r="I1697" s="403">
        <v>16.834544422394284</v>
      </c>
      <c r="J1697" s="403">
        <v>13.240642153761573</v>
      </c>
      <c r="K1697" s="403">
        <v>10.59251372300926</v>
      </c>
      <c r="L1697" s="450">
        <v>10.330335800791131</v>
      </c>
      <c r="M1697" s="450">
        <v>10.074647109051817</v>
      </c>
      <c r="N1697" s="450">
        <v>9.8252870312456881</v>
      </c>
      <c r="O1697" s="450">
        <v>9.5820989262868874</v>
      </c>
      <c r="R1697" s="570"/>
      <c r="S1697" s="570"/>
      <c r="T1697" s="570"/>
      <c r="U1697" s="570"/>
    </row>
    <row r="1698" spans="2:21" x14ac:dyDescent="0.25">
      <c r="B1698" s="402" t="s">
        <v>247</v>
      </c>
      <c r="C1698" s="402" t="s">
        <v>128</v>
      </c>
      <c r="D1698" s="402" t="s">
        <v>11</v>
      </c>
      <c r="E1698" s="402" t="s">
        <v>38</v>
      </c>
      <c r="F1698" s="402" t="s">
        <v>7</v>
      </c>
      <c r="G1698" s="403">
        <v>35.039389106374756</v>
      </c>
      <c r="H1698" s="403">
        <v>27.809161418754108</v>
      </c>
      <c r="I1698" s="403">
        <v>16.834544422394291</v>
      </c>
      <c r="J1698" s="403">
        <v>13.240642153761575</v>
      </c>
      <c r="K1698" s="403">
        <v>10.59251372300926</v>
      </c>
      <c r="L1698" s="450">
        <v>10.330335800791131</v>
      </c>
      <c r="M1698" s="450">
        <v>10.074647109051817</v>
      </c>
      <c r="N1698" s="450">
        <v>9.8252870312456881</v>
      </c>
      <c r="O1698" s="450">
        <v>9.5820989262868874</v>
      </c>
      <c r="R1698" s="570"/>
      <c r="S1698" s="570"/>
      <c r="T1698" s="570"/>
      <c r="U1698" s="570"/>
    </row>
    <row r="1699" spans="2:21" x14ac:dyDescent="0.25">
      <c r="B1699" s="402" t="s">
        <v>247</v>
      </c>
      <c r="C1699" s="402" t="s">
        <v>128</v>
      </c>
      <c r="D1699" s="402" t="s">
        <v>11</v>
      </c>
      <c r="E1699" s="402" t="s">
        <v>38</v>
      </c>
      <c r="F1699" s="402" t="s">
        <v>8</v>
      </c>
      <c r="G1699" s="403">
        <v>35.039389106374756</v>
      </c>
      <c r="H1699" s="403">
        <v>27.809161418754101</v>
      </c>
      <c r="I1699" s="403">
        <v>16.834544422394291</v>
      </c>
      <c r="J1699" s="403">
        <v>13.240642153761577</v>
      </c>
      <c r="K1699" s="403">
        <v>10.59251372300926</v>
      </c>
      <c r="L1699" s="450">
        <v>10.330335800791131</v>
      </c>
      <c r="M1699" s="450">
        <v>10.074647109051817</v>
      </c>
      <c r="N1699" s="450">
        <v>9.8252870312456881</v>
      </c>
      <c r="O1699" s="450">
        <v>9.5820989262868874</v>
      </c>
      <c r="R1699" s="570"/>
      <c r="S1699" s="570"/>
      <c r="T1699" s="570"/>
      <c r="U1699" s="570"/>
    </row>
    <row r="1700" spans="2:21" x14ac:dyDescent="0.25">
      <c r="B1700" s="402" t="s">
        <v>247</v>
      </c>
      <c r="C1700" s="402" t="s">
        <v>128</v>
      </c>
      <c r="D1700" s="402" t="s">
        <v>11</v>
      </c>
      <c r="E1700" s="402" t="s">
        <v>38</v>
      </c>
      <c r="F1700" s="402" t="s">
        <v>1</v>
      </c>
      <c r="G1700" s="403">
        <v>35.039389106374756</v>
      </c>
      <c r="H1700" s="403">
        <v>27.809161418754101</v>
      </c>
      <c r="I1700" s="403">
        <v>16.834544422394288</v>
      </c>
      <c r="J1700" s="403">
        <v>13.240642153761579</v>
      </c>
      <c r="K1700" s="403">
        <v>10.592513723009262</v>
      </c>
      <c r="L1700" s="450">
        <v>10.330335800791133</v>
      </c>
      <c r="M1700" s="450">
        <v>10.074647109051819</v>
      </c>
      <c r="N1700" s="450">
        <v>9.8252870312456899</v>
      </c>
      <c r="O1700" s="450">
        <v>9.5820989262868892</v>
      </c>
      <c r="R1700" s="570"/>
      <c r="S1700" s="570"/>
      <c r="T1700" s="570"/>
      <c r="U1700" s="570"/>
    </row>
    <row r="1701" spans="2:21" x14ac:dyDescent="0.25">
      <c r="B1701" s="402" t="s">
        <v>247</v>
      </c>
      <c r="C1701" s="402" t="s">
        <v>128</v>
      </c>
      <c r="D1701" s="402" t="s">
        <v>19</v>
      </c>
      <c r="E1701" s="402" t="s">
        <v>38</v>
      </c>
      <c r="F1701" s="402" t="s">
        <v>4</v>
      </c>
      <c r="G1701" s="403">
        <v>35.039389106374763</v>
      </c>
      <c r="H1701" s="403">
        <v>27.809161418754105</v>
      </c>
      <c r="I1701" s="403">
        <v>15.052423959306552</v>
      </c>
      <c r="J1701" s="403">
        <v>7.4147596061064824</v>
      </c>
      <c r="K1701" s="403">
        <v>6.3555082338055566</v>
      </c>
      <c r="L1701" s="450">
        <v>5.7448760667704786</v>
      </c>
      <c r="M1701" s="450">
        <v>5.1929129517924197</v>
      </c>
      <c r="N1701" s="450">
        <v>4.6939820130972434</v>
      </c>
      <c r="O1701" s="450">
        <v>4.2429879614437276</v>
      </c>
      <c r="R1701" s="570"/>
      <c r="S1701" s="570"/>
      <c r="T1701" s="570"/>
      <c r="U1701" s="570"/>
    </row>
    <row r="1702" spans="2:21" x14ac:dyDescent="0.25">
      <c r="B1702" s="402" t="s">
        <v>247</v>
      </c>
      <c r="C1702" s="402" t="s">
        <v>128</v>
      </c>
      <c r="D1702" s="402" t="s">
        <v>19</v>
      </c>
      <c r="E1702" s="402" t="s">
        <v>38</v>
      </c>
      <c r="F1702" s="402" t="s">
        <v>5</v>
      </c>
      <c r="G1702" s="403">
        <v>35.039389106374763</v>
      </c>
      <c r="H1702" s="403">
        <v>27.809161418754098</v>
      </c>
      <c r="I1702" s="403">
        <v>15.05242395930655</v>
      </c>
      <c r="J1702" s="403">
        <v>6.572173287230747</v>
      </c>
      <c r="K1702" s="403">
        <v>5.6332913890549241</v>
      </c>
      <c r="L1702" s="450">
        <v>5.0920492410011047</v>
      </c>
      <c r="M1702" s="450">
        <v>4.6028092072705524</v>
      </c>
      <c r="N1702" s="450">
        <v>4.1605749661543729</v>
      </c>
      <c r="O1702" s="450">
        <v>3.7608302385523942</v>
      </c>
      <c r="R1702" s="570"/>
      <c r="S1702" s="570"/>
      <c r="T1702" s="570"/>
      <c r="U1702" s="570"/>
    </row>
    <row r="1703" spans="2:21" x14ac:dyDescent="0.25">
      <c r="B1703" s="402" t="s">
        <v>247</v>
      </c>
      <c r="C1703" s="402" t="s">
        <v>128</v>
      </c>
      <c r="D1703" s="402" t="s">
        <v>19</v>
      </c>
      <c r="E1703" s="402" t="s">
        <v>38</v>
      </c>
      <c r="F1703" s="402" t="s">
        <v>6</v>
      </c>
      <c r="G1703" s="403">
        <v>35.039389106374749</v>
      </c>
      <c r="H1703" s="403">
        <v>27.809161418754101</v>
      </c>
      <c r="I1703" s="403">
        <v>15.05242395930655</v>
      </c>
      <c r="J1703" s="403">
        <v>6.5721732872307461</v>
      </c>
      <c r="K1703" s="403">
        <v>5.633291389054925</v>
      </c>
      <c r="L1703" s="450">
        <v>5.0920492410011056</v>
      </c>
      <c r="M1703" s="450">
        <v>4.6028092072705533</v>
      </c>
      <c r="N1703" s="450">
        <v>4.1605749661543738</v>
      </c>
      <c r="O1703" s="450">
        <v>3.7608302385523946</v>
      </c>
      <c r="R1703" s="570"/>
      <c r="S1703" s="570"/>
      <c r="T1703" s="570"/>
      <c r="U1703" s="570"/>
    </row>
    <row r="1704" spans="2:21" x14ac:dyDescent="0.25">
      <c r="B1704" s="402" t="s">
        <v>247</v>
      </c>
      <c r="C1704" s="402" t="s">
        <v>128</v>
      </c>
      <c r="D1704" s="402" t="s">
        <v>19</v>
      </c>
      <c r="E1704" s="402" t="s">
        <v>38</v>
      </c>
      <c r="F1704" s="402" t="s">
        <v>7</v>
      </c>
      <c r="G1704" s="403">
        <v>35.039389106374756</v>
      </c>
      <c r="H1704" s="403">
        <v>27.809161418754108</v>
      </c>
      <c r="I1704" s="403">
        <v>15.052423959306548</v>
      </c>
      <c r="J1704" s="403">
        <v>6.5721732872307443</v>
      </c>
      <c r="K1704" s="403">
        <v>5.6332913890549241</v>
      </c>
      <c r="L1704" s="450">
        <v>5.0920492410011047</v>
      </c>
      <c r="M1704" s="450">
        <v>4.6028092072705524</v>
      </c>
      <c r="N1704" s="450">
        <v>4.1605749661543729</v>
      </c>
      <c r="O1704" s="450">
        <v>3.7608302385523942</v>
      </c>
      <c r="R1704" s="570"/>
      <c r="S1704" s="570"/>
      <c r="T1704" s="570"/>
      <c r="U1704" s="570"/>
    </row>
    <row r="1705" spans="2:21" x14ac:dyDescent="0.25">
      <c r="B1705" s="402" t="s">
        <v>247</v>
      </c>
      <c r="C1705" s="402" t="s">
        <v>128</v>
      </c>
      <c r="D1705" s="402" t="s">
        <v>19</v>
      </c>
      <c r="E1705" s="402" t="s">
        <v>38</v>
      </c>
      <c r="F1705" s="402" t="s">
        <v>8</v>
      </c>
      <c r="G1705" s="403">
        <v>35.039389106374756</v>
      </c>
      <c r="H1705" s="403">
        <v>27.809161418754101</v>
      </c>
      <c r="I1705" s="403">
        <v>15.05242395930655</v>
      </c>
      <c r="J1705" s="403">
        <v>6.5721732872307435</v>
      </c>
      <c r="K1705" s="403">
        <v>5.633291389054925</v>
      </c>
      <c r="L1705" s="450">
        <v>5.0920492410011056</v>
      </c>
      <c r="M1705" s="450">
        <v>4.6028092072705533</v>
      </c>
      <c r="N1705" s="450">
        <v>4.1605749661543738</v>
      </c>
      <c r="O1705" s="450">
        <v>3.7608302385523946</v>
      </c>
      <c r="R1705" s="570"/>
      <c r="S1705" s="570"/>
      <c r="T1705" s="570"/>
      <c r="U1705" s="570"/>
    </row>
    <row r="1706" spans="2:21" x14ac:dyDescent="0.25">
      <c r="B1706" s="402" t="s">
        <v>247</v>
      </c>
      <c r="C1706" s="402" t="s">
        <v>128</v>
      </c>
      <c r="D1706" s="402" t="s">
        <v>19</v>
      </c>
      <c r="E1706" s="402" t="s">
        <v>38</v>
      </c>
      <c r="F1706" s="402" t="s">
        <v>1</v>
      </c>
      <c r="G1706" s="403">
        <v>35.039389106374756</v>
      </c>
      <c r="H1706" s="403">
        <v>27.809161418754101</v>
      </c>
      <c r="I1706" s="403">
        <v>15.052423959306555</v>
      </c>
      <c r="J1706" s="403">
        <v>6.5721732872307452</v>
      </c>
      <c r="K1706" s="403">
        <v>5.633291389054925</v>
      </c>
      <c r="L1706" s="450">
        <v>5.0920492410011056</v>
      </c>
      <c r="M1706" s="450">
        <v>4.6028092072705533</v>
      </c>
      <c r="N1706" s="450">
        <v>4.1605749661543738</v>
      </c>
      <c r="O1706" s="450">
        <v>3.7608302385523946</v>
      </c>
      <c r="R1706" s="570"/>
      <c r="S1706" s="570"/>
      <c r="T1706" s="570"/>
      <c r="U1706" s="570"/>
    </row>
    <row r="1707" spans="2:21" x14ac:dyDescent="0.25">
      <c r="B1707" s="402" t="s">
        <v>248</v>
      </c>
      <c r="C1707" s="402" t="s">
        <v>17</v>
      </c>
      <c r="D1707" s="402" t="s">
        <v>3</v>
      </c>
      <c r="E1707" s="402" t="s">
        <v>32</v>
      </c>
      <c r="F1707" s="402" t="s">
        <v>4</v>
      </c>
      <c r="G1707" s="403">
        <v>7.8965344692998869</v>
      </c>
      <c r="H1707" s="403">
        <v>6.6004836437416898</v>
      </c>
      <c r="I1707" s="403">
        <v>5.9454170120790906</v>
      </c>
      <c r="J1707" s="403">
        <v>5.0347080259463226</v>
      </c>
      <c r="K1707" s="403">
        <v>5.0337621457567021</v>
      </c>
      <c r="L1707" s="450">
        <v>4.6673873305290128</v>
      </c>
      <c r="M1707" s="450">
        <v>4.3276785557987427</v>
      </c>
      <c r="N1707" s="450">
        <v>4.0126949738704294</v>
      </c>
      <c r="O1707" s="450">
        <v>3.7206369987322625</v>
      </c>
      <c r="R1707" s="570"/>
      <c r="S1707" s="570"/>
      <c r="T1707" s="570"/>
      <c r="U1707" s="570"/>
    </row>
    <row r="1708" spans="2:21" x14ac:dyDescent="0.25">
      <c r="B1708" s="402" t="s">
        <v>248</v>
      </c>
      <c r="C1708" s="402" t="s">
        <v>17</v>
      </c>
      <c r="D1708" s="402" t="s">
        <v>3</v>
      </c>
      <c r="E1708" s="402" t="s">
        <v>32</v>
      </c>
      <c r="F1708" s="402" t="s">
        <v>5</v>
      </c>
      <c r="G1708" s="403">
        <v>8.0493729468335768</v>
      </c>
      <c r="H1708" s="403">
        <v>6.5559883371284862</v>
      </c>
      <c r="I1708" s="403">
        <v>5.8685097717178394</v>
      </c>
      <c r="J1708" s="403">
        <v>4.9646398001398779</v>
      </c>
      <c r="K1708" s="403">
        <v>4.963308843138198</v>
      </c>
      <c r="L1708" s="450">
        <v>4.602061865694977</v>
      </c>
      <c r="M1708" s="450">
        <v>4.2671077067799192</v>
      </c>
      <c r="N1708" s="450">
        <v>3.9565326830978798</v>
      </c>
      <c r="O1708" s="450">
        <v>3.6685623959172977</v>
      </c>
      <c r="R1708" s="570"/>
      <c r="S1708" s="570"/>
      <c r="T1708" s="570"/>
      <c r="U1708" s="570"/>
    </row>
    <row r="1709" spans="2:21" x14ac:dyDescent="0.25">
      <c r="B1709" s="402" t="s">
        <v>248</v>
      </c>
      <c r="C1709" s="402" t="s">
        <v>17</v>
      </c>
      <c r="D1709" s="402" t="s">
        <v>3</v>
      </c>
      <c r="E1709" s="402" t="s">
        <v>32</v>
      </c>
      <c r="F1709" s="402" t="s">
        <v>6</v>
      </c>
      <c r="G1709" s="403">
        <v>8.0315060806607228</v>
      </c>
      <c r="H1709" s="403">
        <v>6.5622893043041035</v>
      </c>
      <c r="I1709" s="403">
        <v>5.843682772258358</v>
      </c>
      <c r="J1709" s="403">
        <v>4.9394465582207516</v>
      </c>
      <c r="K1709" s="403">
        <v>4.9377523212076957</v>
      </c>
      <c r="L1709" s="450">
        <v>4.5783654368179461</v>
      </c>
      <c r="M1709" s="450">
        <v>4.2451359868780028</v>
      </c>
      <c r="N1709" s="450">
        <v>3.9361601418194674</v>
      </c>
      <c r="O1709" s="450">
        <v>3.6496726394488288</v>
      </c>
      <c r="R1709" s="570"/>
      <c r="S1709" s="570"/>
      <c r="T1709" s="570"/>
      <c r="U1709" s="570"/>
    </row>
    <row r="1710" spans="2:21" x14ac:dyDescent="0.25">
      <c r="B1710" s="402" t="s">
        <v>248</v>
      </c>
      <c r="C1710" s="402" t="s">
        <v>17</v>
      </c>
      <c r="D1710" s="402" t="s">
        <v>3</v>
      </c>
      <c r="E1710" s="402" t="s">
        <v>32</v>
      </c>
      <c r="F1710" s="402" t="s">
        <v>7</v>
      </c>
      <c r="G1710" s="403">
        <v>8.0640470596578098</v>
      </c>
      <c r="H1710" s="403">
        <v>6.5555648668774689</v>
      </c>
      <c r="I1710" s="403">
        <v>5.841774154789535</v>
      </c>
      <c r="J1710" s="403">
        <v>4.9319411653881193</v>
      </c>
      <c r="K1710" s="403">
        <v>4.9297020083580003</v>
      </c>
      <c r="L1710" s="450">
        <v>4.5709010538945023</v>
      </c>
      <c r="M1710" s="450">
        <v>4.2382148878514094</v>
      </c>
      <c r="N1710" s="450">
        <v>3.9297427845875035</v>
      </c>
      <c r="O1710" s="450">
        <v>3.6437223599217767</v>
      </c>
      <c r="R1710" s="570"/>
      <c r="S1710" s="570"/>
      <c r="T1710" s="570"/>
      <c r="U1710" s="570"/>
    </row>
    <row r="1711" spans="2:21" x14ac:dyDescent="0.25">
      <c r="B1711" s="402" t="s">
        <v>248</v>
      </c>
      <c r="C1711" s="402" t="s">
        <v>17</v>
      </c>
      <c r="D1711" s="402" t="s">
        <v>3</v>
      </c>
      <c r="E1711" s="402" t="s">
        <v>32</v>
      </c>
      <c r="F1711" s="402" t="s">
        <v>8</v>
      </c>
      <c r="G1711" s="403">
        <v>8.0256773318984358</v>
      </c>
      <c r="H1711" s="403">
        <v>6.5740172771050931</v>
      </c>
      <c r="I1711" s="403">
        <v>5.839748924141511</v>
      </c>
      <c r="J1711" s="403">
        <v>4.9341182100722394</v>
      </c>
      <c r="K1711" s="403">
        <v>4.9322423330534964</v>
      </c>
      <c r="L1711" s="450">
        <v>4.5732564848735331</v>
      </c>
      <c r="M1711" s="450">
        <v>4.2403988823253504</v>
      </c>
      <c r="N1711" s="450">
        <v>3.9317678203048172</v>
      </c>
      <c r="O1711" s="450">
        <v>3.6456000064567489</v>
      </c>
      <c r="R1711" s="570"/>
      <c r="S1711" s="570"/>
      <c r="T1711" s="570"/>
      <c r="U1711" s="570"/>
    </row>
    <row r="1712" spans="2:21" x14ac:dyDescent="0.25">
      <c r="B1712" s="402" t="s">
        <v>248</v>
      </c>
      <c r="C1712" s="402" t="s">
        <v>17</v>
      </c>
      <c r="D1712" s="402" t="s">
        <v>3</v>
      </c>
      <c r="E1712" s="402" t="s">
        <v>32</v>
      </c>
      <c r="F1712" s="402" t="s">
        <v>1</v>
      </c>
      <c r="G1712" s="403">
        <v>8.0421600056016622</v>
      </c>
      <c r="H1712" s="403">
        <v>6.5642868268382637</v>
      </c>
      <c r="I1712" s="403">
        <v>5.8425519008304079</v>
      </c>
      <c r="J1712" s="403">
        <v>4.9362862618063437</v>
      </c>
      <c r="K1712" s="403">
        <v>4.9337201527659866</v>
      </c>
      <c r="L1712" s="450">
        <v>4.5746267436984756</v>
      </c>
      <c r="M1712" s="450">
        <v>4.241669408920349</v>
      </c>
      <c r="N1712" s="450">
        <v>3.9329458735303939</v>
      </c>
      <c r="O1712" s="450">
        <v>3.6466923168481693</v>
      </c>
      <c r="R1712" s="570"/>
      <c r="S1712" s="570"/>
      <c r="T1712" s="570"/>
      <c r="U1712" s="570"/>
    </row>
    <row r="1713" spans="2:21" x14ac:dyDescent="0.25">
      <c r="B1713" s="402" t="s">
        <v>248</v>
      </c>
      <c r="C1713" s="402" t="s">
        <v>17</v>
      </c>
      <c r="D1713" s="402" t="s">
        <v>11</v>
      </c>
      <c r="E1713" s="402" t="s">
        <v>32</v>
      </c>
      <c r="F1713" s="402" t="s">
        <v>4</v>
      </c>
      <c r="G1713" s="403">
        <v>7.8965344692998869</v>
      </c>
      <c r="H1713" s="403">
        <v>6.6004836437416898</v>
      </c>
      <c r="I1713" s="403">
        <v>6.4735654015551933</v>
      </c>
      <c r="J1713" s="403">
        <v>5.2689972018523905</v>
      </c>
      <c r="K1713" s="403">
        <v>5.0375456665151876</v>
      </c>
      <c r="L1713" s="450">
        <v>4.912860130063442</v>
      </c>
      <c r="M1713" s="450">
        <v>4.791260716106545</v>
      </c>
      <c r="N1713" s="450">
        <v>4.6726710392647304</v>
      </c>
      <c r="O1713" s="450">
        <v>4.5570166047916238</v>
      </c>
      <c r="R1713" s="570"/>
      <c r="S1713" s="570"/>
      <c r="T1713" s="570"/>
      <c r="U1713" s="570"/>
    </row>
    <row r="1714" spans="2:21" x14ac:dyDescent="0.25">
      <c r="B1714" s="402" t="s">
        <v>248</v>
      </c>
      <c r="C1714" s="402" t="s">
        <v>17</v>
      </c>
      <c r="D1714" s="402" t="s">
        <v>11</v>
      </c>
      <c r="E1714" s="402" t="s">
        <v>32</v>
      </c>
      <c r="F1714" s="402" t="s">
        <v>5</v>
      </c>
      <c r="G1714" s="403">
        <v>8.0493729468335768</v>
      </c>
      <c r="H1714" s="403">
        <v>6.5559883371284862</v>
      </c>
      <c r="I1714" s="403">
        <v>6.4084341118715233</v>
      </c>
      <c r="J1714" s="403">
        <v>5.1979582483604405</v>
      </c>
      <c r="K1714" s="403">
        <v>4.9686326711449169</v>
      </c>
      <c r="L1714" s="450">
        <v>4.8456528172546918</v>
      </c>
      <c r="M1714" s="450">
        <v>4.7257168680891395</v>
      </c>
      <c r="N1714" s="450">
        <v>4.6087494832109464</v>
      </c>
      <c r="O1714" s="450">
        <v>4.4946771869525604</v>
      </c>
      <c r="R1714" s="570"/>
      <c r="S1714" s="570"/>
      <c r="T1714" s="570"/>
      <c r="U1714" s="570"/>
    </row>
    <row r="1715" spans="2:21" x14ac:dyDescent="0.25">
      <c r="B1715" s="402" t="s">
        <v>248</v>
      </c>
      <c r="C1715" s="402" t="s">
        <v>17</v>
      </c>
      <c r="D1715" s="402" t="s">
        <v>11</v>
      </c>
      <c r="E1715" s="402" t="s">
        <v>32</v>
      </c>
      <c r="F1715" s="402" t="s">
        <v>6</v>
      </c>
      <c r="G1715" s="403">
        <v>8.0315060806607228</v>
      </c>
      <c r="H1715" s="403">
        <v>6.5622893043041035</v>
      </c>
      <c r="I1715" s="403">
        <v>6.39471649984372</v>
      </c>
      <c r="J1715" s="403">
        <v>5.1737087191467639</v>
      </c>
      <c r="K1715" s="403">
        <v>4.9445292692599185</v>
      </c>
      <c r="L1715" s="450">
        <v>4.8221460046203521</v>
      </c>
      <c r="M1715" s="450">
        <v>4.7027918783776306</v>
      </c>
      <c r="N1715" s="450">
        <v>4.5863919155794655</v>
      </c>
      <c r="O1715" s="450">
        <v>4.472872996997121</v>
      </c>
      <c r="R1715" s="570"/>
      <c r="S1715" s="570"/>
      <c r="T1715" s="570"/>
      <c r="U1715" s="570"/>
    </row>
    <row r="1716" spans="2:21" x14ac:dyDescent="0.25">
      <c r="B1716" s="402" t="s">
        <v>248</v>
      </c>
      <c r="C1716" s="402" t="s">
        <v>17</v>
      </c>
      <c r="D1716" s="402" t="s">
        <v>11</v>
      </c>
      <c r="E1716" s="402" t="s">
        <v>32</v>
      </c>
      <c r="F1716" s="402" t="s">
        <v>7</v>
      </c>
      <c r="G1716" s="403">
        <v>8.0640470596578098</v>
      </c>
      <c r="H1716" s="403">
        <v>6.5555648668774689</v>
      </c>
      <c r="I1716" s="403">
        <v>6.4294256705735799</v>
      </c>
      <c r="J1716" s="403">
        <v>5.1689954621925818</v>
      </c>
      <c r="K1716" s="403">
        <v>4.9386586364784764</v>
      </c>
      <c r="L1716" s="450">
        <v>4.8164206773202141</v>
      </c>
      <c r="M1716" s="450">
        <v>4.6972082600669562</v>
      </c>
      <c r="N1716" s="450">
        <v>4.5809464987840718</v>
      </c>
      <c r="O1716" s="450">
        <v>4.4675623610571842</v>
      </c>
      <c r="R1716" s="570"/>
      <c r="S1716" s="570"/>
      <c r="T1716" s="570"/>
      <c r="U1716" s="570"/>
    </row>
    <row r="1717" spans="2:21" x14ac:dyDescent="0.25">
      <c r="B1717" s="402" t="s">
        <v>248</v>
      </c>
      <c r="C1717" s="402" t="s">
        <v>17</v>
      </c>
      <c r="D1717" s="402" t="s">
        <v>11</v>
      </c>
      <c r="E1717" s="402" t="s">
        <v>32</v>
      </c>
      <c r="F1717" s="402" t="s">
        <v>8</v>
      </c>
      <c r="G1717" s="403">
        <v>8.0256773318984358</v>
      </c>
      <c r="H1717" s="403">
        <v>6.5740172771050931</v>
      </c>
      <c r="I1717" s="403">
        <v>6.3963373454427197</v>
      </c>
      <c r="J1717" s="403">
        <v>5.1691826033878456</v>
      </c>
      <c r="K1717" s="403">
        <v>4.9397458411284711</v>
      </c>
      <c r="L1717" s="450">
        <v>4.81748097229951</v>
      </c>
      <c r="M1717" s="450">
        <v>4.6982423114234555</v>
      </c>
      <c r="N1717" s="450">
        <v>4.5819549560801613</v>
      </c>
      <c r="O1717" s="450">
        <v>4.468545857777773</v>
      </c>
      <c r="R1717" s="570"/>
      <c r="S1717" s="570"/>
      <c r="T1717" s="570"/>
      <c r="U1717" s="570"/>
    </row>
    <row r="1718" spans="2:21" x14ac:dyDescent="0.25">
      <c r="B1718" s="402" t="s">
        <v>248</v>
      </c>
      <c r="C1718" s="402" t="s">
        <v>17</v>
      </c>
      <c r="D1718" s="402" t="s">
        <v>11</v>
      </c>
      <c r="E1718" s="402" t="s">
        <v>32</v>
      </c>
      <c r="F1718" s="402" t="s">
        <v>1</v>
      </c>
      <c r="G1718" s="403">
        <v>8.0421600056016622</v>
      </c>
      <c r="H1718" s="403">
        <v>6.5642868268382637</v>
      </c>
      <c r="I1718" s="403">
        <v>6.3946965671589417</v>
      </c>
      <c r="J1718" s="403">
        <v>5.1754180370523217</v>
      </c>
      <c r="K1718" s="403">
        <v>4.9439845889274148</v>
      </c>
      <c r="L1718" s="450">
        <v>4.8216148058052273</v>
      </c>
      <c r="M1718" s="450">
        <v>4.70227382739552</v>
      </c>
      <c r="N1718" s="450">
        <v>4.5858866870051083</v>
      </c>
      <c r="O1718" s="450">
        <v>4.4723802734599376</v>
      </c>
      <c r="R1718" s="570"/>
      <c r="S1718" s="570"/>
      <c r="T1718" s="570"/>
      <c r="U1718" s="570"/>
    </row>
    <row r="1719" spans="2:21" x14ac:dyDescent="0.25">
      <c r="B1719" s="402" t="s">
        <v>248</v>
      </c>
      <c r="C1719" s="402" t="s">
        <v>17</v>
      </c>
      <c r="D1719" s="402" t="s">
        <v>19</v>
      </c>
      <c r="E1719" s="402" t="s">
        <v>32</v>
      </c>
      <c r="F1719" s="402" t="s">
        <v>4</v>
      </c>
      <c r="G1719" s="403">
        <v>7.8965344692998869</v>
      </c>
      <c r="H1719" s="403">
        <v>6.6004836437416898</v>
      </c>
      <c r="I1719" s="403">
        <v>5.9454170120790906</v>
      </c>
      <c r="J1719" s="403">
        <v>5.0347080259463226</v>
      </c>
      <c r="K1719" s="403">
        <v>5.0337621457567021</v>
      </c>
      <c r="L1719" s="450">
        <v>4.550122289694075</v>
      </c>
      <c r="M1719" s="450">
        <v>4.1129501656377077</v>
      </c>
      <c r="N1719" s="450">
        <v>3.717781190921928</v>
      </c>
      <c r="O1719" s="450">
        <v>3.3605797364262018</v>
      </c>
      <c r="R1719" s="570"/>
      <c r="S1719" s="570"/>
      <c r="T1719" s="570"/>
      <c r="U1719" s="570"/>
    </row>
    <row r="1720" spans="2:21" x14ac:dyDescent="0.25">
      <c r="B1720" s="402" t="s">
        <v>248</v>
      </c>
      <c r="C1720" s="402" t="s">
        <v>17</v>
      </c>
      <c r="D1720" s="402" t="s">
        <v>19</v>
      </c>
      <c r="E1720" s="402" t="s">
        <v>32</v>
      </c>
      <c r="F1720" s="402" t="s">
        <v>5</v>
      </c>
      <c r="G1720" s="403">
        <v>8.0493729468335768</v>
      </c>
      <c r="H1720" s="403">
        <v>6.5559883371284862</v>
      </c>
      <c r="I1720" s="403">
        <v>5.8685097717178394</v>
      </c>
      <c r="J1720" s="403">
        <v>4.9646398001398779</v>
      </c>
      <c r="K1720" s="403">
        <v>4.963308843138198</v>
      </c>
      <c r="L1720" s="450">
        <v>4.4864380842539653</v>
      </c>
      <c r="M1720" s="450">
        <v>4.0553846879127091</v>
      </c>
      <c r="N1720" s="450">
        <v>3.6657465584285744</v>
      </c>
      <c r="O1720" s="450">
        <v>3.3135445499616143</v>
      </c>
      <c r="R1720" s="570"/>
      <c r="S1720" s="570"/>
      <c r="T1720" s="570"/>
      <c r="U1720" s="570"/>
    </row>
    <row r="1721" spans="2:21" x14ac:dyDescent="0.25">
      <c r="B1721" s="402" t="s">
        <v>248</v>
      </c>
      <c r="C1721" s="402" t="s">
        <v>17</v>
      </c>
      <c r="D1721" s="402" t="s">
        <v>19</v>
      </c>
      <c r="E1721" s="402" t="s">
        <v>32</v>
      </c>
      <c r="F1721" s="402" t="s">
        <v>6</v>
      </c>
      <c r="G1721" s="403">
        <v>8.0315060806607228</v>
      </c>
      <c r="H1721" s="403">
        <v>6.5622893043041035</v>
      </c>
      <c r="I1721" s="403">
        <v>5.843682772258358</v>
      </c>
      <c r="J1721" s="403">
        <v>4.9394465582207516</v>
      </c>
      <c r="K1721" s="403">
        <v>4.9377523212076957</v>
      </c>
      <c r="L1721" s="450">
        <v>4.4633370125871092</v>
      </c>
      <c r="M1721" s="450">
        <v>4.0345031488046708</v>
      </c>
      <c r="N1721" s="450">
        <v>3.6468713009596261</v>
      </c>
      <c r="O1721" s="450">
        <v>3.2964828121904777</v>
      </c>
      <c r="R1721" s="570"/>
      <c r="S1721" s="570"/>
      <c r="T1721" s="570"/>
      <c r="U1721" s="570"/>
    </row>
    <row r="1722" spans="2:21" x14ac:dyDescent="0.25">
      <c r="B1722" s="402" t="s">
        <v>248</v>
      </c>
      <c r="C1722" s="402" t="s">
        <v>17</v>
      </c>
      <c r="D1722" s="402" t="s">
        <v>19</v>
      </c>
      <c r="E1722" s="402" t="s">
        <v>32</v>
      </c>
      <c r="F1722" s="402" t="s">
        <v>7</v>
      </c>
      <c r="G1722" s="403">
        <v>8.0640470596578098</v>
      </c>
      <c r="H1722" s="403">
        <v>6.5555648668774689</v>
      </c>
      <c r="I1722" s="403">
        <v>5.841774154789535</v>
      </c>
      <c r="J1722" s="403">
        <v>4.9319411653881193</v>
      </c>
      <c r="K1722" s="403">
        <v>4.9297020083580003</v>
      </c>
      <c r="L1722" s="450">
        <v>4.4560601673815228</v>
      </c>
      <c r="M1722" s="450">
        <v>4.027925457088247</v>
      </c>
      <c r="N1722" s="450">
        <v>3.6409255886222116</v>
      </c>
      <c r="O1722" s="450">
        <v>3.2911083591568979</v>
      </c>
      <c r="R1722" s="570"/>
      <c r="S1722" s="570"/>
      <c r="T1722" s="570"/>
      <c r="U1722" s="570"/>
    </row>
    <row r="1723" spans="2:21" x14ac:dyDescent="0.25">
      <c r="B1723" s="402" t="s">
        <v>248</v>
      </c>
      <c r="C1723" s="402" t="s">
        <v>17</v>
      </c>
      <c r="D1723" s="402" t="s">
        <v>19</v>
      </c>
      <c r="E1723" s="402" t="s">
        <v>32</v>
      </c>
      <c r="F1723" s="402" t="s">
        <v>8</v>
      </c>
      <c r="G1723" s="403">
        <v>8.0256773318984358</v>
      </c>
      <c r="H1723" s="403">
        <v>6.5740172771050931</v>
      </c>
      <c r="I1723" s="403">
        <v>5.839748924141511</v>
      </c>
      <c r="J1723" s="403">
        <v>4.9341182100722394</v>
      </c>
      <c r="K1723" s="403">
        <v>4.9322423330534964</v>
      </c>
      <c r="L1723" s="450">
        <v>4.4583564197044065</v>
      </c>
      <c r="M1723" s="450">
        <v>4.0300010873176015</v>
      </c>
      <c r="N1723" s="450">
        <v>3.6428017939529922</v>
      </c>
      <c r="O1723" s="450">
        <v>3.2928043001744576</v>
      </c>
      <c r="R1723" s="570"/>
      <c r="S1723" s="570"/>
      <c r="T1723" s="570"/>
      <c r="U1723" s="570"/>
    </row>
    <row r="1724" spans="2:21" x14ac:dyDescent="0.25">
      <c r="B1724" s="402" t="s">
        <v>248</v>
      </c>
      <c r="C1724" s="402" t="s">
        <v>17</v>
      </c>
      <c r="D1724" s="402" t="s">
        <v>19</v>
      </c>
      <c r="E1724" s="402" t="s">
        <v>32</v>
      </c>
      <c r="F1724" s="402" t="s">
        <v>1</v>
      </c>
      <c r="G1724" s="403">
        <v>8.0421600056016622</v>
      </c>
      <c r="H1724" s="403">
        <v>6.5642868268382637</v>
      </c>
      <c r="I1724" s="403">
        <v>5.8425519008304079</v>
      </c>
      <c r="J1724" s="403">
        <v>4.9362862618063437</v>
      </c>
      <c r="K1724" s="403">
        <v>4.9337201527659866</v>
      </c>
      <c r="L1724" s="450">
        <v>4.4596922516764472</v>
      </c>
      <c r="M1724" s="450">
        <v>4.0312085736181595</v>
      </c>
      <c r="N1724" s="450">
        <v>3.6438932659319176</v>
      </c>
      <c r="O1724" s="450">
        <v>3.2937909043953328</v>
      </c>
      <c r="R1724" s="570"/>
      <c r="S1724" s="570"/>
      <c r="T1724" s="570"/>
      <c r="U1724" s="570"/>
    </row>
    <row r="1725" spans="2:21" x14ac:dyDescent="0.25">
      <c r="B1725" s="402" t="s">
        <v>248</v>
      </c>
      <c r="C1725" s="402" t="s">
        <v>16</v>
      </c>
      <c r="D1725" s="402" t="s">
        <v>3</v>
      </c>
      <c r="E1725" s="402" t="s">
        <v>32</v>
      </c>
      <c r="F1725" s="402" t="s">
        <v>4</v>
      </c>
      <c r="G1725" s="403">
        <v>6.9306949038344445</v>
      </c>
      <c r="H1725" s="403">
        <v>5.7931664238754355</v>
      </c>
      <c r="I1725" s="403">
        <v>5.2182221893651164</v>
      </c>
      <c r="J1725" s="403">
        <v>4.4189036840631033</v>
      </c>
      <c r="K1725" s="403">
        <v>4.4180734962085033</v>
      </c>
      <c r="L1725" s="450">
        <v>4.0965106543487169</v>
      </c>
      <c r="M1725" s="450">
        <v>3.7983522808287353</v>
      </c>
      <c r="N1725" s="450">
        <v>3.5218949165825144</v>
      </c>
      <c r="O1725" s="450">
        <v>3.2655590862529129</v>
      </c>
      <c r="R1725" s="570"/>
      <c r="S1725" s="570"/>
      <c r="T1725" s="570"/>
      <c r="U1725" s="570"/>
    </row>
    <row r="1726" spans="2:21" x14ac:dyDescent="0.25">
      <c r="B1726" s="402" t="s">
        <v>248</v>
      </c>
      <c r="C1726" s="402" t="s">
        <v>16</v>
      </c>
      <c r="D1726" s="402" t="s">
        <v>3</v>
      </c>
      <c r="E1726" s="402" t="s">
        <v>32</v>
      </c>
      <c r="F1726" s="402" t="s">
        <v>5</v>
      </c>
      <c r="G1726" s="403">
        <v>7.0648394277988258</v>
      </c>
      <c r="H1726" s="403">
        <v>5.7541134195495989</v>
      </c>
      <c r="I1726" s="403">
        <v>5.1507216141555769</v>
      </c>
      <c r="J1726" s="403">
        <v>4.3574056310367482</v>
      </c>
      <c r="K1726" s="403">
        <v>4.3562374658188752</v>
      </c>
      <c r="L1726" s="450">
        <v>4.0391752665306715</v>
      </c>
      <c r="M1726" s="450">
        <v>3.7451899630743104</v>
      </c>
      <c r="N1726" s="450">
        <v>3.4726019382566062</v>
      </c>
      <c r="O1726" s="450">
        <v>3.2198538232983802</v>
      </c>
      <c r="R1726" s="570"/>
      <c r="S1726" s="570"/>
      <c r="T1726" s="570"/>
      <c r="U1726" s="570"/>
    </row>
    <row r="1727" spans="2:21" x14ac:dyDescent="0.25">
      <c r="B1727" s="402" t="s">
        <v>248</v>
      </c>
      <c r="C1727" s="402" t="s">
        <v>16</v>
      </c>
      <c r="D1727" s="402" t="s">
        <v>3</v>
      </c>
      <c r="E1727" s="402" t="s">
        <v>32</v>
      </c>
      <c r="F1727" s="402" t="s">
        <v>6</v>
      </c>
      <c r="G1727" s="403">
        <v>7.0491578906874368</v>
      </c>
      <c r="H1727" s="403">
        <v>5.7596437039120696</v>
      </c>
      <c r="I1727" s="403">
        <v>5.1289312503826716</v>
      </c>
      <c r="J1727" s="403">
        <v>4.3352938205889124</v>
      </c>
      <c r="K1727" s="403">
        <v>4.3338068088019162</v>
      </c>
      <c r="L1727" s="450">
        <v>4.0183771911856434</v>
      </c>
      <c r="M1727" s="450">
        <v>3.7259056443969567</v>
      </c>
      <c r="N1727" s="450">
        <v>3.4547211997420866</v>
      </c>
      <c r="O1727" s="450">
        <v>3.2032745074732327</v>
      </c>
      <c r="R1727" s="570"/>
      <c r="S1727" s="570"/>
      <c r="T1727" s="570"/>
      <c r="U1727" s="570"/>
    </row>
    <row r="1728" spans="2:21" x14ac:dyDescent="0.25">
      <c r="B1728" s="402" t="s">
        <v>248</v>
      </c>
      <c r="C1728" s="402" t="s">
        <v>16</v>
      </c>
      <c r="D1728" s="402" t="s">
        <v>3</v>
      </c>
      <c r="E1728" s="402" t="s">
        <v>32</v>
      </c>
      <c r="F1728" s="402" t="s">
        <v>7</v>
      </c>
      <c r="G1728" s="403">
        <v>7.0777187230598795</v>
      </c>
      <c r="H1728" s="403">
        <v>5.7537417447190693</v>
      </c>
      <c r="I1728" s="403">
        <v>5.1272560794053312</v>
      </c>
      <c r="J1728" s="403">
        <v>4.3287064260731754</v>
      </c>
      <c r="K1728" s="403">
        <v>4.3267411444324928</v>
      </c>
      <c r="L1728" s="450">
        <v>4.0118257905821375</v>
      </c>
      <c r="M1728" s="450">
        <v>3.7198310776437782</v>
      </c>
      <c r="N1728" s="450">
        <v>3.4490887612038179</v>
      </c>
      <c r="O1728" s="450">
        <v>3.1980520175119898</v>
      </c>
      <c r="R1728" s="570"/>
      <c r="S1728" s="570"/>
      <c r="T1728" s="570"/>
      <c r="U1728" s="570"/>
    </row>
    <row r="1729" spans="2:21" x14ac:dyDescent="0.25">
      <c r="B1729" s="402" t="s">
        <v>248</v>
      </c>
      <c r="C1729" s="402" t="s">
        <v>16</v>
      </c>
      <c r="D1729" s="402" t="s">
        <v>3</v>
      </c>
      <c r="E1729" s="402" t="s">
        <v>32</v>
      </c>
      <c r="F1729" s="402" t="s">
        <v>8</v>
      </c>
      <c r="G1729" s="403">
        <v>7.0440420668409667</v>
      </c>
      <c r="H1729" s="403">
        <v>5.7699372069215409</v>
      </c>
      <c r="I1729" s="403">
        <v>5.1254785584199016</v>
      </c>
      <c r="J1729" s="403">
        <v>4.3306171924424364</v>
      </c>
      <c r="K1729" s="403">
        <v>4.328970757370878</v>
      </c>
      <c r="L1729" s="450">
        <v>4.0138931244924967</v>
      </c>
      <c r="M1729" s="450">
        <v>3.721747943761363</v>
      </c>
      <c r="N1729" s="450">
        <v>3.450866111100868</v>
      </c>
      <c r="O1729" s="450">
        <v>3.1997000056670126</v>
      </c>
      <c r="R1729" s="570"/>
      <c r="S1729" s="570"/>
      <c r="T1729" s="570"/>
      <c r="U1729" s="570"/>
    </row>
    <row r="1730" spans="2:21" x14ac:dyDescent="0.25">
      <c r="B1730" s="402" t="s">
        <v>248</v>
      </c>
      <c r="C1730" s="402" t="s">
        <v>16</v>
      </c>
      <c r="D1730" s="402" t="s">
        <v>3</v>
      </c>
      <c r="E1730" s="402" t="s">
        <v>32</v>
      </c>
      <c r="F1730" s="402" t="s">
        <v>1</v>
      </c>
      <c r="G1730" s="403">
        <v>7.0585087145939323</v>
      </c>
      <c r="H1730" s="403">
        <v>5.7613969058136911</v>
      </c>
      <c r="I1730" s="403">
        <v>5.1279386979062584</v>
      </c>
      <c r="J1730" s="403">
        <v>4.332520065805836</v>
      </c>
      <c r="K1730" s="403">
        <v>4.3302678222529423</v>
      </c>
      <c r="L1730" s="450">
        <v>4.0150957844557853</v>
      </c>
      <c r="M1730" s="450">
        <v>3.7228630699260585</v>
      </c>
      <c r="N1730" s="450">
        <v>3.4519000744829933</v>
      </c>
      <c r="O1730" s="450">
        <v>3.2006587135777611</v>
      </c>
      <c r="R1730" s="570"/>
      <c r="S1730" s="570"/>
      <c r="T1730" s="570"/>
      <c r="U1730" s="570"/>
    </row>
    <row r="1731" spans="2:21" x14ac:dyDescent="0.25">
      <c r="B1731" s="402" t="s">
        <v>248</v>
      </c>
      <c r="C1731" s="402" t="s">
        <v>16</v>
      </c>
      <c r="D1731" s="402" t="s">
        <v>11</v>
      </c>
      <c r="E1731" s="402" t="s">
        <v>32</v>
      </c>
      <c r="F1731" s="402" t="s">
        <v>4</v>
      </c>
      <c r="G1731" s="403">
        <v>6.9306949038344445</v>
      </c>
      <c r="H1731" s="403">
        <v>5.7931664238754355</v>
      </c>
      <c r="I1731" s="403">
        <v>5.6817717838918567</v>
      </c>
      <c r="J1731" s="403">
        <v>4.6245365225935631</v>
      </c>
      <c r="K1731" s="403">
        <v>4.421394247626905</v>
      </c>
      <c r="L1731" s="450">
        <v>4.3119592270583702</v>
      </c>
      <c r="M1731" s="450">
        <v>4.2052328597010398</v>
      </c>
      <c r="N1731" s="450">
        <v>4.1011481030105763</v>
      </c>
      <c r="O1731" s="450">
        <v>3.9996395738292074</v>
      </c>
      <c r="R1731" s="570"/>
      <c r="S1731" s="570"/>
      <c r="T1731" s="570"/>
      <c r="U1731" s="570"/>
    </row>
    <row r="1732" spans="2:21" x14ac:dyDescent="0.25">
      <c r="B1732" s="402" t="s">
        <v>248</v>
      </c>
      <c r="C1732" s="402" t="s">
        <v>16</v>
      </c>
      <c r="D1732" s="402" t="s">
        <v>11</v>
      </c>
      <c r="E1732" s="402" t="s">
        <v>32</v>
      </c>
      <c r="F1732" s="402" t="s">
        <v>5</v>
      </c>
      <c r="G1732" s="403">
        <v>7.0648394277988258</v>
      </c>
      <c r="H1732" s="403">
        <v>5.7541134195495989</v>
      </c>
      <c r="I1732" s="403">
        <v>5.6246068213065925</v>
      </c>
      <c r="J1732" s="403">
        <v>4.5621864733593656</v>
      </c>
      <c r="K1732" s="403">
        <v>4.3609101266903645</v>
      </c>
      <c r="L1732" s="450">
        <v>4.2529721635313367</v>
      </c>
      <c r="M1732" s="450">
        <v>4.1477057995459798</v>
      </c>
      <c r="N1732" s="450">
        <v>4.045044909323587</v>
      </c>
      <c r="O1732" s="450">
        <v>3.9449250041398156</v>
      </c>
      <c r="R1732" s="570"/>
      <c r="S1732" s="570"/>
      <c r="T1732" s="570"/>
      <c r="U1732" s="570"/>
    </row>
    <row r="1733" spans="2:21" x14ac:dyDescent="0.25">
      <c r="B1733" s="402" t="s">
        <v>248</v>
      </c>
      <c r="C1733" s="402" t="s">
        <v>16</v>
      </c>
      <c r="D1733" s="402" t="s">
        <v>11</v>
      </c>
      <c r="E1733" s="402" t="s">
        <v>32</v>
      </c>
      <c r="F1733" s="402" t="s">
        <v>6</v>
      </c>
      <c r="G1733" s="403">
        <v>7.0491578906874368</v>
      </c>
      <c r="H1733" s="403">
        <v>5.7596437039120696</v>
      </c>
      <c r="I1733" s="403">
        <v>5.6125670354811152</v>
      </c>
      <c r="J1733" s="403">
        <v>4.5409029483909098</v>
      </c>
      <c r="K1733" s="403">
        <v>4.3397548559499013</v>
      </c>
      <c r="L1733" s="450">
        <v>4.2323405121197437</v>
      </c>
      <c r="M1733" s="450">
        <v>4.1275848072319787</v>
      </c>
      <c r="N1733" s="450">
        <v>4.0254219366577821</v>
      </c>
      <c r="O1733" s="450">
        <v>3.9257877245149451</v>
      </c>
      <c r="R1733" s="570"/>
      <c r="S1733" s="570"/>
      <c r="T1733" s="570"/>
      <c r="U1733" s="570"/>
    </row>
    <row r="1734" spans="2:21" x14ac:dyDescent="0.25">
      <c r="B1734" s="402" t="s">
        <v>248</v>
      </c>
      <c r="C1734" s="402" t="s">
        <v>16</v>
      </c>
      <c r="D1734" s="402" t="s">
        <v>11</v>
      </c>
      <c r="E1734" s="402" t="s">
        <v>32</v>
      </c>
      <c r="F1734" s="402" t="s">
        <v>7</v>
      </c>
      <c r="G1734" s="403">
        <v>7.0777187230598795</v>
      </c>
      <c r="H1734" s="403">
        <v>5.7537417447190693</v>
      </c>
      <c r="I1734" s="403">
        <v>5.6430308640921343</v>
      </c>
      <c r="J1734" s="403">
        <v>4.5367661785104252</v>
      </c>
      <c r="K1734" s="403">
        <v>4.3346022709952221</v>
      </c>
      <c r="L1734" s="450">
        <v>4.2273154600673388</v>
      </c>
      <c r="M1734" s="450">
        <v>4.1226841314834983</v>
      </c>
      <c r="N1734" s="450">
        <v>4.0206425587446226</v>
      </c>
      <c r="O1734" s="450">
        <v>3.9211266421644377</v>
      </c>
      <c r="R1734" s="570"/>
      <c r="S1734" s="570"/>
      <c r="T1734" s="570"/>
      <c r="U1734" s="570"/>
    </row>
    <row r="1735" spans="2:21" x14ac:dyDescent="0.25">
      <c r="B1735" s="402" t="s">
        <v>248</v>
      </c>
      <c r="C1735" s="402" t="s">
        <v>16</v>
      </c>
      <c r="D1735" s="402" t="s">
        <v>11</v>
      </c>
      <c r="E1735" s="402" t="s">
        <v>32</v>
      </c>
      <c r="F1735" s="402" t="s">
        <v>8</v>
      </c>
      <c r="G1735" s="403">
        <v>7.0440420668409667</v>
      </c>
      <c r="H1735" s="403">
        <v>5.7699372069215409</v>
      </c>
      <c r="I1735" s="403">
        <v>5.6139896324920651</v>
      </c>
      <c r="J1735" s="403">
        <v>4.5369304301240101</v>
      </c>
      <c r="K1735" s="403">
        <v>4.3355564976571133</v>
      </c>
      <c r="L1735" s="450">
        <v>4.2282460684295433</v>
      </c>
      <c r="M1735" s="450">
        <v>4.1235917061283827</v>
      </c>
      <c r="N1735" s="450">
        <v>4.021527669785411</v>
      </c>
      <c r="O1735" s="450">
        <v>3.9219898456033415</v>
      </c>
      <c r="R1735" s="570"/>
      <c r="S1735" s="570"/>
      <c r="T1735" s="570"/>
      <c r="U1735" s="570"/>
    </row>
    <row r="1736" spans="2:21" x14ac:dyDescent="0.25">
      <c r="B1736" s="402" t="s">
        <v>248</v>
      </c>
      <c r="C1736" s="402" t="s">
        <v>16</v>
      </c>
      <c r="D1736" s="402" t="s">
        <v>11</v>
      </c>
      <c r="E1736" s="402" t="s">
        <v>32</v>
      </c>
      <c r="F1736" s="402" t="s">
        <v>1</v>
      </c>
      <c r="G1736" s="403">
        <v>7.0585087145939323</v>
      </c>
      <c r="H1736" s="403">
        <v>5.7613969058136911</v>
      </c>
      <c r="I1736" s="403">
        <v>5.6125495407994475</v>
      </c>
      <c r="J1736" s="403">
        <v>4.5424031964988796</v>
      </c>
      <c r="K1736" s="403">
        <v>4.3392767964645191</v>
      </c>
      <c r="L1736" s="450">
        <v>4.2318742852027071</v>
      </c>
      <c r="M1736" s="450">
        <v>4.1271301200124668</v>
      </c>
      <c r="N1736" s="450">
        <v>4.0249785035138927</v>
      </c>
      <c r="O1736" s="450">
        <v>3.9253552668942744</v>
      </c>
      <c r="R1736" s="570"/>
      <c r="S1736" s="570"/>
      <c r="T1736" s="570"/>
      <c r="U1736" s="570"/>
    </row>
    <row r="1737" spans="2:21" x14ac:dyDescent="0.25">
      <c r="B1737" s="402" t="s">
        <v>248</v>
      </c>
      <c r="C1737" s="402" t="s">
        <v>16</v>
      </c>
      <c r="D1737" s="402" t="s">
        <v>19</v>
      </c>
      <c r="E1737" s="402" t="s">
        <v>32</v>
      </c>
      <c r="F1737" s="402" t="s">
        <v>4</v>
      </c>
      <c r="G1737" s="403">
        <v>6.9306949038344445</v>
      </c>
      <c r="H1737" s="403">
        <v>5.7931664238754355</v>
      </c>
      <c r="I1737" s="403">
        <v>5.2182221893651164</v>
      </c>
      <c r="J1737" s="403">
        <v>4.4189036840631033</v>
      </c>
      <c r="K1737" s="403">
        <v>4.4180734962085033</v>
      </c>
      <c r="L1737" s="450">
        <v>3.9935885150137511</v>
      </c>
      <c r="M1737" s="450">
        <v>3.6098877125825579</v>
      </c>
      <c r="N1737" s="450">
        <v>3.2630525775161545</v>
      </c>
      <c r="O1737" s="450">
        <v>2.9495410858686957</v>
      </c>
      <c r="R1737" s="570"/>
      <c r="S1737" s="570"/>
      <c r="T1737" s="570"/>
      <c r="U1737" s="570"/>
    </row>
    <row r="1738" spans="2:21" x14ac:dyDescent="0.25">
      <c r="B1738" s="402" t="s">
        <v>248</v>
      </c>
      <c r="C1738" s="402" t="s">
        <v>16</v>
      </c>
      <c r="D1738" s="402" t="s">
        <v>19</v>
      </c>
      <c r="E1738" s="402" t="s">
        <v>32</v>
      </c>
      <c r="F1738" s="402" t="s">
        <v>5</v>
      </c>
      <c r="G1738" s="403">
        <v>7.0648394277988258</v>
      </c>
      <c r="H1738" s="403">
        <v>5.7541134195495989</v>
      </c>
      <c r="I1738" s="403">
        <v>5.1507216141555769</v>
      </c>
      <c r="J1738" s="403">
        <v>4.3574056310367482</v>
      </c>
      <c r="K1738" s="403">
        <v>4.3562374658188752</v>
      </c>
      <c r="L1738" s="450">
        <v>3.9376936411530097</v>
      </c>
      <c r="M1738" s="450">
        <v>3.5593631736653211</v>
      </c>
      <c r="N1738" s="450">
        <v>3.2173823960401333</v>
      </c>
      <c r="O1738" s="450">
        <v>2.9082588590388898</v>
      </c>
      <c r="R1738" s="570"/>
      <c r="S1738" s="570"/>
      <c r="T1738" s="570"/>
      <c r="U1738" s="570"/>
    </row>
    <row r="1739" spans="2:21" x14ac:dyDescent="0.25">
      <c r="B1739" s="402" t="s">
        <v>248</v>
      </c>
      <c r="C1739" s="402" t="s">
        <v>16</v>
      </c>
      <c r="D1739" s="402" t="s">
        <v>19</v>
      </c>
      <c r="E1739" s="402" t="s">
        <v>32</v>
      </c>
      <c r="F1739" s="402" t="s">
        <v>6</v>
      </c>
      <c r="G1739" s="403">
        <v>7.0491578906874368</v>
      </c>
      <c r="H1739" s="403">
        <v>5.7596437039120696</v>
      </c>
      <c r="I1739" s="403">
        <v>5.1289312503826716</v>
      </c>
      <c r="J1739" s="403">
        <v>4.3352938205889124</v>
      </c>
      <c r="K1739" s="403">
        <v>4.3338068088019162</v>
      </c>
      <c r="L1739" s="450">
        <v>3.9174181037894926</v>
      </c>
      <c r="M1739" s="450">
        <v>3.5410356937761427</v>
      </c>
      <c r="N1739" s="450">
        <v>3.2008158058153708</v>
      </c>
      <c r="O1739" s="450">
        <v>2.8932839736026641</v>
      </c>
      <c r="R1739" s="570"/>
      <c r="S1739" s="570"/>
      <c r="T1739" s="570"/>
      <c r="U1739" s="570"/>
    </row>
    <row r="1740" spans="2:21" x14ac:dyDescent="0.25">
      <c r="B1740" s="402" t="s">
        <v>248</v>
      </c>
      <c r="C1740" s="402" t="s">
        <v>16</v>
      </c>
      <c r="D1740" s="402" t="s">
        <v>19</v>
      </c>
      <c r="E1740" s="402" t="s">
        <v>32</v>
      </c>
      <c r="F1740" s="402" t="s">
        <v>7</v>
      </c>
      <c r="G1740" s="403">
        <v>7.0777187230598795</v>
      </c>
      <c r="H1740" s="403">
        <v>5.7537417447190693</v>
      </c>
      <c r="I1740" s="403">
        <v>5.1272560794053312</v>
      </c>
      <c r="J1740" s="403">
        <v>4.3287064260731754</v>
      </c>
      <c r="K1740" s="403">
        <v>4.3267411444324928</v>
      </c>
      <c r="L1740" s="450">
        <v>3.9110313028227619</v>
      </c>
      <c r="M1740" s="450">
        <v>3.5352625315572923</v>
      </c>
      <c r="N1740" s="450">
        <v>3.1955973244224523</v>
      </c>
      <c r="O1740" s="450">
        <v>2.8885668797438906</v>
      </c>
      <c r="R1740" s="570"/>
      <c r="S1740" s="570"/>
      <c r="T1740" s="570"/>
      <c r="U1740" s="570"/>
    </row>
    <row r="1741" spans="2:21" x14ac:dyDescent="0.25">
      <c r="B1741" s="402" t="s">
        <v>248</v>
      </c>
      <c r="C1741" s="402" t="s">
        <v>16</v>
      </c>
      <c r="D1741" s="402" t="s">
        <v>19</v>
      </c>
      <c r="E1741" s="402" t="s">
        <v>32</v>
      </c>
      <c r="F1741" s="402" t="s">
        <v>8</v>
      </c>
      <c r="G1741" s="403">
        <v>7.0440420668409667</v>
      </c>
      <c r="H1741" s="403">
        <v>5.7699372069215409</v>
      </c>
      <c r="I1741" s="403">
        <v>5.1254785584199016</v>
      </c>
      <c r="J1741" s="403">
        <v>4.3306171924424364</v>
      </c>
      <c r="K1741" s="403">
        <v>4.328970757370878</v>
      </c>
      <c r="L1741" s="450">
        <v>3.9130466963265826</v>
      </c>
      <c r="M1741" s="450">
        <v>3.5370842876591313</v>
      </c>
      <c r="N1741" s="450">
        <v>3.1972440476496016</v>
      </c>
      <c r="O1741" s="450">
        <v>2.8900553871154848</v>
      </c>
      <c r="R1741" s="570"/>
      <c r="S1741" s="570"/>
      <c r="T1741" s="570"/>
      <c r="U1741" s="570"/>
    </row>
    <row r="1742" spans="2:21" x14ac:dyDescent="0.25">
      <c r="B1742" s="402" t="s">
        <v>248</v>
      </c>
      <c r="C1742" s="402" t="s">
        <v>16</v>
      </c>
      <c r="D1742" s="402" t="s">
        <v>19</v>
      </c>
      <c r="E1742" s="402" t="s">
        <v>32</v>
      </c>
      <c r="F1742" s="402" t="s">
        <v>1</v>
      </c>
      <c r="G1742" s="403">
        <v>7.0585087145939323</v>
      </c>
      <c r="H1742" s="403">
        <v>5.7613969058136911</v>
      </c>
      <c r="I1742" s="403">
        <v>5.1279386979062584</v>
      </c>
      <c r="J1742" s="403">
        <v>4.332520065805836</v>
      </c>
      <c r="K1742" s="403">
        <v>4.3302678222529423</v>
      </c>
      <c r="L1742" s="450">
        <v>3.9142191402482793</v>
      </c>
      <c r="M1742" s="450">
        <v>3.5381440841030347</v>
      </c>
      <c r="N1742" s="450">
        <v>3.1982020196956209</v>
      </c>
      <c r="O1742" s="450">
        <v>2.8909213179706348</v>
      </c>
      <c r="R1742" s="570"/>
      <c r="S1742" s="570"/>
      <c r="T1742" s="570"/>
      <c r="U1742" s="570"/>
    </row>
    <row r="1743" spans="2:21" x14ac:dyDescent="0.25">
      <c r="B1743" s="402" t="s">
        <v>248</v>
      </c>
      <c r="C1743" s="402" t="s">
        <v>128</v>
      </c>
      <c r="D1743" s="402" t="s">
        <v>3</v>
      </c>
      <c r="E1743" s="402" t="s">
        <v>32</v>
      </c>
      <c r="F1743" s="402" t="s">
        <v>4</v>
      </c>
      <c r="G1743" s="403">
        <v>10.613621598521354</v>
      </c>
      <c r="H1743" s="403">
        <v>8.8716178007280782</v>
      </c>
      <c r="I1743" s="403">
        <v>7.991151897955767</v>
      </c>
      <c r="J1743" s="403">
        <v>6.76708068003538</v>
      </c>
      <c r="K1743" s="403">
        <v>6.7658093356944917</v>
      </c>
      <c r="L1743" s="450">
        <v>6.2733700679153399</v>
      </c>
      <c r="M1743" s="450">
        <v>5.8167722524176648</v>
      </c>
      <c r="N1743" s="450">
        <v>5.3934072229441261</v>
      </c>
      <c r="O1743" s="450">
        <v>5.0008561810917502</v>
      </c>
      <c r="R1743" s="570"/>
      <c r="S1743" s="570"/>
      <c r="T1743" s="570"/>
      <c r="U1743" s="570"/>
    </row>
    <row r="1744" spans="2:21" x14ac:dyDescent="0.25">
      <c r="B1744" s="402" t="s">
        <v>248</v>
      </c>
      <c r="C1744" s="402" t="s">
        <v>128</v>
      </c>
      <c r="D1744" s="402" t="s">
        <v>3</v>
      </c>
      <c r="E1744" s="402" t="s">
        <v>32</v>
      </c>
      <c r="F1744" s="402" t="s">
        <v>5</v>
      </c>
      <c r="G1744" s="403">
        <v>10.81904965972255</v>
      </c>
      <c r="H1744" s="403">
        <v>8.8118122810866755</v>
      </c>
      <c r="I1744" s="403">
        <v>7.8877819512336549</v>
      </c>
      <c r="J1744" s="403">
        <v>6.6729029571772553</v>
      </c>
      <c r="K1744" s="403">
        <v>6.6711140364760722</v>
      </c>
      <c r="L1744" s="450">
        <v>6.1855670237835705</v>
      </c>
      <c r="M1744" s="450">
        <v>5.7353598209407508</v>
      </c>
      <c r="N1744" s="450">
        <v>5.31792027298102</v>
      </c>
      <c r="O1744" s="450">
        <v>4.9308634353727108</v>
      </c>
      <c r="R1744" s="570"/>
      <c r="S1744" s="570"/>
      <c r="T1744" s="570"/>
      <c r="U1744" s="570"/>
    </row>
    <row r="1745" spans="2:21" x14ac:dyDescent="0.25">
      <c r="B1745" s="402" t="s">
        <v>248</v>
      </c>
      <c r="C1745" s="402" t="s">
        <v>128</v>
      </c>
      <c r="D1745" s="402" t="s">
        <v>3</v>
      </c>
      <c r="E1745" s="402" t="s">
        <v>32</v>
      </c>
      <c r="F1745" s="402" t="s">
        <v>6</v>
      </c>
      <c r="G1745" s="403">
        <v>10.79503505465151</v>
      </c>
      <c r="H1745" s="403">
        <v>8.8202813229893859</v>
      </c>
      <c r="I1745" s="403">
        <v>7.8544123283042442</v>
      </c>
      <c r="J1745" s="403">
        <v>6.6390410728773546</v>
      </c>
      <c r="K1745" s="403">
        <v>6.636763872590989</v>
      </c>
      <c r="L1745" s="450">
        <v>6.1537169849703579</v>
      </c>
      <c r="M1745" s="450">
        <v>5.7058279393521545</v>
      </c>
      <c r="N1745" s="450">
        <v>5.2905378250261661</v>
      </c>
      <c r="O1745" s="450">
        <v>4.905473977753803</v>
      </c>
      <c r="R1745" s="570"/>
      <c r="S1745" s="570"/>
      <c r="T1745" s="570"/>
      <c r="U1745" s="570"/>
    </row>
    <row r="1746" spans="2:21" x14ac:dyDescent="0.25">
      <c r="B1746" s="402" t="s">
        <v>248</v>
      </c>
      <c r="C1746" s="402" t="s">
        <v>128</v>
      </c>
      <c r="D1746" s="402" t="s">
        <v>3</v>
      </c>
      <c r="E1746" s="402" t="s">
        <v>32</v>
      </c>
      <c r="F1746" s="402" t="s">
        <v>7</v>
      </c>
      <c r="G1746" s="403">
        <v>10.838772929647595</v>
      </c>
      <c r="H1746" s="403">
        <v>8.8112431006417591</v>
      </c>
      <c r="I1746" s="403">
        <v>7.8518469822439982</v>
      </c>
      <c r="J1746" s="403">
        <v>6.6289531792851069</v>
      </c>
      <c r="K1746" s="403">
        <v>6.6259435596209686</v>
      </c>
      <c r="L1746" s="450">
        <v>6.1436842122237936</v>
      </c>
      <c r="M1746" s="450">
        <v>5.696525386897056</v>
      </c>
      <c r="N1746" s="450">
        <v>5.2819123448756775</v>
      </c>
      <c r="O1746" s="450">
        <v>4.8974762902174422</v>
      </c>
      <c r="R1746" s="570"/>
      <c r="S1746" s="570"/>
      <c r="T1746" s="570"/>
      <c r="U1746" s="570"/>
    </row>
    <row r="1747" spans="2:21" x14ac:dyDescent="0.25">
      <c r="B1747" s="402" t="s">
        <v>248</v>
      </c>
      <c r="C1747" s="402" t="s">
        <v>128</v>
      </c>
      <c r="D1747" s="402" t="s">
        <v>3</v>
      </c>
      <c r="E1747" s="402" t="s">
        <v>32</v>
      </c>
      <c r="F1747" s="402" t="s">
        <v>8</v>
      </c>
      <c r="G1747" s="403">
        <v>10.787200714917253</v>
      </c>
      <c r="H1747" s="403">
        <v>8.8360447272917924</v>
      </c>
      <c r="I1747" s="403">
        <v>7.8491248980396655</v>
      </c>
      <c r="J1747" s="403">
        <v>6.6318793146132249</v>
      </c>
      <c r="K1747" s="403">
        <v>6.6293579745342699</v>
      </c>
      <c r="L1747" s="450">
        <v>6.1468501140773304</v>
      </c>
      <c r="M1747" s="450">
        <v>5.6994608633405255</v>
      </c>
      <c r="N1747" s="450">
        <v>5.2846341670763675</v>
      </c>
      <c r="O1747" s="450">
        <v>4.9000000086784272</v>
      </c>
      <c r="R1747" s="570"/>
      <c r="S1747" s="570"/>
      <c r="T1747" s="570"/>
      <c r="U1747" s="570"/>
    </row>
    <row r="1748" spans="2:21" x14ac:dyDescent="0.25">
      <c r="B1748" s="402" t="s">
        <v>248</v>
      </c>
      <c r="C1748" s="402" t="s">
        <v>128</v>
      </c>
      <c r="D1748" s="402" t="s">
        <v>3</v>
      </c>
      <c r="E1748" s="402" t="s">
        <v>32</v>
      </c>
      <c r="F1748" s="402" t="s">
        <v>1</v>
      </c>
      <c r="G1748" s="403">
        <v>10.809354846238794</v>
      </c>
      <c r="H1748" s="403">
        <v>8.8229661651051927</v>
      </c>
      <c r="I1748" s="403">
        <v>7.852892339825817</v>
      </c>
      <c r="J1748" s="403">
        <v>6.6347933626429345</v>
      </c>
      <c r="K1748" s="403">
        <v>6.6313442913521321</v>
      </c>
      <c r="L1748" s="450">
        <v>6.1486918598097784</v>
      </c>
      <c r="M1748" s="450">
        <v>5.7011685603768125</v>
      </c>
      <c r="N1748" s="450">
        <v>5.2862175719494537</v>
      </c>
      <c r="O1748" s="450">
        <v>4.9014681678066792</v>
      </c>
      <c r="R1748" s="570"/>
      <c r="S1748" s="570"/>
      <c r="T1748" s="570"/>
      <c r="U1748" s="570"/>
    </row>
    <row r="1749" spans="2:21" x14ac:dyDescent="0.25">
      <c r="B1749" s="402" t="s">
        <v>248</v>
      </c>
      <c r="C1749" s="402" t="s">
        <v>128</v>
      </c>
      <c r="D1749" s="402" t="s">
        <v>11</v>
      </c>
      <c r="E1749" s="402" t="s">
        <v>32</v>
      </c>
      <c r="F1749" s="402" t="s">
        <v>4</v>
      </c>
      <c r="G1749" s="403">
        <v>10.613621598521354</v>
      </c>
      <c r="H1749" s="403">
        <v>8.8716178007280782</v>
      </c>
      <c r="I1749" s="403">
        <v>8.7010287655311735</v>
      </c>
      <c r="J1749" s="403">
        <v>7.0819854863607397</v>
      </c>
      <c r="K1749" s="403">
        <v>6.7708947130580475</v>
      </c>
      <c r="L1749" s="450">
        <v>6.6033066264293572</v>
      </c>
      <c r="M1749" s="450">
        <v>6.4398665539066462</v>
      </c>
      <c r="N1749" s="450">
        <v>6.2804718269687232</v>
      </c>
      <c r="O1749" s="450">
        <v>6.1250223182683117</v>
      </c>
      <c r="R1749" s="570"/>
      <c r="S1749" s="570"/>
      <c r="T1749" s="570"/>
      <c r="U1749" s="570"/>
    </row>
    <row r="1750" spans="2:21" x14ac:dyDescent="0.25">
      <c r="B1750" s="402" t="s">
        <v>248</v>
      </c>
      <c r="C1750" s="402" t="s">
        <v>128</v>
      </c>
      <c r="D1750" s="402" t="s">
        <v>11</v>
      </c>
      <c r="E1750" s="402" t="s">
        <v>32</v>
      </c>
      <c r="F1750" s="402" t="s">
        <v>5</v>
      </c>
      <c r="G1750" s="403">
        <v>10.81904965972255</v>
      </c>
      <c r="H1750" s="403">
        <v>8.8118122810866755</v>
      </c>
      <c r="I1750" s="403">
        <v>8.6134867095047358</v>
      </c>
      <c r="J1750" s="403">
        <v>6.9865030219898392</v>
      </c>
      <c r="K1750" s="403">
        <v>6.6782697192808023</v>
      </c>
      <c r="L1750" s="450">
        <v>6.5129742167401776</v>
      </c>
      <c r="M1750" s="450">
        <v>6.3517699839907795</v>
      </c>
      <c r="N1750" s="450">
        <v>6.1945557570039602</v>
      </c>
      <c r="O1750" s="450">
        <v>6.0412327781620441</v>
      </c>
      <c r="R1750" s="570"/>
      <c r="S1750" s="570"/>
      <c r="T1750" s="570"/>
      <c r="U1750" s="570"/>
    </row>
    <row r="1751" spans="2:21" x14ac:dyDescent="0.25">
      <c r="B1751" s="402" t="s">
        <v>248</v>
      </c>
      <c r="C1751" s="402" t="s">
        <v>128</v>
      </c>
      <c r="D1751" s="402" t="s">
        <v>11</v>
      </c>
      <c r="E1751" s="402" t="s">
        <v>32</v>
      </c>
      <c r="F1751" s="402" t="s">
        <v>6</v>
      </c>
      <c r="G1751" s="403">
        <v>10.79503505465151</v>
      </c>
      <c r="H1751" s="403">
        <v>8.8202813229893859</v>
      </c>
      <c r="I1751" s="403">
        <v>8.5950490589297317</v>
      </c>
      <c r="J1751" s="403">
        <v>6.95390956874565</v>
      </c>
      <c r="K1751" s="403">
        <v>6.6458726737364495</v>
      </c>
      <c r="L1751" s="450">
        <v>6.4813790384682148</v>
      </c>
      <c r="M1751" s="450">
        <v>6.320956825776384</v>
      </c>
      <c r="N1751" s="450">
        <v>6.1645052628756236</v>
      </c>
      <c r="O1751" s="450">
        <v>6.011926071232689</v>
      </c>
      <c r="R1751" s="570"/>
      <c r="S1751" s="570"/>
      <c r="T1751" s="570"/>
      <c r="U1751" s="570"/>
    </row>
    <row r="1752" spans="2:21" x14ac:dyDescent="0.25">
      <c r="B1752" s="402" t="s">
        <v>248</v>
      </c>
      <c r="C1752" s="402" t="s">
        <v>128</v>
      </c>
      <c r="D1752" s="402" t="s">
        <v>11</v>
      </c>
      <c r="E1752" s="402" t="s">
        <v>32</v>
      </c>
      <c r="F1752" s="402" t="s">
        <v>7</v>
      </c>
      <c r="G1752" s="403">
        <v>10.838772929647595</v>
      </c>
      <c r="H1752" s="403">
        <v>8.8112431006417591</v>
      </c>
      <c r="I1752" s="403">
        <v>8.6417011701257795</v>
      </c>
      <c r="J1752" s="403">
        <v>6.9475745459577718</v>
      </c>
      <c r="K1752" s="403">
        <v>6.6379820382775216</v>
      </c>
      <c r="L1752" s="450">
        <v>6.4736837060755557</v>
      </c>
      <c r="M1752" s="450">
        <v>6.3134519624555852</v>
      </c>
      <c r="N1752" s="450">
        <v>6.1571861542796649</v>
      </c>
      <c r="O1752" s="450">
        <v>6.0047881197005157</v>
      </c>
      <c r="R1752" s="570"/>
      <c r="S1752" s="570"/>
      <c r="T1752" s="570"/>
      <c r="U1752" s="570"/>
    </row>
    <row r="1753" spans="2:21" x14ac:dyDescent="0.25">
      <c r="B1753" s="402" t="s">
        <v>248</v>
      </c>
      <c r="C1753" s="402" t="s">
        <v>128</v>
      </c>
      <c r="D1753" s="402" t="s">
        <v>11</v>
      </c>
      <c r="E1753" s="402" t="s">
        <v>32</v>
      </c>
      <c r="F1753" s="402" t="s">
        <v>8</v>
      </c>
      <c r="G1753" s="403">
        <v>10.787200714917253</v>
      </c>
      <c r="H1753" s="403">
        <v>8.8360447272917924</v>
      </c>
      <c r="I1753" s="403">
        <v>8.5972276148423656</v>
      </c>
      <c r="J1753" s="403">
        <v>6.9478260798223737</v>
      </c>
      <c r="K1753" s="403">
        <v>6.6394433348500961</v>
      </c>
      <c r="L1753" s="450">
        <v>6.4751088337359004</v>
      </c>
      <c r="M1753" s="450">
        <v>6.314841816429376</v>
      </c>
      <c r="N1753" s="450">
        <v>6.1585416076346258</v>
      </c>
      <c r="O1753" s="450">
        <v>6.0061100238948564</v>
      </c>
      <c r="R1753" s="570"/>
      <c r="S1753" s="570"/>
      <c r="T1753" s="570"/>
      <c r="U1753" s="570"/>
    </row>
    <row r="1754" spans="2:21" x14ac:dyDescent="0.25">
      <c r="B1754" s="402" t="s">
        <v>248</v>
      </c>
      <c r="C1754" s="402" t="s">
        <v>128</v>
      </c>
      <c r="D1754" s="402" t="s">
        <v>11</v>
      </c>
      <c r="E1754" s="402" t="s">
        <v>32</v>
      </c>
      <c r="F1754" s="402" t="s">
        <v>1</v>
      </c>
      <c r="G1754" s="403">
        <v>10.809354846238794</v>
      </c>
      <c r="H1754" s="403">
        <v>8.8229661651051927</v>
      </c>
      <c r="I1754" s="403">
        <v>8.5950222676867494</v>
      </c>
      <c r="J1754" s="403">
        <v>6.9562070390488193</v>
      </c>
      <c r="K1754" s="403">
        <v>6.6451405765153426</v>
      </c>
      <c r="L1754" s="450">
        <v>6.4806650615661665</v>
      </c>
      <c r="M1754" s="450">
        <v>6.3202605206929041</v>
      </c>
      <c r="N1754" s="450">
        <v>6.1638261922111681</v>
      </c>
      <c r="O1754" s="450">
        <v>6.0112638084138954</v>
      </c>
      <c r="R1754" s="570"/>
      <c r="S1754" s="570"/>
      <c r="T1754" s="570"/>
      <c r="U1754" s="570"/>
    </row>
    <row r="1755" spans="2:21" x14ac:dyDescent="0.25">
      <c r="B1755" s="402" t="s">
        <v>248</v>
      </c>
      <c r="C1755" s="402" t="s">
        <v>128</v>
      </c>
      <c r="D1755" s="402" t="s">
        <v>19</v>
      </c>
      <c r="E1755" s="402" t="s">
        <v>32</v>
      </c>
      <c r="F1755" s="402" t="s">
        <v>4</v>
      </c>
      <c r="G1755" s="403">
        <v>10.613621598521354</v>
      </c>
      <c r="H1755" s="403">
        <v>8.8716178007280782</v>
      </c>
      <c r="I1755" s="403">
        <v>7.991151897955767</v>
      </c>
      <c r="J1755" s="403">
        <v>6.76708068003538</v>
      </c>
      <c r="K1755" s="403">
        <v>6.7658093356944917</v>
      </c>
      <c r="L1755" s="450">
        <v>6.1157557657178421</v>
      </c>
      <c r="M1755" s="450">
        <v>5.5281588247818645</v>
      </c>
      <c r="N1755" s="450">
        <v>4.9970177297337735</v>
      </c>
      <c r="O1755" s="450">
        <v>4.5169082478846798</v>
      </c>
      <c r="R1755" s="570"/>
      <c r="S1755" s="570"/>
      <c r="T1755" s="570"/>
      <c r="U1755" s="570"/>
    </row>
    <row r="1756" spans="2:21" x14ac:dyDescent="0.25">
      <c r="B1756" s="402" t="s">
        <v>248</v>
      </c>
      <c r="C1756" s="402" t="s">
        <v>128</v>
      </c>
      <c r="D1756" s="402" t="s">
        <v>19</v>
      </c>
      <c r="E1756" s="402" t="s">
        <v>32</v>
      </c>
      <c r="F1756" s="402" t="s">
        <v>5</v>
      </c>
      <c r="G1756" s="403">
        <v>10.81904965972255</v>
      </c>
      <c r="H1756" s="403">
        <v>8.8118122810866755</v>
      </c>
      <c r="I1756" s="403">
        <v>7.8877819512336549</v>
      </c>
      <c r="J1756" s="403">
        <v>6.6729029571772553</v>
      </c>
      <c r="K1756" s="403">
        <v>6.6711140364760722</v>
      </c>
      <c r="L1756" s="450">
        <v>6.0301587153951139</v>
      </c>
      <c r="M1756" s="450">
        <v>5.4507858708504147</v>
      </c>
      <c r="N1756" s="450">
        <v>4.927078707565288</v>
      </c>
      <c r="O1756" s="450">
        <v>4.4536889112387286</v>
      </c>
      <c r="R1756" s="570"/>
      <c r="S1756" s="570"/>
      <c r="T1756" s="570"/>
      <c r="U1756" s="570"/>
    </row>
    <row r="1757" spans="2:21" x14ac:dyDescent="0.25">
      <c r="B1757" s="402" t="s">
        <v>248</v>
      </c>
      <c r="C1757" s="402" t="s">
        <v>128</v>
      </c>
      <c r="D1757" s="402" t="s">
        <v>19</v>
      </c>
      <c r="E1757" s="402" t="s">
        <v>32</v>
      </c>
      <c r="F1757" s="402" t="s">
        <v>6</v>
      </c>
      <c r="G1757" s="403">
        <v>10.79503505465151</v>
      </c>
      <c r="H1757" s="403">
        <v>8.8202813229893859</v>
      </c>
      <c r="I1757" s="403">
        <v>7.8544123283042442</v>
      </c>
      <c r="J1757" s="403">
        <v>6.6390410728773546</v>
      </c>
      <c r="K1757" s="403">
        <v>6.636763872590989</v>
      </c>
      <c r="L1757" s="450">
        <v>5.9991088878858996</v>
      </c>
      <c r="M1757" s="450">
        <v>5.4227192860277835</v>
      </c>
      <c r="N1757" s="450">
        <v>4.9017087378489599</v>
      </c>
      <c r="O1757" s="450">
        <v>4.4307564679979539</v>
      </c>
      <c r="R1757" s="570"/>
      <c r="S1757" s="570"/>
      <c r="T1757" s="570"/>
      <c r="U1757" s="570"/>
    </row>
    <row r="1758" spans="2:21" x14ac:dyDescent="0.25">
      <c r="B1758" s="402" t="s">
        <v>248</v>
      </c>
      <c r="C1758" s="402" t="s">
        <v>128</v>
      </c>
      <c r="D1758" s="402" t="s">
        <v>19</v>
      </c>
      <c r="E1758" s="402" t="s">
        <v>32</v>
      </c>
      <c r="F1758" s="402" t="s">
        <v>7</v>
      </c>
      <c r="G1758" s="403">
        <v>10.838772929647595</v>
      </c>
      <c r="H1758" s="403">
        <v>8.8112431006417591</v>
      </c>
      <c r="I1758" s="403">
        <v>7.8518469822439982</v>
      </c>
      <c r="J1758" s="403">
        <v>6.6289531792851069</v>
      </c>
      <c r="K1758" s="403">
        <v>6.6259435596209686</v>
      </c>
      <c r="L1758" s="450">
        <v>5.9893281819644129</v>
      </c>
      <c r="M1758" s="450">
        <v>5.4138783025379666</v>
      </c>
      <c r="N1758" s="450">
        <v>4.8937171890083491</v>
      </c>
      <c r="O1758" s="450">
        <v>4.4235327408022824</v>
      </c>
      <c r="R1758" s="570"/>
      <c r="S1758" s="570"/>
      <c r="T1758" s="570"/>
      <c r="U1758" s="570"/>
    </row>
    <row r="1759" spans="2:21" x14ac:dyDescent="0.25">
      <c r="B1759" s="402" t="s">
        <v>248</v>
      </c>
      <c r="C1759" s="402" t="s">
        <v>128</v>
      </c>
      <c r="D1759" s="402" t="s">
        <v>19</v>
      </c>
      <c r="E1759" s="402" t="s">
        <v>32</v>
      </c>
      <c r="F1759" s="402" t="s">
        <v>8</v>
      </c>
      <c r="G1759" s="403">
        <v>10.787200714917253</v>
      </c>
      <c r="H1759" s="403">
        <v>8.8360447272917924</v>
      </c>
      <c r="I1759" s="403">
        <v>7.8491248980396655</v>
      </c>
      <c r="J1759" s="403">
        <v>6.6318793146132249</v>
      </c>
      <c r="K1759" s="403">
        <v>6.6293579745342699</v>
      </c>
      <c r="L1759" s="450">
        <v>5.9924145426134503</v>
      </c>
      <c r="M1759" s="450">
        <v>5.4166681281150568</v>
      </c>
      <c r="N1759" s="450">
        <v>4.8962389703669258</v>
      </c>
      <c r="O1759" s="450">
        <v>4.4258122314172823</v>
      </c>
      <c r="R1759" s="570"/>
      <c r="S1759" s="570"/>
      <c r="T1759" s="570"/>
      <c r="U1759" s="570"/>
    </row>
    <row r="1760" spans="2:21" x14ac:dyDescent="0.25">
      <c r="B1760" s="402" t="s">
        <v>248</v>
      </c>
      <c r="C1760" s="402" t="s">
        <v>128</v>
      </c>
      <c r="D1760" s="402" t="s">
        <v>19</v>
      </c>
      <c r="E1760" s="402" t="s">
        <v>32</v>
      </c>
      <c r="F1760" s="402" t="s">
        <v>1</v>
      </c>
      <c r="G1760" s="403">
        <v>10.809354846238794</v>
      </c>
      <c r="H1760" s="403">
        <v>8.8229661651051927</v>
      </c>
      <c r="I1760" s="403">
        <v>7.852892339825817</v>
      </c>
      <c r="J1760" s="403">
        <v>6.6347933626429345</v>
      </c>
      <c r="K1760" s="403">
        <v>6.6313442913521321</v>
      </c>
      <c r="L1760" s="450">
        <v>5.9942100156941498</v>
      </c>
      <c r="M1760" s="450">
        <v>5.4182910935727957</v>
      </c>
      <c r="N1760" s="450">
        <v>4.8977060025966637</v>
      </c>
      <c r="O1760" s="450">
        <v>4.4271383123593182</v>
      </c>
      <c r="R1760" s="570"/>
      <c r="S1760" s="570"/>
      <c r="T1760" s="570"/>
      <c r="U1760" s="570"/>
    </row>
    <row r="1761" spans="2:21" x14ac:dyDescent="0.25">
      <c r="B1761" s="402" t="s">
        <v>248</v>
      </c>
      <c r="C1761" s="402" t="s">
        <v>17</v>
      </c>
      <c r="D1761" s="402" t="s">
        <v>3</v>
      </c>
      <c r="E1761" s="402" t="s">
        <v>33</v>
      </c>
      <c r="F1761" s="402" t="s">
        <v>4</v>
      </c>
      <c r="G1761" s="403">
        <v>5.5825106710352559</v>
      </c>
      <c r="H1761" s="403">
        <v>5.0712199524529558</v>
      </c>
      <c r="I1761" s="403">
        <v>4.3522655308718488</v>
      </c>
      <c r="J1761" s="403">
        <v>3.667050144641538</v>
      </c>
      <c r="K1761" s="403">
        <v>3.3505081546322297</v>
      </c>
      <c r="L1761" s="450">
        <v>3.106646452285601</v>
      </c>
      <c r="M1761" s="450">
        <v>2.8805338575748327</v>
      </c>
      <c r="N1761" s="450">
        <v>2.6708785283662979</v>
      </c>
      <c r="O1761" s="450">
        <v>2.4764826473152461</v>
      </c>
      <c r="R1761" s="570"/>
      <c r="S1761" s="570"/>
      <c r="T1761" s="570"/>
      <c r="U1761" s="570"/>
    </row>
    <row r="1762" spans="2:21" x14ac:dyDescent="0.25">
      <c r="B1762" s="402" t="s">
        <v>248</v>
      </c>
      <c r="C1762" s="402" t="s">
        <v>17</v>
      </c>
      <c r="D1762" s="402" t="s">
        <v>3</v>
      </c>
      <c r="E1762" s="402" t="s">
        <v>33</v>
      </c>
      <c r="F1762" s="402" t="s">
        <v>5</v>
      </c>
      <c r="G1762" s="403">
        <v>5.6035044959016025</v>
      </c>
      <c r="H1762" s="403">
        <v>4.9881008814472132</v>
      </c>
      <c r="I1762" s="403">
        <v>4.2490859748876924</v>
      </c>
      <c r="J1762" s="403">
        <v>3.5567223400260595</v>
      </c>
      <c r="K1762" s="403">
        <v>3.2413074269461388</v>
      </c>
      <c r="L1762" s="450">
        <v>3.0053937355047227</v>
      </c>
      <c r="M1762" s="450">
        <v>2.7866506676662492</v>
      </c>
      <c r="N1762" s="450">
        <v>2.5838284853883335</v>
      </c>
      <c r="O1762" s="450">
        <v>2.3957684109344406</v>
      </c>
      <c r="R1762" s="570"/>
      <c r="S1762" s="570"/>
      <c r="T1762" s="570"/>
      <c r="U1762" s="570"/>
    </row>
    <row r="1763" spans="2:21" x14ac:dyDescent="0.25">
      <c r="B1763" s="402" t="s">
        <v>248</v>
      </c>
      <c r="C1763" s="402" t="s">
        <v>17</v>
      </c>
      <c r="D1763" s="402" t="s">
        <v>3</v>
      </c>
      <c r="E1763" s="402" t="s">
        <v>33</v>
      </c>
      <c r="F1763" s="402" t="s">
        <v>6</v>
      </c>
      <c r="G1763" s="403">
        <v>5.664311733162223</v>
      </c>
      <c r="H1763" s="403">
        <v>4.9623532142747591</v>
      </c>
      <c r="I1763" s="403">
        <v>4.2038125902723156</v>
      </c>
      <c r="J1763" s="403">
        <v>3.5047053246264186</v>
      </c>
      <c r="K1763" s="403">
        <v>3.1891140293080089</v>
      </c>
      <c r="L1763" s="450">
        <v>2.9569991559001174</v>
      </c>
      <c r="M1763" s="450">
        <v>2.7417784148318125</v>
      </c>
      <c r="N1763" s="450">
        <v>2.5422221920619208</v>
      </c>
      <c r="O1763" s="450">
        <v>2.3571903691599263</v>
      </c>
      <c r="R1763" s="570"/>
      <c r="S1763" s="570"/>
      <c r="T1763" s="570"/>
      <c r="U1763" s="570"/>
    </row>
    <row r="1764" spans="2:21" x14ac:dyDescent="0.25">
      <c r="B1764" s="402" t="s">
        <v>248</v>
      </c>
      <c r="C1764" s="402" t="s">
        <v>17</v>
      </c>
      <c r="D1764" s="402" t="s">
        <v>3</v>
      </c>
      <c r="E1764" s="402" t="s">
        <v>33</v>
      </c>
      <c r="F1764" s="402" t="s">
        <v>7</v>
      </c>
      <c r="G1764" s="403">
        <v>5.664311733162223</v>
      </c>
      <c r="H1764" s="403">
        <v>4.9627203008486926</v>
      </c>
      <c r="I1764" s="403">
        <v>4.1744463843169592</v>
      </c>
      <c r="J1764" s="403">
        <v>3.4652236724946626</v>
      </c>
      <c r="K1764" s="403">
        <v>3.1484500926050023</v>
      </c>
      <c r="L1764" s="450">
        <v>2.9192948827379386</v>
      </c>
      <c r="M1764" s="450">
        <v>2.7068183905461387</v>
      </c>
      <c r="N1764" s="450">
        <v>2.509806680621141</v>
      </c>
      <c r="O1764" s="450">
        <v>2.3271341720194134</v>
      </c>
      <c r="R1764" s="570"/>
      <c r="S1764" s="570"/>
      <c r="T1764" s="570"/>
      <c r="U1764" s="570"/>
    </row>
    <row r="1765" spans="2:21" x14ac:dyDescent="0.25">
      <c r="B1765" s="402" t="s">
        <v>248</v>
      </c>
      <c r="C1765" s="402" t="s">
        <v>17</v>
      </c>
      <c r="D1765" s="402" t="s">
        <v>3</v>
      </c>
      <c r="E1765" s="402" t="s">
        <v>33</v>
      </c>
      <c r="F1765" s="402" t="s">
        <v>8</v>
      </c>
      <c r="G1765" s="403">
        <v>5.6493736934890659</v>
      </c>
      <c r="H1765" s="403">
        <v>4.9707678092088106</v>
      </c>
      <c r="I1765" s="403">
        <v>4.1904264269968783</v>
      </c>
      <c r="J1765" s="403">
        <v>3.4390826818636655</v>
      </c>
      <c r="K1765" s="403">
        <v>3.1172719760922507</v>
      </c>
      <c r="L1765" s="450">
        <v>2.8903860185946368</v>
      </c>
      <c r="M1765" s="450">
        <v>2.6800136146478235</v>
      </c>
      <c r="N1765" s="450">
        <v>2.4849528500660107</v>
      </c>
      <c r="O1765" s="450">
        <v>2.3040892901816976</v>
      </c>
      <c r="R1765" s="570"/>
      <c r="S1765" s="570"/>
      <c r="T1765" s="570"/>
      <c r="U1765" s="570"/>
    </row>
    <row r="1766" spans="2:21" x14ac:dyDescent="0.25">
      <c r="B1766" s="402" t="s">
        <v>248</v>
      </c>
      <c r="C1766" s="402" t="s">
        <v>17</v>
      </c>
      <c r="D1766" s="402" t="s">
        <v>3</v>
      </c>
      <c r="E1766" s="402" t="s">
        <v>33</v>
      </c>
      <c r="F1766" s="402" t="s">
        <v>1</v>
      </c>
      <c r="G1766" s="403">
        <v>5.6715537979162081</v>
      </c>
      <c r="H1766" s="403">
        <v>4.9593752561762843</v>
      </c>
      <c r="I1766" s="403">
        <v>4.1680881743482221</v>
      </c>
      <c r="J1766" s="403">
        <v>3.4527961948200856</v>
      </c>
      <c r="K1766" s="403">
        <v>3.1215948333433947</v>
      </c>
      <c r="L1766" s="450">
        <v>2.8943942431752685</v>
      </c>
      <c r="M1766" s="450">
        <v>2.6837301066241728</v>
      </c>
      <c r="N1766" s="450">
        <v>2.4883988427573915</v>
      </c>
      <c r="O1766" s="450">
        <v>2.307284471472177</v>
      </c>
      <c r="R1766" s="570"/>
      <c r="S1766" s="570"/>
      <c r="T1766" s="570"/>
      <c r="U1766" s="570"/>
    </row>
    <row r="1767" spans="2:21" x14ac:dyDescent="0.25">
      <c r="B1767" s="402" t="s">
        <v>248</v>
      </c>
      <c r="C1767" s="402" t="s">
        <v>17</v>
      </c>
      <c r="D1767" s="402" t="s">
        <v>11</v>
      </c>
      <c r="E1767" s="402" t="s">
        <v>33</v>
      </c>
      <c r="F1767" s="402" t="s">
        <v>4</v>
      </c>
      <c r="G1767" s="403">
        <v>5.5825106710352559</v>
      </c>
      <c r="H1767" s="403">
        <v>5.0712199524529558</v>
      </c>
      <c r="I1767" s="403">
        <v>4.4839109117001046</v>
      </c>
      <c r="J1767" s="403">
        <v>4.2356206917997747</v>
      </c>
      <c r="K1767" s="403">
        <v>4.2336177798061971</v>
      </c>
      <c r="L1767" s="450">
        <v>4.1288304609505948</v>
      </c>
      <c r="M1767" s="450">
        <v>4.0266367588936847</v>
      </c>
      <c r="N1767" s="450">
        <v>3.9269724783857742</v>
      </c>
      <c r="O1767" s="450">
        <v>3.8297750130896455</v>
      </c>
      <c r="R1767" s="570"/>
      <c r="S1767" s="570"/>
      <c r="T1767" s="570"/>
      <c r="U1767" s="570"/>
    </row>
    <row r="1768" spans="2:21" x14ac:dyDescent="0.25">
      <c r="B1768" s="402" t="s">
        <v>248</v>
      </c>
      <c r="C1768" s="402" t="s">
        <v>17</v>
      </c>
      <c r="D1768" s="402" t="s">
        <v>11</v>
      </c>
      <c r="E1768" s="402" t="s">
        <v>33</v>
      </c>
      <c r="F1768" s="402" t="s">
        <v>5</v>
      </c>
      <c r="G1768" s="403">
        <v>5.6035044959016025</v>
      </c>
      <c r="H1768" s="403">
        <v>4.9881008814472132</v>
      </c>
      <c r="I1768" s="403">
        <v>4.3851925897610968</v>
      </c>
      <c r="J1768" s="403">
        <v>4.1304564689962637</v>
      </c>
      <c r="K1768" s="403">
        <v>4.1276659786781913</v>
      </c>
      <c r="L1768" s="450">
        <v>4.0255010990094906</v>
      </c>
      <c r="M1768" s="450">
        <v>3.9258649274997435</v>
      </c>
      <c r="N1768" s="450">
        <v>3.8286948754690253</v>
      </c>
      <c r="O1768" s="450">
        <v>3.7339299033852797</v>
      </c>
      <c r="R1768" s="570"/>
      <c r="S1768" s="570"/>
      <c r="T1768" s="570"/>
      <c r="U1768" s="570"/>
    </row>
    <row r="1769" spans="2:21" x14ac:dyDescent="0.25">
      <c r="B1769" s="402" t="s">
        <v>248</v>
      </c>
      <c r="C1769" s="402" t="s">
        <v>17</v>
      </c>
      <c r="D1769" s="402" t="s">
        <v>11</v>
      </c>
      <c r="E1769" s="402" t="s">
        <v>33</v>
      </c>
      <c r="F1769" s="402" t="s">
        <v>6</v>
      </c>
      <c r="G1769" s="403">
        <v>5.664311733162223</v>
      </c>
      <c r="H1769" s="403">
        <v>4.9623532142747591</v>
      </c>
      <c r="I1769" s="403">
        <v>4.3441279165090654</v>
      </c>
      <c r="J1769" s="403">
        <v>4.0833107571928187</v>
      </c>
      <c r="K1769" s="403">
        <v>4.0797772684554108</v>
      </c>
      <c r="L1769" s="450">
        <v>3.9787976940761087</v>
      </c>
      <c r="M1769" s="450">
        <v>3.8803174900719171</v>
      </c>
      <c r="N1769" s="450">
        <v>3.7842747939096411</v>
      </c>
      <c r="O1769" s="450">
        <v>3.6906092742309178</v>
      </c>
      <c r="R1769" s="570"/>
      <c r="S1769" s="570"/>
      <c r="T1769" s="570"/>
      <c r="U1769" s="570"/>
    </row>
    <row r="1770" spans="2:21" x14ac:dyDescent="0.25">
      <c r="B1770" s="402" t="s">
        <v>248</v>
      </c>
      <c r="C1770" s="402" t="s">
        <v>17</v>
      </c>
      <c r="D1770" s="402" t="s">
        <v>11</v>
      </c>
      <c r="E1770" s="402" t="s">
        <v>33</v>
      </c>
      <c r="F1770" s="402" t="s">
        <v>7</v>
      </c>
      <c r="G1770" s="403">
        <v>5.664311733162223</v>
      </c>
      <c r="H1770" s="403">
        <v>4.9627203008486926</v>
      </c>
      <c r="I1770" s="403">
        <v>4.321074777598727</v>
      </c>
      <c r="J1770" s="403">
        <v>4.0511360604553532</v>
      </c>
      <c r="K1770" s="403">
        <v>4.0464880740889448</v>
      </c>
      <c r="L1770" s="450">
        <v>3.9463324487777811</v>
      </c>
      <c r="M1770" s="450">
        <v>3.8486558000749271</v>
      </c>
      <c r="N1770" s="450">
        <v>3.7533967702183451</v>
      </c>
      <c r="O1770" s="450">
        <v>3.6604955201271139</v>
      </c>
      <c r="R1770" s="570"/>
      <c r="S1770" s="570"/>
      <c r="T1770" s="570"/>
      <c r="U1770" s="570"/>
    </row>
    <row r="1771" spans="2:21" x14ac:dyDescent="0.25">
      <c r="B1771" s="402" t="s">
        <v>248</v>
      </c>
      <c r="C1771" s="402" t="s">
        <v>17</v>
      </c>
      <c r="D1771" s="402" t="s">
        <v>11</v>
      </c>
      <c r="E1771" s="402" t="s">
        <v>33</v>
      </c>
      <c r="F1771" s="402" t="s">
        <v>8</v>
      </c>
      <c r="G1771" s="403">
        <v>5.6493736934890659</v>
      </c>
      <c r="H1771" s="403">
        <v>4.9707678092088106</v>
      </c>
      <c r="I1771" s="403">
        <v>4.3328461089153008</v>
      </c>
      <c r="J1771" s="403">
        <v>4.0689884303233441</v>
      </c>
      <c r="K1771" s="403">
        <v>4.0368603041653923</v>
      </c>
      <c r="L1771" s="450">
        <v>3.9369429781644922</v>
      </c>
      <c r="M1771" s="450">
        <v>3.8394987305668424</v>
      </c>
      <c r="N1771" s="450">
        <v>3.7444663495983352</v>
      </c>
      <c r="O1771" s="450">
        <v>3.6517861385525956</v>
      </c>
      <c r="R1771" s="570"/>
      <c r="S1771" s="570"/>
      <c r="T1771" s="570"/>
      <c r="U1771" s="570"/>
    </row>
    <row r="1772" spans="2:21" x14ac:dyDescent="0.25">
      <c r="B1772" s="402" t="s">
        <v>248</v>
      </c>
      <c r="C1772" s="402" t="s">
        <v>17</v>
      </c>
      <c r="D1772" s="402" t="s">
        <v>11</v>
      </c>
      <c r="E1772" s="402" t="s">
        <v>33</v>
      </c>
      <c r="F1772" s="402" t="s">
        <v>1</v>
      </c>
      <c r="G1772" s="403">
        <v>5.6715537979162081</v>
      </c>
      <c r="H1772" s="403">
        <v>4.9593752561762843</v>
      </c>
      <c r="I1772" s="403">
        <v>4.3185044078570023</v>
      </c>
      <c r="J1772" s="403">
        <v>4.0430927560173533</v>
      </c>
      <c r="K1772" s="403">
        <v>4.0377760710735435</v>
      </c>
      <c r="L1772" s="450">
        <v>3.9378360786998172</v>
      </c>
      <c r="M1772" s="450">
        <v>3.8403697257503309</v>
      </c>
      <c r="N1772" s="450">
        <v>3.7453157865650075</v>
      </c>
      <c r="O1772" s="450">
        <v>3.6526145508951982</v>
      </c>
      <c r="R1772" s="570"/>
      <c r="S1772" s="570"/>
      <c r="T1772" s="570"/>
      <c r="U1772" s="570"/>
    </row>
    <row r="1773" spans="2:21" x14ac:dyDescent="0.25">
      <c r="B1773" s="402" t="s">
        <v>248</v>
      </c>
      <c r="C1773" s="402" t="s">
        <v>17</v>
      </c>
      <c r="D1773" s="402" t="s">
        <v>19</v>
      </c>
      <c r="E1773" s="402" t="s">
        <v>33</v>
      </c>
      <c r="F1773" s="402" t="s">
        <v>4</v>
      </c>
      <c r="G1773" s="403">
        <v>5.5825106710352559</v>
      </c>
      <c r="H1773" s="403">
        <v>5.0712199524529558</v>
      </c>
      <c r="I1773" s="403">
        <v>4.3522655308718488</v>
      </c>
      <c r="J1773" s="403">
        <v>3.667050144641538</v>
      </c>
      <c r="K1773" s="403">
        <v>3.3505081546322297</v>
      </c>
      <c r="L1773" s="450">
        <v>3.0285940008200622</v>
      </c>
      <c r="M1773" s="450">
        <v>2.7376091024049698</v>
      </c>
      <c r="N1773" s="450">
        <v>2.4745818011728327</v>
      </c>
      <c r="O1773" s="450">
        <v>2.236825953462926</v>
      </c>
      <c r="R1773" s="570"/>
      <c r="S1773" s="570"/>
      <c r="T1773" s="570"/>
      <c r="U1773" s="570"/>
    </row>
    <row r="1774" spans="2:21" x14ac:dyDescent="0.25">
      <c r="B1774" s="402" t="s">
        <v>248</v>
      </c>
      <c r="C1774" s="402" t="s">
        <v>17</v>
      </c>
      <c r="D1774" s="402" t="s">
        <v>19</v>
      </c>
      <c r="E1774" s="402" t="s">
        <v>33</v>
      </c>
      <c r="F1774" s="402" t="s">
        <v>5</v>
      </c>
      <c r="G1774" s="403">
        <v>5.6035044959016025</v>
      </c>
      <c r="H1774" s="403">
        <v>4.9881008814472132</v>
      </c>
      <c r="I1774" s="403">
        <v>4.2490859748876924</v>
      </c>
      <c r="J1774" s="403">
        <v>3.5567223400260595</v>
      </c>
      <c r="K1774" s="403">
        <v>3.2413074269461388</v>
      </c>
      <c r="L1774" s="450">
        <v>2.9298851920389111</v>
      </c>
      <c r="M1774" s="450">
        <v>2.6483841573203328</v>
      </c>
      <c r="N1774" s="450">
        <v>2.3939295177174915</v>
      </c>
      <c r="O1774" s="450">
        <v>2.1639226771382343</v>
      </c>
      <c r="R1774" s="570"/>
      <c r="S1774" s="570"/>
      <c r="T1774" s="570"/>
      <c r="U1774" s="570"/>
    </row>
    <row r="1775" spans="2:21" x14ac:dyDescent="0.25">
      <c r="B1775" s="402" t="s">
        <v>248</v>
      </c>
      <c r="C1775" s="402" t="s">
        <v>17</v>
      </c>
      <c r="D1775" s="402" t="s">
        <v>19</v>
      </c>
      <c r="E1775" s="402" t="s">
        <v>33</v>
      </c>
      <c r="F1775" s="402" t="s">
        <v>6</v>
      </c>
      <c r="G1775" s="403">
        <v>5.664311733162223</v>
      </c>
      <c r="H1775" s="403">
        <v>4.9623532142747591</v>
      </c>
      <c r="I1775" s="403">
        <v>4.2038125902723156</v>
      </c>
      <c r="J1775" s="403">
        <v>3.5047053246264186</v>
      </c>
      <c r="K1775" s="403">
        <v>3.1891140293080089</v>
      </c>
      <c r="L1775" s="450">
        <v>2.8827064944581533</v>
      </c>
      <c r="M1775" s="450">
        <v>2.6057383514111483</v>
      </c>
      <c r="N1775" s="450">
        <v>2.3553810868598832</v>
      </c>
      <c r="O1775" s="450">
        <v>2.1290779488020353</v>
      </c>
      <c r="R1775" s="570"/>
      <c r="S1775" s="570"/>
      <c r="T1775" s="570"/>
      <c r="U1775" s="570"/>
    </row>
    <row r="1776" spans="2:21" x14ac:dyDescent="0.25">
      <c r="B1776" s="402" t="s">
        <v>248</v>
      </c>
      <c r="C1776" s="402" t="s">
        <v>17</v>
      </c>
      <c r="D1776" s="402" t="s">
        <v>19</v>
      </c>
      <c r="E1776" s="402" t="s">
        <v>33</v>
      </c>
      <c r="F1776" s="402" t="s">
        <v>7</v>
      </c>
      <c r="G1776" s="403">
        <v>5.664311733162223</v>
      </c>
      <c r="H1776" s="403">
        <v>4.9627203008486926</v>
      </c>
      <c r="I1776" s="403">
        <v>4.1744463843169592</v>
      </c>
      <c r="J1776" s="403">
        <v>3.4652236724946626</v>
      </c>
      <c r="K1776" s="403">
        <v>3.1484500926050023</v>
      </c>
      <c r="L1776" s="450">
        <v>2.845949516392547</v>
      </c>
      <c r="M1776" s="450">
        <v>2.5725129545101253</v>
      </c>
      <c r="N1776" s="450">
        <v>2.3253479596191142</v>
      </c>
      <c r="O1776" s="450">
        <v>2.1019303804961638</v>
      </c>
      <c r="R1776" s="570"/>
      <c r="S1776" s="570"/>
      <c r="T1776" s="570"/>
      <c r="U1776" s="570"/>
    </row>
    <row r="1777" spans="2:21" x14ac:dyDescent="0.25">
      <c r="B1777" s="402" t="s">
        <v>248</v>
      </c>
      <c r="C1777" s="402" t="s">
        <v>17</v>
      </c>
      <c r="D1777" s="402" t="s">
        <v>19</v>
      </c>
      <c r="E1777" s="402" t="s">
        <v>33</v>
      </c>
      <c r="F1777" s="402" t="s">
        <v>8</v>
      </c>
      <c r="G1777" s="403">
        <v>5.6493736934890659</v>
      </c>
      <c r="H1777" s="403">
        <v>4.9707678092088106</v>
      </c>
      <c r="I1777" s="403">
        <v>4.1904264269968783</v>
      </c>
      <c r="J1777" s="403">
        <v>3.4390826818636655</v>
      </c>
      <c r="K1777" s="403">
        <v>3.1172719760922507</v>
      </c>
      <c r="L1777" s="450">
        <v>2.8177669684716173</v>
      </c>
      <c r="M1777" s="450">
        <v>2.5470381633375845</v>
      </c>
      <c r="N1777" s="450">
        <v>2.3023207660841174</v>
      </c>
      <c r="O1777" s="450">
        <v>2.0811156213679416</v>
      </c>
      <c r="R1777" s="570"/>
      <c r="S1777" s="570"/>
      <c r="T1777" s="570"/>
      <c r="U1777" s="570"/>
    </row>
    <row r="1778" spans="2:21" x14ac:dyDescent="0.25">
      <c r="B1778" s="402" t="s">
        <v>248</v>
      </c>
      <c r="C1778" s="402" t="s">
        <v>17</v>
      </c>
      <c r="D1778" s="402" t="s">
        <v>19</v>
      </c>
      <c r="E1778" s="402" t="s">
        <v>33</v>
      </c>
      <c r="F1778" s="402" t="s">
        <v>1</v>
      </c>
      <c r="G1778" s="403">
        <v>5.6715537979162081</v>
      </c>
      <c r="H1778" s="403">
        <v>4.9593752561762843</v>
      </c>
      <c r="I1778" s="403">
        <v>4.1680881743482221</v>
      </c>
      <c r="J1778" s="403">
        <v>3.4527961948200856</v>
      </c>
      <c r="K1778" s="403">
        <v>3.1215948333433947</v>
      </c>
      <c r="L1778" s="450">
        <v>2.821674489042524</v>
      </c>
      <c r="M1778" s="450">
        <v>2.5505702524455507</v>
      </c>
      <c r="N1778" s="450">
        <v>2.3055134948849587</v>
      </c>
      <c r="O1778" s="450">
        <v>2.0840015953295645</v>
      </c>
      <c r="R1778" s="570"/>
      <c r="S1778" s="570"/>
      <c r="T1778" s="570"/>
      <c r="U1778" s="570"/>
    </row>
    <row r="1779" spans="2:21" x14ac:dyDescent="0.25">
      <c r="B1779" s="402" t="s">
        <v>248</v>
      </c>
      <c r="C1779" s="402" t="s">
        <v>16</v>
      </c>
      <c r="D1779" s="402" t="s">
        <v>3</v>
      </c>
      <c r="E1779" s="402" t="s">
        <v>33</v>
      </c>
      <c r="F1779" s="402" t="s">
        <v>4</v>
      </c>
      <c r="G1779" s="403">
        <v>4.8997035862715359</v>
      </c>
      <c r="H1779" s="403">
        <v>4.4509497700964786</v>
      </c>
      <c r="I1779" s="403">
        <v>3.8199319780367165</v>
      </c>
      <c r="J1779" s="403">
        <v>3.2185265382404902</v>
      </c>
      <c r="K1779" s="403">
        <v>2.9407013776543631</v>
      </c>
      <c r="L1779" s="450">
        <v>2.7266668458904535</v>
      </c>
      <c r="M1779" s="450">
        <v>2.5282104959628571</v>
      </c>
      <c r="N1779" s="450">
        <v>2.3441984933107425</v>
      </c>
      <c r="O1779" s="450">
        <v>2.1735795278183545</v>
      </c>
      <c r="R1779" s="570"/>
      <c r="S1779" s="570"/>
      <c r="T1779" s="570"/>
      <c r="U1779" s="570"/>
    </row>
    <row r="1780" spans="2:21" x14ac:dyDescent="0.25">
      <c r="B1780" s="402" t="s">
        <v>248</v>
      </c>
      <c r="C1780" s="402" t="s">
        <v>16</v>
      </c>
      <c r="D1780" s="402" t="s">
        <v>3</v>
      </c>
      <c r="E1780" s="402" t="s">
        <v>33</v>
      </c>
      <c r="F1780" s="402" t="s">
        <v>5</v>
      </c>
      <c r="G1780" s="403">
        <v>4.9181296180426699</v>
      </c>
      <c r="H1780" s="403">
        <v>4.3779971446035351</v>
      </c>
      <c r="I1780" s="403">
        <v>3.7293725021527728</v>
      </c>
      <c r="J1780" s="403">
        <v>3.1216931290820118</v>
      </c>
      <c r="K1780" s="403">
        <v>2.8448571905857913</v>
      </c>
      <c r="L1780" s="450">
        <v>2.6377985339846557</v>
      </c>
      <c r="M1780" s="450">
        <v>2.4458103306264256</v>
      </c>
      <c r="N1780" s="450">
        <v>2.2677957002131475</v>
      </c>
      <c r="O1780" s="450">
        <v>2.1027375972314379</v>
      </c>
      <c r="R1780" s="570"/>
      <c r="S1780" s="570"/>
      <c r="T1780" s="570"/>
      <c r="U1780" s="570"/>
    </row>
    <row r="1781" spans="2:21" x14ac:dyDescent="0.25">
      <c r="B1781" s="402" t="s">
        <v>248</v>
      </c>
      <c r="C1781" s="402" t="s">
        <v>16</v>
      </c>
      <c r="D1781" s="402" t="s">
        <v>3</v>
      </c>
      <c r="E1781" s="402" t="s">
        <v>33</v>
      </c>
      <c r="F1781" s="402" t="s">
        <v>6</v>
      </c>
      <c r="G1781" s="403">
        <v>4.9714994109609298</v>
      </c>
      <c r="H1781" s="403">
        <v>4.3553987216685721</v>
      </c>
      <c r="I1781" s="403">
        <v>3.6896365879675028</v>
      </c>
      <c r="J1781" s="403">
        <v>3.076038409920768</v>
      </c>
      <c r="K1781" s="403">
        <v>2.7990476628200671</v>
      </c>
      <c r="L1781" s="450">
        <v>2.5953231838747</v>
      </c>
      <c r="M1781" s="450">
        <v>2.4064264850607171</v>
      </c>
      <c r="N1781" s="450">
        <v>2.231278348678003</v>
      </c>
      <c r="O1781" s="450">
        <v>2.0688781062653652</v>
      </c>
      <c r="R1781" s="570"/>
      <c r="S1781" s="570"/>
      <c r="T1781" s="570"/>
      <c r="U1781" s="570"/>
    </row>
    <row r="1782" spans="2:21" x14ac:dyDescent="0.25">
      <c r="B1782" s="402" t="s">
        <v>248</v>
      </c>
      <c r="C1782" s="402" t="s">
        <v>16</v>
      </c>
      <c r="D1782" s="402" t="s">
        <v>3</v>
      </c>
      <c r="E1782" s="402" t="s">
        <v>33</v>
      </c>
      <c r="F1782" s="402" t="s">
        <v>7</v>
      </c>
      <c r="G1782" s="403">
        <v>4.9714994109609298</v>
      </c>
      <c r="H1782" s="403">
        <v>4.3557209092126294</v>
      </c>
      <c r="I1782" s="403">
        <v>3.6638622163427077</v>
      </c>
      <c r="J1782" s="403">
        <v>3.041385830832009</v>
      </c>
      <c r="K1782" s="403">
        <v>2.7633574065471325</v>
      </c>
      <c r="L1782" s="450">
        <v>2.5622305892847765</v>
      </c>
      <c r="M1782" s="450">
        <v>2.3757424852508446</v>
      </c>
      <c r="N1782" s="450">
        <v>2.2028276376957057</v>
      </c>
      <c r="O1782" s="450">
        <v>2.0424981375385443</v>
      </c>
      <c r="R1782" s="570"/>
      <c r="S1782" s="570"/>
      <c r="T1782" s="570"/>
      <c r="U1782" s="570"/>
    </row>
    <row r="1783" spans="2:21" x14ac:dyDescent="0.25">
      <c r="B1783" s="402" t="s">
        <v>248</v>
      </c>
      <c r="C1783" s="402" t="s">
        <v>16</v>
      </c>
      <c r="D1783" s="402" t="s">
        <v>3</v>
      </c>
      <c r="E1783" s="402" t="s">
        <v>33</v>
      </c>
      <c r="F1783" s="402" t="s">
        <v>8</v>
      </c>
      <c r="G1783" s="403">
        <v>4.958388470226291</v>
      </c>
      <c r="H1783" s="403">
        <v>4.3627841121147224</v>
      </c>
      <c r="I1783" s="403">
        <v>3.677887710791615</v>
      </c>
      <c r="J1783" s="403">
        <v>3.018442192549696</v>
      </c>
      <c r="K1783" s="403">
        <v>2.7359927424573116</v>
      </c>
      <c r="L1783" s="450">
        <v>2.5368576211590028</v>
      </c>
      <c r="M1783" s="450">
        <v>2.3522162504906303</v>
      </c>
      <c r="N1783" s="450">
        <v>2.181013724587507</v>
      </c>
      <c r="O1783" s="450">
        <v>2.0222719173234527</v>
      </c>
      <c r="R1783" s="570"/>
      <c r="S1783" s="570"/>
      <c r="T1783" s="570"/>
      <c r="U1783" s="570"/>
    </row>
    <row r="1784" spans="2:21" x14ac:dyDescent="0.25">
      <c r="B1784" s="402" t="s">
        <v>248</v>
      </c>
      <c r="C1784" s="402" t="s">
        <v>16</v>
      </c>
      <c r="D1784" s="402" t="s">
        <v>3</v>
      </c>
      <c r="E1784" s="402" t="s">
        <v>33</v>
      </c>
      <c r="F1784" s="402" t="s">
        <v>1</v>
      </c>
      <c r="G1784" s="403">
        <v>4.9778556855366718</v>
      </c>
      <c r="H1784" s="403">
        <v>4.3527850030687016</v>
      </c>
      <c r="I1784" s="403">
        <v>3.6582816906577813</v>
      </c>
      <c r="J1784" s="403">
        <v>3.0304783806687046</v>
      </c>
      <c r="K1784" s="403">
        <v>2.7397868631360707</v>
      </c>
      <c r="L1784" s="450">
        <v>2.540375592464315</v>
      </c>
      <c r="M1784" s="450">
        <v>2.3554781715397648</v>
      </c>
      <c r="N1784" s="450">
        <v>2.1840382316136786</v>
      </c>
      <c r="O1784" s="450">
        <v>2.0250762901496393</v>
      </c>
      <c r="R1784" s="570"/>
      <c r="S1784" s="570"/>
      <c r="T1784" s="570"/>
      <c r="U1784" s="570"/>
    </row>
    <row r="1785" spans="2:21" x14ac:dyDescent="0.25">
      <c r="B1785" s="402" t="s">
        <v>248</v>
      </c>
      <c r="C1785" s="402" t="s">
        <v>16</v>
      </c>
      <c r="D1785" s="402" t="s">
        <v>11</v>
      </c>
      <c r="E1785" s="402" t="s">
        <v>33</v>
      </c>
      <c r="F1785" s="402" t="s">
        <v>4</v>
      </c>
      <c r="G1785" s="403">
        <v>4.8997035862715359</v>
      </c>
      <c r="H1785" s="403">
        <v>4.4509497700964786</v>
      </c>
      <c r="I1785" s="403">
        <v>3.9354755716937744</v>
      </c>
      <c r="J1785" s="403">
        <v>3.7175541824532976</v>
      </c>
      <c r="K1785" s="403">
        <v>3.7157962502868909</v>
      </c>
      <c r="L1785" s="450">
        <v>3.6238256599472294</v>
      </c>
      <c r="M1785" s="450">
        <v>3.5341314563945914</v>
      </c>
      <c r="N1785" s="450">
        <v>3.4466572962176216</v>
      </c>
      <c r="O1785" s="450">
        <v>3.3613482305746487</v>
      </c>
      <c r="R1785" s="570"/>
      <c r="S1785" s="570"/>
      <c r="T1785" s="570"/>
      <c r="U1785" s="570"/>
    </row>
    <row r="1786" spans="2:21" x14ac:dyDescent="0.25">
      <c r="B1786" s="402" t="s">
        <v>248</v>
      </c>
      <c r="C1786" s="402" t="s">
        <v>16</v>
      </c>
      <c r="D1786" s="402" t="s">
        <v>11</v>
      </c>
      <c r="E1786" s="402" t="s">
        <v>33</v>
      </c>
      <c r="F1786" s="402" t="s">
        <v>5</v>
      </c>
      <c r="G1786" s="403">
        <v>4.9181296180426699</v>
      </c>
      <c r="H1786" s="403">
        <v>4.3779971446035351</v>
      </c>
      <c r="I1786" s="403">
        <v>3.8488316681639736</v>
      </c>
      <c r="J1786" s="403">
        <v>3.6252527879765601</v>
      </c>
      <c r="K1786" s="403">
        <v>3.6228036076301873</v>
      </c>
      <c r="L1786" s="450">
        <v>3.5331347011467709</v>
      </c>
      <c r="M1786" s="450">
        <v>3.4456852119050172</v>
      </c>
      <c r="N1786" s="450">
        <v>3.3604002065608518</v>
      </c>
      <c r="O1786" s="450">
        <v>3.2772261114389618</v>
      </c>
      <c r="R1786" s="570"/>
      <c r="S1786" s="570"/>
      <c r="T1786" s="570"/>
      <c r="U1786" s="570"/>
    </row>
    <row r="1787" spans="2:21" x14ac:dyDescent="0.25">
      <c r="B1787" s="402" t="s">
        <v>248</v>
      </c>
      <c r="C1787" s="402" t="s">
        <v>16</v>
      </c>
      <c r="D1787" s="402" t="s">
        <v>11</v>
      </c>
      <c r="E1787" s="402" t="s">
        <v>33</v>
      </c>
      <c r="F1787" s="402" t="s">
        <v>6</v>
      </c>
      <c r="G1787" s="403">
        <v>4.9714994109609298</v>
      </c>
      <c r="H1787" s="403">
        <v>4.3553987216685721</v>
      </c>
      <c r="I1787" s="403">
        <v>3.8127896901618548</v>
      </c>
      <c r="J1787" s="403">
        <v>3.5838735543641276</v>
      </c>
      <c r="K1787" s="403">
        <v>3.5807722530932575</v>
      </c>
      <c r="L1787" s="450">
        <v>3.4921436750426067</v>
      </c>
      <c r="M1787" s="450">
        <v>3.4057087648077449</v>
      </c>
      <c r="N1787" s="450">
        <v>3.3214132263749945</v>
      </c>
      <c r="O1787" s="450">
        <v>3.2392041076247171</v>
      </c>
      <c r="R1787" s="570"/>
      <c r="S1787" s="570"/>
      <c r="T1787" s="570"/>
      <c r="U1787" s="570"/>
    </row>
    <row r="1788" spans="2:21" x14ac:dyDescent="0.25">
      <c r="B1788" s="402" t="s">
        <v>248</v>
      </c>
      <c r="C1788" s="402" t="s">
        <v>16</v>
      </c>
      <c r="D1788" s="402" t="s">
        <v>11</v>
      </c>
      <c r="E1788" s="402" t="s">
        <v>33</v>
      </c>
      <c r="F1788" s="402" t="s">
        <v>7</v>
      </c>
      <c r="G1788" s="403">
        <v>4.9714994109609298</v>
      </c>
      <c r="H1788" s="403">
        <v>4.3557209092126294</v>
      </c>
      <c r="I1788" s="403">
        <v>3.7925562228117862</v>
      </c>
      <c r="J1788" s="403">
        <v>3.5556342035985833</v>
      </c>
      <c r="K1788" s="403">
        <v>3.5515547209409695</v>
      </c>
      <c r="L1788" s="450">
        <v>3.4636493132417896</v>
      </c>
      <c r="M1788" s="450">
        <v>3.3779196739904944</v>
      </c>
      <c r="N1788" s="450">
        <v>3.2943119502050804</v>
      </c>
      <c r="O1788" s="450">
        <v>3.2127736218319969</v>
      </c>
      <c r="R1788" s="570"/>
      <c r="S1788" s="570"/>
      <c r="T1788" s="570"/>
      <c r="U1788" s="570"/>
    </row>
    <row r="1789" spans="2:21" x14ac:dyDescent="0.25">
      <c r="B1789" s="402" t="s">
        <v>248</v>
      </c>
      <c r="C1789" s="402" t="s">
        <v>16</v>
      </c>
      <c r="D1789" s="402" t="s">
        <v>11</v>
      </c>
      <c r="E1789" s="402" t="s">
        <v>33</v>
      </c>
      <c r="F1789" s="402" t="s">
        <v>8</v>
      </c>
      <c r="G1789" s="403">
        <v>4.958388470226291</v>
      </c>
      <c r="H1789" s="403">
        <v>4.3627841121147224</v>
      </c>
      <c r="I1789" s="403">
        <v>3.8028877810775428</v>
      </c>
      <c r="J1789" s="403">
        <v>3.5713030174746558</v>
      </c>
      <c r="K1789" s="403">
        <v>3.5431045411559152</v>
      </c>
      <c r="L1789" s="450">
        <v>3.4554082859427595</v>
      </c>
      <c r="M1789" s="450">
        <v>3.3698826223926717</v>
      </c>
      <c r="N1789" s="450">
        <v>3.2864738256555275</v>
      </c>
      <c r="O1789" s="450">
        <v>3.2051295006382321</v>
      </c>
      <c r="R1789" s="570"/>
      <c r="S1789" s="570"/>
      <c r="T1789" s="570"/>
      <c r="U1789" s="570"/>
    </row>
    <row r="1790" spans="2:21" x14ac:dyDescent="0.25">
      <c r="B1790" s="402" t="s">
        <v>248</v>
      </c>
      <c r="C1790" s="402" t="s">
        <v>16</v>
      </c>
      <c r="D1790" s="402" t="s">
        <v>11</v>
      </c>
      <c r="E1790" s="402" t="s">
        <v>33</v>
      </c>
      <c r="F1790" s="402" t="s">
        <v>1</v>
      </c>
      <c r="G1790" s="403">
        <v>4.9778556855366718</v>
      </c>
      <c r="H1790" s="403">
        <v>4.3527850030687016</v>
      </c>
      <c r="I1790" s="403">
        <v>3.7903002396916969</v>
      </c>
      <c r="J1790" s="403">
        <v>3.5485746904292093</v>
      </c>
      <c r="K1790" s="403">
        <v>3.5439082989395487</v>
      </c>
      <c r="L1790" s="450">
        <v>3.4561921497190604</v>
      </c>
      <c r="M1790" s="450">
        <v>3.3706470845631267</v>
      </c>
      <c r="N1790" s="450">
        <v>3.2872193664340728</v>
      </c>
      <c r="O1790" s="450">
        <v>3.2058565883529093</v>
      </c>
      <c r="R1790" s="570"/>
      <c r="S1790" s="570"/>
      <c r="T1790" s="570"/>
      <c r="U1790" s="570"/>
    </row>
    <row r="1791" spans="2:21" x14ac:dyDescent="0.25">
      <c r="B1791" s="402" t="s">
        <v>248</v>
      </c>
      <c r="C1791" s="402" t="s">
        <v>16</v>
      </c>
      <c r="D1791" s="402" t="s">
        <v>19</v>
      </c>
      <c r="E1791" s="402" t="s">
        <v>33</v>
      </c>
      <c r="F1791" s="402" t="s">
        <v>4</v>
      </c>
      <c r="G1791" s="403">
        <v>4.8997035862715359</v>
      </c>
      <c r="H1791" s="403">
        <v>4.4509497700964786</v>
      </c>
      <c r="I1791" s="403">
        <v>3.8199319780367165</v>
      </c>
      <c r="J1791" s="403">
        <v>3.2185265382404902</v>
      </c>
      <c r="K1791" s="403">
        <v>2.9407013776543631</v>
      </c>
      <c r="L1791" s="450">
        <v>2.6581611324401893</v>
      </c>
      <c r="M1791" s="450">
        <v>2.4027671288581258</v>
      </c>
      <c r="N1791" s="450">
        <v>2.171911177642285</v>
      </c>
      <c r="O1791" s="450">
        <v>1.9632356822732402</v>
      </c>
      <c r="R1791" s="570"/>
      <c r="S1791" s="570"/>
      <c r="T1791" s="570"/>
      <c r="U1791" s="570"/>
    </row>
    <row r="1792" spans="2:21" x14ac:dyDescent="0.25">
      <c r="B1792" s="402" t="s">
        <v>248</v>
      </c>
      <c r="C1792" s="402" t="s">
        <v>16</v>
      </c>
      <c r="D1792" s="402" t="s">
        <v>19</v>
      </c>
      <c r="E1792" s="402" t="s">
        <v>33</v>
      </c>
      <c r="F1792" s="402" t="s">
        <v>5</v>
      </c>
      <c r="G1792" s="403">
        <v>4.9181296180426699</v>
      </c>
      <c r="H1792" s="403">
        <v>4.3779971446035351</v>
      </c>
      <c r="I1792" s="403">
        <v>3.7293725021527728</v>
      </c>
      <c r="J1792" s="403">
        <v>3.1216931290820118</v>
      </c>
      <c r="K1792" s="403">
        <v>2.8448571905857913</v>
      </c>
      <c r="L1792" s="450">
        <v>2.5715255784965176</v>
      </c>
      <c r="M1792" s="450">
        <v>2.3244554499061527</v>
      </c>
      <c r="N1792" s="450">
        <v>2.1011236224052716</v>
      </c>
      <c r="O1792" s="450">
        <v>1.8992493389398752</v>
      </c>
      <c r="R1792" s="570"/>
      <c r="S1792" s="570"/>
      <c r="T1792" s="570"/>
      <c r="U1792" s="570"/>
    </row>
    <row r="1793" spans="2:21" x14ac:dyDescent="0.25">
      <c r="B1793" s="402" t="s">
        <v>248</v>
      </c>
      <c r="C1793" s="402" t="s">
        <v>16</v>
      </c>
      <c r="D1793" s="402" t="s">
        <v>19</v>
      </c>
      <c r="E1793" s="402" t="s">
        <v>33</v>
      </c>
      <c r="F1793" s="402" t="s">
        <v>6</v>
      </c>
      <c r="G1793" s="403">
        <v>4.9714994109609298</v>
      </c>
      <c r="H1793" s="403">
        <v>4.3553987216685721</v>
      </c>
      <c r="I1793" s="403">
        <v>3.6896365879675028</v>
      </c>
      <c r="J1793" s="403">
        <v>3.076038409920768</v>
      </c>
      <c r="K1793" s="403">
        <v>2.7990476628200671</v>
      </c>
      <c r="L1793" s="450">
        <v>2.5301173936574921</v>
      </c>
      <c r="M1793" s="450">
        <v>2.2870257304724189</v>
      </c>
      <c r="N1793" s="450">
        <v>2.0672901205907306</v>
      </c>
      <c r="O1793" s="450">
        <v>1.8686665330211412</v>
      </c>
      <c r="R1793" s="570"/>
      <c r="S1793" s="570"/>
      <c r="T1793" s="570"/>
      <c r="U1793" s="570"/>
    </row>
    <row r="1794" spans="2:21" x14ac:dyDescent="0.25">
      <c r="B1794" s="402" t="s">
        <v>248</v>
      </c>
      <c r="C1794" s="402" t="s">
        <v>16</v>
      </c>
      <c r="D1794" s="402" t="s">
        <v>19</v>
      </c>
      <c r="E1794" s="402" t="s">
        <v>33</v>
      </c>
      <c r="F1794" s="402" t="s">
        <v>7</v>
      </c>
      <c r="G1794" s="403">
        <v>4.9714994109609298</v>
      </c>
      <c r="H1794" s="403">
        <v>4.3557209092126294</v>
      </c>
      <c r="I1794" s="403">
        <v>3.6638622163427077</v>
      </c>
      <c r="J1794" s="403">
        <v>3.041385830832009</v>
      </c>
      <c r="K1794" s="403">
        <v>2.7633574065471325</v>
      </c>
      <c r="L1794" s="450">
        <v>2.4978562287692649</v>
      </c>
      <c r="M1794" s="450">
        <v>2.2578641926009566</v>
      </c>
      <c r="N1794" s="450">
        <v>2.0409304000420447</v>
      </c>
      <c r="O1794" s="450">
        <v>1.8448394334193479</v>
      </c>
      <c r="R1794" s="570"/>
      <c r="S1794" s="570"/>
      <c r="T1794" s="570"/>
      <c r="U1794" s="570"/>
    </row>
    <row r="1795" spans="2:21" x14ac:dyDescent="0.25">
      <c r="B1795" s="402" t="s">
        <v>248</v>
      </c>
      <c r="C1795" s="402" t="s">
        <v>16</v>
      </c>
      <c r="D1795" s="402" t="s">
        <v>19</v>
      </c>
      <c r="E1795" s="402" t="s">
        <v>33</v>
      </c>
      <c r="F1795" s="402" t="s">
        <v>8</v>
      </c>
      <c r="G1795" s="403">
        <v>4.958388470226291</v>
      </c>
      <c r="H1795" s="403">
        <v>4.3627841121147224</v>
      </c>
      <c r="I1795" s="403">
        <v>3.677887710791615</v>
      </c>
      <c r="J1795" s="403">
        <v>3.018442192549696</v>
      </c>
      <c r="K1795" s="403">
        <v>2.7359927424573116</v>
      </c>
      <c r="L1795" s="450">
        <v>2.47312073980103</v>
      </c>
      <c r="M1795" s="450">
        <v>2.2355052697035522</v>
      </c>
      <c r="N1795" s="450">
        <v>2.0207197046410332</v>
      </c>
      <c r="O1795" s="450">
        <v>1.8265705655285833</v>
      </c>
      <c r="R1795" s="570"/>
      <c r="S1795" s="570"/>
      <c r="T1795" s="570"/>
      <c r="U1795" s="570"/>
    </row>
    <row r="1796" spans="2:21" x14ac:dyDescent="0.25">
      <c r="B1796" s="402" t="s">
        <v>248</v>
      </c>
      <c r="C1796" s="402" t="s">
        <v>16</v>
      </c>
      <c r="D1796" s="402" t="s">
        <v>19</v>
      </c>
      <c r="E1796" s="402" t="s">
        <v>33</v>
      </c>
      <c r="F1796" s="402" t="s">
        <v>1</v>
      </c>
      <c r="G1796" s="403">
        <v>4.9778556855366718</v>
      </c>
      <c r="H1796" s="403">
        <v>4.3527850030687016</v>
      </c>
      <c r="I1796" s="403">
        <v>3.6582816906577813</v>
      </c>
      <c r="J1796" s="403">
        <v>3.0304783806687046</v>
      </c>
      <c r="K1796" s="403">
        <v>2.7397868631360707</v>
      </c>
      <c r="L1796" s="450">
        <v>2.4765503243881288</v>
      </c>
      <c r="M1796" s="450">
        <v>2.2386053425362156</v>
      </c>
      <c r="N1796" s="450">
        <v>2.0235219249460723</v>
      </c>
      <c r="O1796" s="450">
        <v>1.8291035507395235</v>
      </c>
      <c r="R1796" s="570"/>
      <c r="S1796" s="570"/>
      <c r="T1796" s="570"/>
      <c r="U1796" s="570"/>
    </row>
    <row r="1797" spans="2:21" x14ac:dyDescent="0.25">
      <c r="B1797" s="402" t="s">
        <v>248</v>
      </c>
      <c r="C1797" s="402" t="s">
        <v>128</v>
      </c>
      <c r="D1797" s="402" t="s">
        <v>3</v>
      </c>
      <c r="E1797" s="402" t="s">
        <v>33</v>
      </c>
      <c r="F1797" s="402" t="s">
        <v>4</v>
      </c>
      <c r="G1797" s="403">
        <v>7.5033745578430864</v>
      </c>
      <c r="H1797" s="403">
        <v>6.8161558500711772</v>
      </c>
      <c r="I1797" s="403">
        <v>5.8498192619245275</v>
      </c>
      <c r="J1797" s="403">
        <v>4.92883083957196</v>
      </c>
      <c r="K1797" s="403">
        <v>4.5033711755809538</v>
      </c>
      <c r="L1797" s="450">
        <v>4.1756000702763449</v>
      </c>
      <c r="M1797" s="450">
        <v>3.8716852924392908</v>
      </c>
      <c r="N1797" s="450">
        <v>3.5898904951159913</v>
      </c>
      <c r="O1797" s="450">
        <v>3.3286057087570509</v>
      </c>
      <c r="R1797" s="570"/>
      <c r="S1797" s="570"/>
      <c r="T1797" s="570"/>
      <c r="U1797" s="570"/>
    </row>
    <row r="1798" spans="2:21" x14ac:dyDescent="0.25">
      <c r="B1798" s="402" t="s">
        <v>248</v>
      </c>
      <c r="C1798" s="402" t="s">
        <v>128</v>
      </c>
      <c r="D1798" s="402" t="s">
        <v>3</v>
      </c>
      <c r="E1798" s="402" t="s">
        <v>33</v>
      </c>
      <c r="F1798" s="402" t="s">
        <v>5</v>
      </c>
      <c r="G1798" s="403">
        <v>7.5315920643838741</v>
      </c>
      <c r="H1798" s="403">
        <v>6.7044366686118453</v>
      </c>
      <c r="I1798" s="403">
        <v>5.7111370630210914</v>
      </c>
      <c r="J1798" s="403">
        <v>4.7805407796049186</v>
      </c>
      <c r="K1798" s="403">
        <v>4.3565960039598641</v>
      </c>
      <c r="L1798" s="450">
        <v>4.0395077090117235</v>
      </c>
      <c r="M1798" s="450">
        <v>3.7454982092288294</v>
      </c>
      <c r="N1798" s="450">
        <v>3.4728877491778674</v>
      </c>
      <c r="O1798" s="450">
        <v>3.2201188319011296</v>
      </c>
      <c r="R1798" s="570"/>
      <c r="S1798" s="570"/>
      <c r="T1798" s="570"/>
      <c r="U1798" s="570"/>
    </row>
    <row r="1799" spans="2:21" x14ac:dyDescent="0.25">
      <c r="B1799" s="402" t="s">
        <v>248</v>
      </c>
      <c r="C1799" s="402" t="s">
        <v>128</v>
      </c>
      <c r="D1799" s="402" t="s">
        <v>3</v>
      </c>
      <c r="E1799" s="402" t="s">
        <v>33</v>
      </c>
      <c r="F1799" s="402" t="s">
        <v>6</v>
      </c>
      <c r="G1799" s="403">
        <v>7.6133222219922354</v>
      </c>
      <c r="H1799" s="403">
        <v>6.6698295890789776</v>
      </c>
      <c r="I1799" s="403">
        <v>5.6502857396133273</v>
      </c>
      <c r="J1799" s="403">
        <v>4.7106254363258317</v>
      </c>
      <c r="K1799" s="403">
        <v>4.2864435877795817</v>
      </c>
      <c r="L1799" s="450">
        <v>3.9744612310485445</v>
      </c>
      <c r="M1799" s="450">
        <v>3.6851860414406077</v>
      </c>
      <c r="N1799" s="450">
        <v>3.4169653119111834</v>
      </c>
      <c r="O1799" s="450">
        <v>3.1682666252149541</v>
      </c>
      <c r="R1799" s="570"/>
      <c r="S1799" s="570"/>
      <c r="T1799" s="570"/>
      <c r="U1799" s="570"/>
    </row>
    <row r="1800" spans="2:21" x14ac:dyDescent="0.25">
      <c r="B1800" s="402" t="s">
        <v>248</v>
      </c>
      <c r="C1800" s="402" t="s">
        <v>128</v>
      </c>
      <c r="D1800" s="402" t="s">
        <v>3</v>
      </c>
      <c r="E1800" s="402" t="s">
        <v>33</v>
      </c>
      <c r="F1800" s="402" t="s">
        <v>7</v>
      </c>
      <c r="G1800" s="403">
        <v>7.6133222219922354</v>
      </c>
      <c r="H1800" s="403">
        <v>6.6703229850116834</v>
      </c>
      <c r="I1800" s="403">
        <v>5.6108150326840853</v>
      </c>
      <c r="J1800" s="403">
        <v>4.6575586995896003</v>
      </c>
      <c r="K1800" s="403">
        <v>4.2317877588776911</v>
      </c>
      <c r="L1800" s="450">
        <v>3.9237834445402395</v>
      </c>
      <c r="M1800" s="450">
        <v>3.6381967614867454</v>
      </c>
      <c r="N1800" s="450">
        <v>3.3733960761036843</v>
      </c>
      <c r="O1800" s="450">
        <v>3.1278685107787814</v>
      </c>
      <c r="R1800" s="570"/>
      <c r="S1800" s="570"/>
      <c r="T1800" s="570"/>
      <c r="U1800" s="570"/>
    </row>
    <row r="1801" spans="2:21" x14ac:dyDescent="0.25">
      <c r="B1801" s="402" t="s">
        <v>248</v>
      </c>
      <c r="C1801" s="402" t="s">
        <v>128</v>
      </c>
      <c r="D1801" s="402" t="s">
        <v>3</v>
      </c>
      <c r="E1801" s="402" t="s">
        <v>33</v>
      </c>
      <c r="F1801" s="402" t="s">
        <v>8</v>
      </c>
      <c r="G1801" s="403">
        <v>7.5932442116788526</v>
      </c>
      <c r="H1801" s="403">
        <v>6.6811395285064661</v>
      </c>
      <c r="I1801" s="403">
        <v>5.6322935846732234</v>
      </c>
      <c r="J1801" s="403">
        <v>4.6224229594941741</v>
      </c>
      <c r="K1801" s="403">
        <v>4.1898816882960359</v>
      </c>
      <c r="L1801" s="450">
        <v>3.8849274443476305</v>
      </c>
      <c r="M1801" s="450">
        <v>3.6021688368922362</v>
      </c>
      <c r="N1801" s="450">
        <v>3.3399903898736709</v>
      </c>
      <c r="O1801" s="450">
        <v>3.0968942072334649</v>
      </c>
      <c r="R1801" s="570"/>
      <c r="S1801" s="570"/>
      <c r="T1801" s="570"/>
      <c r="U1801" s="570"/>
    </row>
    <row r="1802" spans="2:21" x14ac:dyDescent="0.25">
      <c r="B1802" s="402" t="s">
        <v>248</v>
      </c>
      <c r="C1802" s="402" t="s">
        <v>128</v>
      </c>
      <c r="D1802" s="402" t="s">
        <v>3</v>
      </c>
      <c r="E1802" s="402" t="s">
        <v>33</v>
      </c>
      <c r="F1802" s="402" t="s">
        <v>1</v>
      </c>
      <c r="G1802" s="403">
        <v>7.6230561799949035</v>
      </c>
      <c r="H1802" s="403">
        <v>6.665826957226189</v>
      </c>
      <c r="I1802" s="403">
        <v>5.6022690515433098</v>
      </c>
      <c r="J1802" s="403">
        <v>4.6408551005646315</v>
      </c>
      <c r="K1802" s="403">
        <v>4.1956919803002615</v>
      </c>
      <c r="L1802" s="450">
        <v>3.8903148429775114</v>
      </c>
      <c r="M1802" s="450">
        <v>3.6071641218066839</v>
      </c>
      <c r="N1802" s="450">
        <v>3.3446221004803647</v>
      </c>
      <c r="O1802" s="450">
        <v>3.1011888057421735</v>
      </c>
      <c r="R1802" s="570"/>
      <c r="S1802" s="570"/>
      <c r="T1802" s="570"/>
      <c r="U1802" s="570"/>
    </row>
    <row r="1803" spans="2:21" x14ac:dyDescent="0.25">
      <c r="B1803" s="402" t="s">
        <v>248</v>
      </c>
      <c r="C1803" s="402" t="s">
        <v>128</v>
      </c>
      <c r="D1803" s="402" t="s">
        <v>11</v>
      </c>
      <c r="E1803" s="402" t="s">
        <v>33</v>
      </c>
      <c r="F1803" s="402" t="s">
        <v>4</v>
      </c>
      <c r="G1803" s="403">
        <v>7.5033745578430864</v>
      </c>
      <c r="H1803" s="403">
        <v>6.8161558500711772</v>
      </c>
      <c r="I1803" s="403">
        <v>6.026761978091538</v>
      </c>
      <c r="J1803" s="403">
        <v>5.6930385642470096</v>
      </c>
      <c r="K1803" s="403">
        <v>5.6903464782341358</v>
      </c>
      <c r="L1803" s="450">
        <v>5.5495033077292941</v>
      </c>
      <c r="M1803" s="450">
        <v>5.4121461813087155</v>
      </c>
      <c r="N1803" s="450">
        <v>5.2781888150346425</v>
      </c>
      <c r="O1803" s="450">
        <v>5.1475470606043618</v>
      </c>
      <c r="R1803" s="570"/>
      <c r="S1803" s="570"/>
      <c r="T1803" s="570"/>
      <c r="U1803" s="570"/>
    </row>
    <row r="1804" spans="2:21" x14ac:dyDescent="0.25">
      <c r="B1804" s="402" t="s">
        <v>248</v>
      </c>
      <c r="C1804" s="402" t="s">
        <v>128</v>
      </c>
      <c r="D1804" s="402" t="s">
        <v>11</v>
      </c>
      <c r="E1804" s="402" t="s">
        <v>33</v>
      </c>
      <c r="F1804" s="402" t="s">
        <v>5</v>
      </c>
      <c r="G1804" s="403">
        <v>7.5315920643838741</v>
      </c>
      <c r="H1804" s="403">
        <v>6.7044366686118453</v>
      </c>
      <c r="I1804" s="403">
        <v>5.8940760615068504</v>
      </c>
      <c r="J1804" s="403">
        <v>5.5516888024143336</v>
      </c>
      <c r="K1804" s="403">
        <v>5.5479381433846662</v>
      </c>
      <c r="L1804" s="450">
        <v>5.410619756733186</v>
      </c>
      <c r="M1804" s="450">
        <v>5.2767001713706225</v>
      </c>
      <c r="N1804" s="450">
        <v>5.1460952627271839</v>
      </c>
      <c r="O1804" s="450">
        <v>5.0187229884210742</v>
      </c>
      <c r="R1804" s="570"/>
      <c r="S1804" s="570"/>
      <c r="T1804" s="570"/>
      <c r="U1804" s="570"/>
    </row>
    <row r="1805" spans="2:21" x14ac:dyDescent="0.25">
      <c r="B1805" s="402" t="s">
        <v>248</v>
      </c>
      <c r="C1805" s="402" t="s">
        <v>128</v>
      </c>
      <c r="D1805" s="402" t="s">
        <v>11</v>
      </c>
      <c r="E1805" s="402" t="s">
        <v>33</v>
      </c>
      <c r="F1805" s="402" t="s">
        <v>6</v>
      </c>
      <c r="G1805" s="403">
        <v>7.6133222219922354</v>
      </c>
      <c r="H1805" s="403">
        <v>6.6698295890789776</v>
      </c>
      <c r="I1805" s="403">
        <v>5.8388816082111097</v>
      </c>
      <c r="J1805" s="403">
        <v>5.4883209102054016</v>
      </c>
      <c r="K1805" s="403">
        <v>5.4835715973863053</v>
      </c>
      <c r="L1805" s="450">
        <v>5.3478463630055231</v>
      </c>
      <c r="M1805" s="450">
        <v>5.2154804974084907</v>
      </c>
      <c r="N1805" s="450">
        <v>5.086390852029087</v>
      </c>
      <c r="O1805" s="450">
        <v>4.9604963363318788</v>
      </c>
      <c r="R1805" s="570"/>
      <c r="S1805" s="570"/>
      <c r="T1805" s="570"/>
      <c r="U1805" s="570"/>
    </row>
    <row r="1806" spans="2:21" x14ac:dyDescent="0.25">
      <c r="B1806" s="402" t="s">
        <v>248</v>
      </c>
      <c r="C1806" s="402" t="s">
        <v>128</v>
      </c>
      <c r="D1806" s="402" t="s">
        <v>11</v>
      </c>
      <c r="E1806" s="402" t="s">
        <v>33</v>
      </c>
      <c r="F1806" s="402" t="s">
        <v>7</v>
      </c>
      <c r="G1806" s="403">
        <v>7.6133222219922354</v>
      </c>
      <c r="H1806" s="403">
        <v>6.6703229850116834</v>
      </c>
      <c r="I1806" s="403">
        <v>5.807896206449902</v>
      </c>
      <c r="J1806" s="403">
        <v>5.4450753500743998</v>
      </c>
      <c r="K1806" s="403">
        <v>5.4388280565711629</v>
      </c>
      <c r="L1806" s="450">
        <v>5.3042102806152975</v>
      </c>
      <c r="M1806" s="450">
        <v>5.1729244624663</v>
      </c>
      <c r="N1806" s="450">
        <v>5.044888132013905</v>
      </c>
      <c r="O1806" s="450">
        <v>4.9200208603859057</v>
      </c>
      <c r="R1806" s="570"/>
      <c r="S1806" s="570"/>
      <c r="T1806" s="570"/>
      <c r="U1806" s="570"/>
    </row>
    <row r="1807" spans="2:21" x14ac:dyDescent="0.25">
      <c r="B1807" s="402" t="s">
        <v>248</v>
      </c>
      <c r="C1807" s="402" t="s">
        <v>128</v>
      </c>
      <c r="D1807" s="402" t="s">
        <v>11</v>
      </c>
      <c r="E1807" s="402" t="s">
        <v>33</v>
      </c>
      <c r="F1807" s="402" t="s">
        <v>8</v>
      </c>
      <c r="G1807" s="403">
        <v>7.5932442116788526</v>
      </c>
      <c r="H1807" s="403">
        <v>6.6811395285064661</v>
      </c>
      <c r="I1807" s="403">
        <v>5.8237178883270175</v>
      </c>
      <c r="J1807" s="403">
        <v>5.4690704708647102</v>
      </c>
      <c r="K1807" s="403">
        <v>5.4258875055986451</v>
      </c>
      <c r="L1807" s="450">
        <v>5.2915900244146394</v>
      </c>
      <c r="M1807" s="450">
        <v>5.16061657334253</v>
      </c>
      <c r="N1807" s="450">
        <v>5.0328848784923856</v>
      </c>
      <c r="O1807" s="450">
        <v>4.9083147023556384</v>
      </c>
      <c r="R1807" s="570"/>
      <c r="S1807" s="570"/>
      <c r="T1807" s="570"/>
      <c r="U1807" s="570"/>
    </row>
    <row r="1808" spans="2:21" x14ac:dyDescent="0.25">
      <c r="B1808" s="402" t="s">
        <v>248</v>
      </c>
      <c r="C1808" s="402" t="s">
        <v>128</v>
      </c>
      <c r="D1808" s="402" t="s">
        <v>11</v>
      </c>
      <c r="E1808" s="402" t="s">
        <v>33</v>
      </c>
      <c r="F1808" s="402" t="s">
        <v>1</v>
      </c>
      <c r="G1808" s="403">
        <v>7.6230561799949035</v>
      </c>
      <c r="H1808" s="403">
        <v>6.665826957226189</v>
      </c>
      <c r="I1808" s="403">
        <v>5.8044414084099492</v>
      </c>
      <c r="J1808" s="403">
        <v>5.4342644570125715</v>
      </c>
      <c r="K1808" s="403">
        <v>5.427118375098849</v>
      </c>
      <c r="L1808" s="450">
        <v>5.2927904283599689</v>
      </c>
      <c r="M1808" s="450">
        <v>5.1617872657934551</v>
      </c>
      <c r="N1808" s="450">
        <v>5.0340265948454403</v>
      </c>
      <c r="O1808" s="450">
        <v>4.9094281598053735</v>
      </c>
      <c r="R1808" s="570"/>
      <c r="S1808" s="570"/>
      <c r="T1808" s="570"/>
      <c r="U1808" s="570"/>
    </row>
    <row r="1809" spans="2:21" x14ac:dyDescent="0.25">
      <c r="B1809" s="402" t="s">
        <v>248</v>
      </c>
      <c r="C1809" s="402" t="s">
        <v>128</v>
      </c>
      <c r="D1809" s="402" t="s">
        <v>19</v>
      </c>
      <c r="E1809" s="402" t="s">
        <v>33</v>
      </c>
      <c r="F1809" s="402" t="s">
        <v>4</v>
      </c>
      <c r="G1809" s="403">
        <v>7.5033745578430864</v>
      </c>
      <c r="H1809" s="403">
        <v>6.8161558500711772</v>
      </c>
      <c r="I1809" s="403">
        <v>5.8498192619245275</v>
      </c>
      <c r="J1809" s="403">
        <v>4.92883083957196</v>
      </c>
      <c r="K1809" s="403">
        <v>4.5033711755809538</v>
      </c>
      <c r="L1809" s="450">
        <v>4.0706908613172876</v>
      </c>
      <c r="M1809" s="450">
        <v>3.6795821268884001</v>
      </c>
      <c r="N1809" s="450">
        <v>3.3260508080280005</v>
      </c>
      <c r="O1809" s="450">
        <v>3.0064864965899538</v>
      </c>
      <c r="R1809" s="570"/>
      <c r="S1809" s="570"/>
      <c r="T1809" s="570"/>
      <c r="U1809" s="570"/>
    </row>
    <row r="1810" spans="2:21" x14ac:dyDescent="0.25">
      <c r="B1810" s="402" t="s">
        <v>248</v>
      </c>
      <c r="C1810" s="402" t="s">
        <v>128</v>
      </c>
      <c r="D1810" s="402" t="s">
        <v>19</v>
      </c>
      <c r="E1810" s="402" t="s">
        <v>33</v>
      </c>
      <c r="F1810" s="402" t="s">
        <v>5</v>
      </c>
      <c r="G1810" s="403">
        <v>7.5315920643838741</v>
      </c>
      <c r="H1810" s="403">
        <v>6.7044366686118453</v>
      </c>
      <c r="I1810" s="403">
        <v>5.7111370630210914</v>
      </c>
      <c r="J1810" s="403">
        <v>4.7805407796049186</v>
      </c>
      <c r="K1810" s="403">
        <v>4.3565960039598641</v>
      </c>
      <c r="L1810" s="450">
        <v>3.9380177312350955</v>
      </c>
      <c r="M1810" s="450">
        <v>3.5596561254305552</v>
      </c>
      <c r="N1810" s="450">
        <v>3.2176472012331874</v>
      </c>
      <c r="O1810" s="450">
        <v>2.9084982219599924</v>
      </c>
      <c r="R1810" s="570"/>
      <c r="S1810" s="570"/>
      <c r="T1810" s="570"/>
      <c r="U1810" s="570"/>
    </row>
    <row r="1811" spans="2:21" x14ac:dyDescent="0.25">
      <c r="B1811" s="402" t="s">
        <v>248</v>
      </c>
      <c r="C1811" s="402" t="s">
        <v>128</v>
      </c>
      <c r="D1811" s="402" t="s">
        <v>19</v>
      </c>
      <c r="E1811" s="402" t="s">
        <v>33</v>
      </c>
      <c r="F1811" s="402" t="s">
        <v>6</v>
      </c>
      <c r="G1811" s="403">
        <v>7.6133222219922354</v>
      </c>
      <c r="H1811" s="403">
        <v>6.6698295890789776</v>
      </c>
      <c r="I1811" s="403">
        <v>5.6502857396133273</v>
      </c>
      <c r="J1811" s="403">
        <v>4.7106254363258317</v>
      </c>
      <c r="K1811" s="403">
        <v>4.2864435877795817</v>
      </c>
      <c r="L1811" s="450">
        <v>3.8746055033039695</v>
      </c>
      <c r="M1811" s="450">
        <v>3.5023364938321886</v>
      </c>
      <c r="N1811" s="450">
        <v>3.1658347941665097</v>
      </c>
      <c r="O1811" s="450">
        <v>2.8616639096801548</v>
      </c>
      <c r="R1811" s="570"/>
      <c r="S1811" s="570"/>
      <c r="T1811" s="570"/>
      <c r="U1811" s="570"/>
    </row>
    <row r="1812" spans="2:21" x14ac:dyDescent="0.25">
      <c r="B1812" s="402" t="s">
        <v>248</v>
      </c>
      <c r="C1812" s="402" t="s">
        <v>128</v>
      </c>
      <c r="D1812" s="402" t="s">
        <v>19</v>
      </c>
      <c r="E1812" s="402" t="s">
        <v>33</v>
      </c>
      <c r="F1812" s="402" t="s">
        <v>7</v>
      </c>
      <c r="G1812" s="403">
        <v>7.6133222219922354</v>
      </c>
      <c r="H1812" s="403">
        <v>6.6703229850116834</v>
      </c>
      <c r="I1812" s="403">
        <v>5.6108150326840853</v>
      </c>
      <c r="J1812" s="403">
        <v>4.6575586995896003</v>
      </c>
      <c r="K1812" s="403">
        <v>4.2317877588776911</v>
      </c>
      <c r="L1812" s="450">
        <v>3.825200962893208</v>
      </c>
      <c r="M1812" s="450">
        <v>3.4576787022985549</v>
      </c>
      <c r="N1812" s="450">
        <v>3.1254676876600991</v>
      </c>
      <c r="O1812" s="450">
        <v>2.8251752426023704</v>
      </c>
      <c r="R1812" s="570"/>
      <c r="S1812" s="570"/>
      <c r="T1812" s="570"/>
      <c r="U1812" s="570"/>
    </row>
    <row r="1813" spans="2:21" x14ac:dyDescent="0.25">
      <c r="B1813" s="402" t="s">
        <v>248</v>
      </c>
      <c r="C1813" s="402" t="s">
        <v>128</v>
      </c>
      <c r="D1813" s="402" t="s">
        <v>19</v>
      </c>
      <c r="E1813" s="402" t="s">
        <v>33</v>
      </c>
      <c r="F1813" s="402" t="s">
        <v>8</v>
      </c>
      <c r="G1813" s="403">
        <v>7.5932442116788526</v>
      </c>
      <c r="H1813" s="403">
        <v>6.6811395285064661</v>
      </c>
      <c r="I1813" s="403">
        <v>5.6322935846732234</v>
      </c>
      <c r="J1813" s="403">
        <v>4.6224229594941741</v>
      </c>
      <c r="K1813" s="403">
        <v>4.1898816882960359</v>
      </c>
      <c r="L1813" s="450">
        <v>3.7873211941822813</v>
      </c>
      <c r="M1813" s="450">
        <v>3.4234383915827746</v>
      </c>
      <c r="N1813" s="450">
        <v>3.0945171587152114</v>
      </c>
      <c r="O1813" s="450">
        <v>2.7971984158171255</v>
      </c>
      <c r="R1813" s="570"/>
      <c r="S1813" s="570"/>
      <c r="T1813" s="570"/>
      <c r="U1813" s="570"/>
    </row>
    <row r="1814" spans="2:21" x14ac:dyDescent="0.25">
      <c r="B1814" s="402" t="s">
        <v>248</v>
      </c>
      <c r="C1814" s="402" t="s">
        <v>128</v>
      </c>
      <c r="D1814" s="402" t="s">
        <v>19</v>
      </c>
      <c r="E1814" s="402" t="s">
        <v>33</v>
      </c>
      <c r="F1814" s="402" t="s">
        <v>1</v>
      </c>
      <c r="G1814" s="403">
        <v>7.6230561799949035</v>
      </c>
      <c r="H1814" s="403">
        <v>6.665826957226189</v>
      </c>
      <c r="I1814" s="403">
        <v>5.6022690515433098</v>
      </c>
      <c r="J1814" s="403">
        <v>4.6408551005646315</v>
      </c>
      <c r="K1814" s="403">
        <v>4.1956919803002615</v>
      </c>
      <c r="L1814" s="450">
        <v>3.7925732379603816</v>
      </c>
      <c r="M1814" s="450">
        <v>3.4281858231795033</v>
      </c>
      <c r="N1814" s="450">
        <v>3.0988084608668798</v>
      </c>
      <c r="O1814" s="450">
        <v>2.8010774130773717</v>
      </c>
      <c r="R1814" s="570"/>
      <c r="S1814" s="570"/>
      <c r="T1814" s="570"/>
      <c r="U1814" s="570"/>
    </row>
    <row r="1815" spans="2:21" x14ac:dyDescent="0.25">
      <c r="B1815" s="402" t="s">
        <v>248</v>
      </c>
      <c r="C1815" s="402" t="s">
        <v>17</v>
      </c>
      <c r="D1815" s="402" t="s">
        <v>3</v>
      </c>
      <c r="E1815" s="402" t="s">
        <v>38</v>
      </c>
      <c r="F1815" s="402" t="s">
        <v>4</v>
      </c>
      <c r="G1815" s="403">
        <v>11.156257895863542</v>
      </c>
      <c r="H1815" s="403">
        <v>9.120729733751034</v>
      </c>
      <c r="I1815" s="403">
        <v>7.5213508584440607</v>
      </c>
      <c r="J1815" s="403">
        <v>7.5083374913657126</v>
      </c>
      <c r="K1815" s="403">
        <v>7.5069158630294233</v>
      </c>
      <c r="L1815" s="450">
        <v>6.9605362700711693</v>
      </c>
      <c r="M1815" s="450">
        <v>6.4539240949244627</v>
      </c>
      <c r="N1815" s="450">
        <v>5.9841849258290924</v>
      </c>
      <c r="O1815" s="450">
        <v>5.5486350164363483</v>
      </c>
      <c r="R1815" s="570"/>
      <c r="S1815" s="570"/>
      <c r="T1815" s="570"/>
      <c r="U1815" s="570"/>
    </row>
    <row r="1816" spans="2:21" x14ac:dyDescent="0.25">
      <c r="B1816" s="402" t="s">
        <v>248</v>
      </c>
      <c r="C1816" s="402" t="s">
        <v>17</v>
      </c>
      <c r="D1816" s="402" t="s">
        <v>3</v>
      </c>
      <c r="E1816" s="402" t="s">
        <v>38</v>
      </c>
      <c r="F1816" s="402" t="s">
        <v>5</v>
      </c>
      <c r="G1816" s="403">
        <v>11.497403976792489</v>
      </c>
      <c r="H1816" s="403">
        <v>9.0974550909471645</v>
      </c>
      <c r="I1816" s="403">
        <v>7.4631357724790508</v>
      </c>
      <c r="J1816" s="403">
        <v>4.8890832099527364</v>
      </c>
      <c r="K1816" s="403">
        <v>4.8877713082554726</v>
      </c>
      <c r="L1816" s="450">
        <v>4.5320222168036945</v>
      </c>
      <c r="M1816" s="450">
        <v>4.2021657885080277</v>
      </c>
      <c r="N1816" s="450">
        <v>3.896317464780902</v>
      </c>
      <c r="O1816" s="450">
        <v>3.6127298518002471</v>
      </c>
      <c r="R1816" s="570"/>
      <c r="S1816" s="570"/>
      <c r="T1816" s="570"/>
      <c r="U1816" s="570"/>
    </row>
    <row r="1817" spans="2:21" x14ac:dyDescent="0.25">
      <c r="B1817" s="402" t="s">
        <v>248</v>
      </c>
      <c r="C1817" s="402" t="s">
        <v>17</v>
      </c>
      <c r="D1817" s="402" t="s">
        <v>3</v>
      </c>
      <c r="E1817" s="402" t="s">
        <v>38</v>
      </c>
      <c r="F1817" s="402" t="s">
        <v>6</v>
      </c>
      <c r="G1817" s="403">
        <v>11.77844522835675</v>
      </c>
      <c r="H1817" s="403">
        <v>9.131299345247891</v>
      </c>
      <c r="I1817" s="403">
        <v>7.4559428809405501</v>
      </c>
      <c r="J1817" s="403">
        <v>4.8600706293260325</v>
      </c>
      <c r="K1817" s="403">
        <v>4.8584016644181611</v>
      </c>
      <c r="L1817" s="450">
        <v>4.5047901983691387</v>
      </c>
      <c r="M1817" s="450">
        <v>4.1769158116227834</v>
      </c>
      <c r="N1817" s="450">
        <v>3.8729052695285531</v>
      </c>
      <c r="O1817" s="450">
        <v>3.5910216780056623</v>
      </c>
      <c r="R1817" s="570"/>
      <c r="S1817" s="570"/>
      <c r="T1817" s="570"/>
      <c r="U1817" s="570"/>
    </row>
    <row r="1818" spans="2:21" x14ac:dyDescent="0.25">
      <c r="B1818" s="402" t="s">
        <v>248</v>
      </c>
      <c r="C1818" s="402" t="s">
        <v>17</v>
      </c>
      <c r="D1818" s="402" t="s">
        <v>3</v>
      </c>
      <c r="E1818" s="402" t="s">
        <v>38</v>
      </c>
      <c r="F1818" s="402" t="s">
        <v>7</v>
      </c>
      <c r="G1818" s="403">
        <v>11.77844522835675</v>
      </c>
      <c r="H1818" s="403">
        <v>9.2233750632775759</v>
      </c>
      <c r="I1818" s="403">
        <v>7.4804854253532014</v>
      </c>
      <c r="J1818" s="403">
        <v>4.8482127952523086</v>
      </c>
      <c r="K1818" s="403">
        <v>4.8460082355285241</v>
      </c>
      <c r="L1818" s="450">
        <v>4.4932988065817723</v>
      </c>
      <c r="M1818" s="450">
        <v>4.1662608035223876</v>
      </c>
      <c r="N1818" s="450">
        <v>3.8630257701850268</v>
      </c>
      <c r="O1818" s="450">
        <v>3.5818612431792349</v>
      </c>
      <c r="R1818" s="570"/>
      <c r="S1818" s="570"/>
      <c r="T1818" s="570"/>
      <c r="U1818" s="570"/>
    </row>
    <row r="1819" spans="2:21" x14ac:dyDescent="0.25">
      <c r="B1819" s="402" t="s">
        <v>248</v>
      </c>
      <c r="C1819" s="402" t="s">
        <v>17</v>
      </c>
      <c r="D1819" s="402" t="s">
        <v>3</v>
      </c>
      <c r="E1819" s="402" t="s">
        <v>38</v>
      </c>
      <c r="F1819" s="402" t="s">
        <v>8</v>
      </c>
      <c r="G1819" s="403">
        <v>11.716155192501612</v>
      </c>
      <c r="H1819" s="403">
        <v>9.2726512704655537</v>
      </c>
      <c r="I1819" s="403">
        <v>7.4608260867841976</v>
      </c>
      <c r="J1819" s="403">
        <v>4.8816025667545802</v>
      </c>
      <c r="K1819" s="403">
        <v>4.8779697541883573</v>
      </c>
      <c r="L1819" s="450">
        <v>4.5229340541238363</v>
      </c>
      <c r="M1819" s="450">
        <v>4.1937390940950801</v>
      </c>
      <c r="N1819" s="450">
        <v>3.8885040946608251</v>
      </c>
      <c r="O1819" s="450">
        <v>3.6054851660858209</v>
      </c>
      <c r="R1819" s="570"/>
      <c r="S1819" s="570"/>
      <c r="T1819" s="570"/>
      <c r="U1819" s="570"/>
    </row>
    <row r="1820" spans="2:21" x14ac:dyDescent="0.25">
      <c r="B1820" s="402" t="s">
        <v>248</v>
      </c>
      <c r="C1820" s="402" t="s">
        <v>17</v>
      </c>
      <c r="D1820" s="402" t="s">
        <v>3</v>
      </c>
      <c r="E1820" s="402" t="s">
        <v>38</v>
      </c>
      <c r="F1820" s="402" t="s">
        <v>1</v>
      </c>
      <c r="G1820" s="403">
        <v>11.807807472960096</v>
      </c>
      <c r="H1820" s="403">
        <v>9.1904911388626118</v>
      </c>
      <c r="I1820" s="403">
        <v>7.5055340061382276</v>
      </c>
      <c r="J1820" s="403">
        <v>4.8503486238403237</v>
      </c>
      <c r="K1820" s="403">
        <v>4.8478227072269915</v>
      </c>
      <c r="L1820" s="450">
        <v>4.4949812146836665</v>
      </c>
      <c r="M1820" s="450">
        <v>4.167820760078178</v>
      </c>
      <c r="N1820" s="450">
        <v>3.8644721876465291</v>
      </c>
      <c r="O1820" s="450">
        <v>3.5832023853188493</v>
      </c>
      <c r="R1820" s="570"/>
      <c r="S1820" s="570"/>
      <c r="T1820" s="570"/>
      <c r="U1820" s="570"/>
    </row>
    <row r="1821" spans="2:21" x14ac:dyDescent="0.25">
      <c r="B1821" s="402" t="s">
        <v>248</v>
      </c>
      <c r="C1821" s="402" t="s">
        <v>17</v>
      </c>
      <c r="D1821" s="402" t="s">
        <v>11</v>
      </c>
      <c r="E1821" s="402" t="s">
        <v>38</v>
      </c>
      <c r="F1821" s="402" t="s">
        <v>4</v>
      </c>
      <c r="G1821" s="403">
        <v>11.156257895863542</v>
      </c>
      <c r="H1821" s="403">
        <v>10.145545381730249</v>
      </c>
      <c r="I1821" s="403">
        <v>7.5387295998523438</v>
      </c>
      <c r="J1821" s="403">
        <v>7.516156447215308</v>
      </c>
      <c r="K1821" s="403">
        <v>7.5126023763745842</v>
      </c>
      <c r="L1821" s="450">
        <v>7.3266561002597488</v>
      </c>
      <c r="M1821" s="450">
        <v>7.1453122263311002</v>
      </c>
      <c r="N1821" s="450">
        <v>6.9684568393958948</v>
      </c>
      <c r="O1821" s="450">
        <v>6.7959788438044484</v>
      </c>
      <c r="R1821" s="570"/>
      <c r="S1821" s="570"/>
      <c r="T1821" s="570"/>
      <c r="U1821" s="570"/>
    </row>
    <row r="1822" spans="2:21" x14ac:dyDescent="0.25">
      <c r="B1822" s="402" t="s">
        <v>248</v>
      </c>
      <c r="C1822" s="402" t="s">
        <v>17</v>
      </c>
      <c r="D1822" s="402" t="s">
        <v>11</v>
      </c>
      <c r="E1822" s="402" t="s">
        <v>38</v>
      </c>
      <c r="F1822" s="402" t="s">
        <v>5</v>
      </c>
      <c r="G1822" s="403">
        <v>11.497403976792489</v>
      </c>
      <c r="H1822" s="403">
        <v>10.144083243013329</v>
      </c>
      <c r="I1822" s="403">
        <v>7.487691740082556</v>
      </c>
      <c r="J1822" s="403">
        <v>7.4557961274002764</v>
      </c>
      <c r="K1822" s="403">
        <v>7.4507742649779614</v>
      </c>
      <c r="L1822" s="450">
        <v>7.2663583117123123</v>
      </c>
      <c r="M1822" s="450">
        <v>7.0865068832342057</v>
      </c>
      <c r="N1822" s="450">
        <v>6.9111070018637442</v>
      </c>
      <c r="O1822" s="450">
        <v>6.7400484862594769</v>
      </c>
      <c r="R1822" s="570"/>
      <c r="S1822" s="570"/>
      <c r="T1822" s="570"/>
      <c r="U1822" s="570"/>
    </row>
    <row r="1823" spans="2:21" x14ac:dyDescent="0.25">
      <c r="B1823" s="402" t="s">
        <v>248</v>
      </c>
      <c r="C1823" s="402" t="s">
        <v>17</v>
      </c>
      <c r="D1823" s="402" t="s">
        <v>11</v>
      </c>
      <c r="E1823" s="402" t="s">
        <v>38</v>
      </c>
      <c r="F1823" s="402" t="s">
        <v>6</v>
      </c>
      <c r="G1823" s="403">
        <v>11.77844522835675</v>
      </c>
      <c r="H1823" s="403">
        <v>10.198505331358353</v>
      </c>
      <c r="I1823" s="403">
        <v>7.4872698166527618</v>
      </c>
      <c r="J1823" s="403">
        <v>7.4465794303428945</v>
      </c>
      <c r="K1823" s="403">
        <v>7.4401728588813407</v>
      </c>
      <c r="L1823" s="450">
        <v>7.2560193036352443</v>
      </c>
      <c r="M1823" s="450">
        <v>7.076423778498528</v>
      </c>
      <c r="N1823" s="450">
        <v>6.9012734665426771</v>
      </c>
      <c r="O1823" s="450">
        <v>6.7304583431988263</v>
      </c>
      <c r="R1823" s="570"/>
      <c r="S1823" s="570"/>
      <c r="T1823" s="570"/>
      <c r="U1823" s="570"/>
    </row>
    <row r="1824" spans="2:21" x14ac:dyDescent="0.25">
      <c r="B1824" s="402" t="s">
        <v>248</v>
      </c>
      <c r="C1824" s="402" t="s">
        <v>17</v>
      </c>
      <c r="D1824" s="402" t="s">
        <v>11</v>
      </c>
      <c r="E1824" s="402" t="s">
        <v>38</v>
      </c>
      <c r="F1824" s="402" t="s">
        <v>7</v>
      </c>
      <c r="G1824" s="403">
        <v>11.77844522835675</v>
      </c>
      <c r="H1824" s="403">
        <v>10.321447800454479</v>
      </c>
      <c r="I1824" s="403">
        <v>7.521968813228467</v>
      </c>
      <c r="J1824" s="403">
        <v>7.4680862664772176</v>
      </c>
      <c r="K1824" s="403">
        <v>7.459602631456808</v>
      </c>
      <c r="L1824" s="450">
        <v>7.2749681651129103</v>
      </c>
      <c r="M1824" s="450">
        <v>7.0949036320277017</v>
      </c>
      <c r="N1824" s="450">
        <v>6.9192959206548785</v>
      </c>
      <c r="O1824" s="450">
        <v>6.7480347190999463</v>
      </c>
      <c r="R1824" s="570"/>
      <c r="S1824" s="570"/>
      <c r="T1824" s="570"/>
      <c r="U1824" s="570"/>
    </row>
    <row r="1825" spans="2:21" x14ac:dyDescent="0.25">
      <c r="B1825" s="402" t="s">
        <v>248</v>
      </c>
      <c r="C1825" s="402" t="s">
        <v>17</v>
      </c>
      <c r="D1825" s="402" t="s">
        <v>11</v>
      </c>
      <c r="E1825" s="402" t="s">
        <v>38</v>
      </c>
      <c r="F1825" s="402" t="s">
        <v>8</v>
      </c>
      <c r="G1825" s="403">
        <v>11.716155192501612</v>
      </c>
      <c r="H1825" s="403">
        <v>10.235630616309727</v>
      </c>
      <c r="I1825" s="403">
        <v>7.4955385065507576</v>
      </c>
      <c r="J1825" s="403">
        <v>7.4504507334271004</v>
      </c>
      <c r="K1825" s="403">
        <v>7.4433518074459295</v>
      </c>
      <c r="L1825" s="450">
        <v>7.2591195692590977</v>
      </c>
      <c r="M1825" s="450">
        <v>7.0794473086825382</v>
      </c>
      <c r="N1825" s="450">
        <v>6.9042221605846601</v>
      </c>
      <c r="O1825" s="450">
        <v>6.7333340533866073</v>
      </c>
      <c r="R1825" s="570"/>
      <c r="S1825" s="570"/>
      <c r="T1825" s="570"/>
      <c r="U1825" s="570"/>
    </row>
    <row r="1826" spans="2:21" x14ac:dyDescent="0.25">
      <c r="B1826" s="402" t="s">
        <v>248</v>
      </c>
      <c r="C1826" s="402" t="s">
        <v>17</v>
      </c>
      <c r="D1826" s="402" t="s">
        <v>11</v>
      </c>
      <c r="E1826" s="402" t="s">
        <v>38</v>
      </c>
      <c r="F1826" s="402" t="s">
        <v>1</v>
      </c>
      <c r="G1826" s="403">
        <v>11.807807472960096</v>
      </c>
      <c r="H1826" s="403">
        <v>10.278686515698249</v>
      </c>
      <c r="I1826" s="403">
        <v>7.5531112653113262</v>
      </c>
      <c r="J1826" s="403">
        <v>7.4913134222952475</v>
      </c>
      <c r="K1826" s="403">
        <v>7.4815835491395255</v>
      </c>
      <c r="L1826" s="450">
        <v>7.2964050276754548</v>
      </c>
      <c r="M1826" s="450">
        <v>7.115809905512668</v>
      </c>
      <c r="N1826" s="450">
        <v>6.9396847378035176</v>
      </c>
      <c r="O1826" s="450">
        <v>6.7679188876017857</v>
      </c>
      <c r="R1826" s="570"/>
      <c r="S1826" s="570"/>
      <c r="T1826" s="570"/>
      <c r="U1826" s="570"/>
    </row>
    <row r="1827" spans="2:21" x14ac:dyDescent="0.25">
      <c r="B1827" s="402" t="s">
        <v>248</v>
      </c>
      <c r="C1827" s="402" t="s">
        <v>17</v>
      </c>
      <c r="D1827" s="402" t="s">
        <v>19</v>
      </c>
      <c r="E1827" s="402" t="s">
        <v>38</v>
      </c>
      <c r="F1827" s="402" t="s">
        <v>4</v>
      </c>
      <c r="G1827" s="403">
        <v>11.156257895863542</v>
      </c>
      <c r="H1827" s="403">
        <v>9.120729733751034</v>
      </c>
      <c r="I1827" s="403">
        <v>7.5213508584440607</v>
      </c>
      <c r="J1827" s="403">
        <v>7.5083374913657126</v>
      </c>
      <c r="K1827" s="403">
        <v>7.5069158630294233</v>
      </c>
      <c r="L1827" s="450">
        <v>6.7856573684201145</v>
      </c>
      <c r="M1827" s="450">
        <v>6.1336968152740994</v>
      </c>
      <c r="N1827" s="450">
        <v>5.5443761125921851</v>
      </c>
      <c r="O1827" s="450">
        <v>5.0116768734532142</v>
      </c>
      <c r="R1827" s="570"/>
      <c r="S1827" s="570"/>
      <c r="T1827" s="570"/>
      <c r="U1827" s="570"/>
    </row>
    <row r="1828" spans="2:21" x14ac:dyDescent="0.25">
      <c r="B1828" s="402" t="s">
        <v>248</v>
      </c>
      <c r="C1828" s="402" t="s">
        <v>17</v>
      </c>
      <c r="D1828" s="402" t="s">
        <v>19</v>
      </c>
      <c r="E1828" s="402" t="s">
        <v>38</v>
      </c>
      <c r="F1828" s="402" t="s">
        <v>5</v>
      </c>
      <c r="G1828" s="403">
        <v>11.497403976792489</v>
      </c>
      <c r="H1828" s="403">
        <v>9.0974550909471645</v>
      </c>
      <c r="I1828" s="403">
        <v>7.4631357724790508</v>
      </c>
      <c r="J1828" s="403">
        <v>4.8890832099527364</v>
      </c>
      <c r="K1828" s="403">
        <v>4.8877713082554726</v>
      </c>
      <c r="L1828" s="450">
        <v>4.4181581355344646</v>
      </c>
      <c r="M1828" s="450">
        <v>3.9936650222607146</v>
      </c>
      <c r="N1828" s="450">
        <v>3.6099568690741943</v>
      </c>
      <c r="O1828" s="450">
        <v>3.2631150895071785</v>
      </c>
      <c r="R1828" s="570"/>
      <c r="S1828" s="570"/>
      <c r="T1828" s="570"/>
      <c r="U1828" s="570"/>
    </row>
    <row r="1829" spans="2:21" x14ac:dyDescent="0.25">
      <c r="B1829" s="402" t="s">
        <v>248</v>
      </c>
      <c r="C1829" s="402" t="s">
        <v>17</v>
      </c>
      <c r="D1829" s="402" t="s">
        <v>19</v>
      </c>
      <c r="E1829" s="402" t="s">
        <v>38</v>
      </c>
      <c r="F1829" s="402" t="s">
        <v>6</v>
      </c>
      <c r="G1829" s="403">
        <v>11.77844522835675</v>
      </c>
      <c r="H1829" s="403">
        <v>9.131299345247891</v>
      </c>
      <c r="I1829" s="403">
        <v>7.4559428809405501</v>
      </c>
      <c r="J1829" s="403">
        <v>4.8600706293260325</v>
      </c>
      <c r="K1829" s="403">
        <v>4.8584016644181611</v>
      </c>
      <c r="L1829" s="450">
        <v>4.3916103036753098</v>
      </c>
      <c r="M1829" s="450">
        <v>3.9696678849332754</v>
      </c>
      <c r="N1829" s="450">
        <v>3.5882653575802563</v>
      </c>
      <c r="O1829" s="450">
        <v>3.2435076811537815</v>
      </c>
      <c r="R1829" s="570"/>
      <c r="S1829" s="570"/>
      <c r="T1829" s="570"/>
      <c r="U1829" s="570"/>
    </row>
    <row r="1830" spans="2:21" x14ac:dyDescent="0.25">
      <c r="B1830" s="402" t="s">
        <v>248</v>
      </c>
      <c r="C1830" s="402" t="s">
        <v>17</v>
      </c>
      <c r="D1830" s="402" t="s">
        <v>19</v>
      </c>
      <c r="E1830" s="402" t="s">
        <v>38</v>
      </c>
      <c r="F1830" s="402" t="s">
        <v>7</v>
      </c>
      <c r="G1830" s="403">
        <v>11.77844522835675</v>
      </c>
      <c r="H1830" s="403">
        <v>9.2233750632775759</v>
      </c>
      <c r="I1830" s="403">
        <v>7.4804854253532014</v>
      </c>
      <c r="J1830" s="403">
        <v>4.8482127952523086</v>
      </c>
      <c r="K1830" s="403">
        <v>4.8460082355285241</v>
      </c>
      <c r="L1830" s="450">
        <v>4.3804076255583047</v>
      </c>
      <c r="M1830" s="450">
        <v>3.9595415512034582</v>
      </c>
      <c r="N1830" s="450">
        <v>3.579111953926537</v>
      </c>
      <c r="O1830" s="450">
        <v>3.2352337292296798</v>
      </c>
      <c r="R1830" s="570"/>
      <c r="S1830" s="570"/>
      <c r="T1830" s="570"/>
      <c r="U1830" s="570"/>
    </row>
    <row r="1831" spans="2:21" x14ac:dyDescent="0.25">
      <c r="B1831" s="402" t="s">
        <v>248</v>
      </c>
      <c r="C1831" s="402" t="s">
        <v>17</v>
      </c>
      <c r="D1831" s="402" t="s">
        <v>19</v>
      </c>
      <c r="E1831" s="402" t="s">
        <v>38</v>
      </c>
      <c r="F1831" s="402" t="s">
        <v>8</v>
      </c>
      <c r="G1831" s="403">
        <v>11.716155192501612</v>
      </c>
      <c r="H1831" s="403">
        <v>9.2726512704655537</v>
      </c>
      <c r="I1831" s="403">
        <v>7.4608260867841976</v>
      </c>
      <c r="J1831" s="403">
        <v>4.8816025667545802</v>
      </c>
      <c r="K1831" s="403">
        <v>4.8779697541883573</v>
      </c>
      <c r="L1831" s="450">
        <v>4.4092983069722393</v>
      </c>
      <c r="M1831" s="450">
        <v>3.9856564389672369</v>
      </c>
      <c r="N1831" s="450">
        <v>3.6027177440823146</v>
      </c>
      <c r="O1831" s="450">
        <v>3.2565714938763839</v>
      </c>
      <c r="R1831" s="570"/>
      <c r="S1831" s="570"/>
      <c r="T1831" s="570"/>
      <c r="U1831" s="570"/>
    </row>
    <row r="1832" spans="2:21" x14ac:dyDescent="0.25">
      <c r="B1832" s="402" t="s">
        <v>248</v>
      </c>
      <c r="C1832" s="402" t="s">
        <v>17</v>
      </c>
      <c r="D1832" s="402" t="s">
        <v>19</v>
      </c>
      <c r="E1832" s="402" t="s">
        <v>38</v>
      </c>
      <c r="F1832" s="402" t="s">
        <v>1</v>
      </c>
      <c r="G1832" s="403">
        <v>11.807807472960096</v>
      </c>
      <c r="H1832" s="403">
        <v>9.1904911388626118</v>
      </c>
      <c r="I1832" s="403">
        <v>7.5055340061382276</v>
      </c>
      <c r="J1832" s="403">
        <v>4.8503486238403237</v>
      </c>
      <c r="K1832" s="403">
        <v>4.8478227072269915</v>
      </c>
      <c r="L1832" s="450">
        <v>4.3820477642617544</v>
      </c>
      <c r="M1832" s="450">
        <v>3.9610241066871428</v>
      </c>
      <c r="N1832" s="450">
        <v>3.5804520666606496</v>
      </c>
      <c r="O1832" s="450">
        <v>3.2364450850001005</v>
      </c>
      <c r="R1832" s="570"/>
      <c r="S1832" s="570"/>
      <c r="T1832" s="570"/>
      <c r="U1832" s="570"/>
    </row>
    <row r="1833" spans="2:21" x14ac:dyDescent="0.25">
      <c r="B1833" s="402" t="s">
        <v>248</v>
      </c>
      <c r="C1833" s="402" t="s">
        <v>16</v>
      </c>
      <c r="D1833" s="402" t="s">
        <v>3</v>
      </c>
      <c r="E1833" s="402" t="s">
        <v>38</v>
      </c>
      <c r="F1833" s="402" t="s">
        <v>4</v>
      </c>
      <c r="G1833" s="403">
        <v>9.7917155994608773</v>
      </c>
      <c r="H1833" s="403">
        <v>8.0051566077142819</v>
      </c>
      <c r="I1833" s="403">
        <v>6.6014006862418979</v>
      </c>
      <c r="J1833" s="403">
        <v>6.5899790078787772</v>
      </c>
      <c r="K1833" s="403">
        <v>6.5887312615029749</v>
      </c>
      <c r="L1833" s="450">
        <v>6.1091803553178403</v>
      </c>
      <c r="M1833" s="450">
        <v>5.6645328413785938</v>
      </c>
      <c r="N1833" s="450">
        <v>5.2522483287182755</v>
      </c>
      <c r="O1833" s="450">
        <v>4.8699713249098586</v>
      </c>
      <c r="R1833" s="570"/>
      <c r="S1833" s="570"/>
      <c r="T1833" s="570"/>
      <c r="U1833" s="570"/>
    </row>
    <row r="1834" spans="2:21" x14ac:dyDescent="0.25">
      <c r="B1834" s="402" t="s">
        <v>248</v>
      </c>
      <c r="C1834" s="402" t="s">
        <v>16</v>
      </c>
      <c r="D1834" s="402" t="s">
        <v>3</v>
      </c>
      <c r="E1834" s="402" t="s">
        <v>38</v>
      </c>
      <c r="F1834" s="402" t="s">
        <v>5</v>
      </c>
      <c r="G1834" s="403">
        <v>10.091135479631042</v>
      </c>
      <c r="H1834" s="403">
        <v>7.9847287290168003</v>
      </c>
      <c r="I1834" s="403">
        <v>6.5503059938559414</v>
      </c>
      <c r="J1834" s="403">
        <v>4.291090505509592</v>
      </c>
      <c r="K1834" s="403">
        <v>4.2899390649070215</v>
      </c>
      <c r="L1834" s="450">
        <v>3.9777022951247485</v>
      </c>
      <c r="M1834" s="450">
        <v>3.6881912095372886</v>
      </c>
      <c r="N1834" s="450">
        <v>3.4197517533628088</v>
      </c>
      <c r="O1834" s="450">
        <v>3.1708502597117767</v>
      </c>
      <c r="R1834" s="570"/>
      <c r="S1834" s="570"/>
      <c r="T1834" s="570"/>
      <c r="U1834" s="570"/>
    </row>
    <row r="1835" spans="2:21" x14ac:dyDescent="0.25">
      <c r="B1835" s="402" t="s">
        <v>248</v>
      </c>
      <c r="C1835" s="402" t="s">
        <v>16</v>
      </c>
      <c r="D1835" s="402" t="s">
        <v>3</v>
      </c>
      <c r="E1835" s="402" t="s">
        <v>38</v>
      </c>
      <c r="F1835" s="402" t="s">
        <v>6</v>
      </c>
      <c r="G1835" s="403">
        <v>10.337802061985158</v>
      </c>
      <c r="H1835" s="403">
        <v>8.0144334307081628</v>
      </c>
      <c r="I1835" s="403">
        <v>6.5439928780298109</v>
      </c>
      <c r="J1835" s="403">
        <v>4.2656265066530912</v>
      </c>
      <c r="K1835" s="403">
        <v>4.2641616758938969</v>
      </c>
      <c r="L1835" s="450">
        <v>3.9538010746438812</v>
      </c>
      <c r="M1835" s="450">
        <v>3.6660296034807489</v>
      </c>
      <c r="N1835" s="450">
        <v>3.3992031465082593</v>
      </c>
      <c r="O1835" s="450">
        <v>3.1517972523356148</v>
      </c>
      <c r="R1835" s="570"/>
      <c r="S1835" s="570"/>
      <c r="T1835" s="570"/>
      <c r="U1835" s="570"/>
    </row>
    <row r="1836" spans="2:21" x14ac:dyDescent="0.25">
      <c r="B1836" s="402" t="s">
        <v>248</v>
      </c>
      <c r="C1836" s="402" t="s">
        <v>16</v>
      </c>
      <c r="D1836" s="402" t="s">
        <v>3</v>
      </c>
      <c r="E1836" s="402" t="s">
        <v>38</v>
      </c>
      <c r="F1836" s="402" t="s">
        <v>7</v>
      </c>
      <c r="G1836" s="403">
        <v>10.337802061985158</v>
      </c>
      <c r="H1836" s="403">
        <v>8.0952471993551836</v>
      </c>
      <c r="I1836" s="403">
        <v>6.5655335789726355</v>
      </c>
      <c r="J1836" s="403">
        <v>4.2552190259405345</v>
      </c>
      <c r="K1836" s="403">
        <v>4.2532841099464065</v>
      </c>
      <c r="L1836" s="450">
        <v>3.9437152159917974</v>
      </c>
      <c r="M1836" s="450">
        <v>3.65667782889801</v>
      </c>
      <c r="N1836" s="450">
        <v>3.3905320267887404</v>
      </c>
      <c r="O1836" s="450">
        <v>3.1437572470376889</v>
      </c>
      <c r="R1836" s="570"/>
      <c r="S1836" s="570"/>
      <c r="T1836" s="570"/>
      <c r="U1836" s="570"/>
    </row>
    <row r="1837" spans="2:21" x14ac:dyDescent="0.25">
      <c r="B1837" s="402" t="s">
        <v>248</v>
      </c>
      <c r="C1837" s="402" t="s">
        <v>16</v>
      </c>
      <c r="D1837" s="402" t="s">
        <v>3</v>
      </c>
      <c r="E1837" s="402" t="s">
        <v>38</v>
      </c>
      <c r="F1837" s="402" t="s">
        <v>8</v>
      </c>
      <c r="G1837" s="403">
        <v>10.283130834278969</v>
      </c>
      <c r="H1837" s="403">
        <v>8.1384963435672137</v>
      </c>
      <c r="I1837" s="403">
        <v>6.5482788100404319</v>
      </c>
      <c r="J1837" s="403">
        <v>4.284524833455297</v>
      </c>
      <c r="K1837" s="403">
        <v>4.2813363568346743</v>
      </c>
      <c r="L1837" s="450">
        <v>3.9697257222350344</v>
      </c>
      <c r="M1837" s="450">
        <v>3.6807951995216235</v>
      </c>
      <c r="N1837" s="450">
        <v>3.4128940508246228</v>
      </c>
      <c r="O1837" s="450">
        <v>3.1644916847500557</v>
      </c>
      <c r="R1837" s="570"/>
      <c r="S1837" s="570"/>
      <c r="T1837" s="570"/>
      <c r="U1837" s="570"/>
    </row>
    <row r="1838" spans="2:21" x14ac:dyDescent="0.25">
      <c r="B1838" s="402" t="s">
        <v>248</v>
      </c>
      <c r="C1838" s="402" t="s">
        <v>16</v>
      </c>
      <c r="D1838" s="402" t="s">
        <v>3</v>
      </c>
      <c r="E1838" s="402" t="s">
        <v>38</v>
      </c>
      <c r="F1838" s="402" t="s">
        <v>1</v>
      </c>
      <c r="G1838" s="403">
        <v>10.36357295677815</v>
      </c>
      <c r="H1838" s="403">
        <v>8.0663853678458146</v>
      </c>
      <c r="I1838" s="403">
        <v>6.5875184220541163</v>
      </c>
      <c r="J1838" s="403">
        <v>4.2570936174297467</v>
      </c>
      <c r="K1838" s="403">
        <v>4.2548766502946584</v>
      </c>
      <c r="L1838" s="450">
        <v>3.9451918456833797</v>
      </c>
      <c r="M1838" s="450">
        <v>3.658046984315928</v>
      </c>
      <c r="N1838" s="450">
        <v>3.391801530286537</v>
      </c>
      <c r="O1838" s="450">
        <v>3.1449343516306572</v>
      </c>
      <c r="R1838" s="570"/>
      <c r="S1838" s="570"/>
      <c r="T1838" s="570"/>
      <c r="U1838" s="570"/>
    </row>
    <row r="1839" spans="2:21" x14ac:dyDescent="0.25">
      <c r="B1839" s="402" t="s">
        <v>248</v>
      </c>
      <c r="C1839" s="402" t="s">
        <v>16</v>
      </c>
      <c r="D1839" s="402" t="s">
        <v>11</v>
      </c>
      <c r="E1839" s="402" t="s">
        <v>38</v>
      </c>
      <c r="F1839" s="402" t="s">
        <v>4</v>
      </c>
      <c r="G1839" s="403">
        <v>9.7917155994608773</v>
      </c>
      <c r="H1839" s="403">
        <v>8.9046251804702337</v>
      </c>
      <c r="I1839" s="403">
        <v>6.6166538020209416</v>
      </c>
      <c r="J1839" s="403">
        <v>6.5968416129456937</v>
      </c>
      <c r="K1839" s="403">
        <v>6.5937222470061876</v>
      </c>
      <c r="L1839" s="450">
        <v>6.4305193998247532</v>
      </c>
      <c r="M1839" s="450">
        <v>6.2713560266051189</v>
      </c>
      <c r="N1839" s="450">
        <v>6.116132145329999</v>
      </c>
      <c r="O1839" s="450">
        <v>5.9647502486617006</v>
      </c>
      <c r="R1839" s="570"/>
      <c r="S1839" s="570"/>
      <c r="T1839" s="570"/>
      <c r="U1839" s="570"/>
    </row>
    <row r="1840" spans="2:21" x14ac:dyDescent="0.25">
      <c r="B1840" s="402" t="s">
        <v>248</v>
      </c>
      <c r="C1840" s="402" t="s">
        <v>16</v>
      </c>
      <c r="D1840" s="402" t="s">
        <v>11</v>
      </c>
      <c r="E1840" s="402" t="s">
        <v>38</v>
      </c>
      <c r="F1840" s="402" t="s">
        <v>5</v>
      </c>
      <c r="G1840" s="403">
        <v>10.091135479631042</v>
      </c>
      <c r="H1840" s="403">
        <v>8.9033418786125065</v>
      </c>
      <c r="I1840" s="403">
        <v>6.5718584761746088</v>
      </c>
      <c r="J1840" s="403">
        <v>6.5438640741833067</v>
      </c>
      <c r="K1840" s="403">
        <v>6.5394564449336148</v>
      </c>
      <c r="L1840" s="450">
        <v>6.3775967440163175</v>
      </c>
      <c r="M1840" s="450">
        <v>6.2197432725160438</v>
      </c>
      <c r="N1840" s="450">
        <v>6.065796871259443</v>
      </c>
      <c r="O1840" s="450">
        <v>5.9156608353863422</v>
      </c>
      <c r="R1840" s="570"/>
      <c r="S1840" s="570"/>
      <c r="T1840" s="570"/>
      <c r="U1840" s="570"/>
    </row>
    <row r="1841" spans="2:21" x14ac:dyDescent="0.25">
      <c r="B1841" s="402" t="s">
        <v>248</v>
      </c>
      <c r="C1841" s="402" t="s">
        <v>16</v>
      </c>
      <c r="D1841" s="402" t="s">
        <v>11</v>
      </c>
      <c r="E1841" s="402" t="s">
        <v>38</v>
      </c>
      <c r="F1841" s="402" t="s">
        <v>6</v>
      </c>
      <c r="G1841" s="403">
        <v>10.337802061985158</v>
      </c>
      <c r="H1841" s="403">
        <v>8.9511075018508137</v>
      </c>
      <c r="I1841" s="403">
        <v>6.5714881589707712</v>
      </c>
      <c r="J1841" s="403">
        <v>6.5357746881907399</v>
      </c>
      <c r="K1841" s="403">
        <v>6.5301517161955855</v>
      </c>
      <c r="L1841" s="450">
        <v>6.3685223189164173</v>
      </c>
      <c r="M1841" s="450">
        <v>6.2108934507520681</v>
      </c>
      <c r="N1841" s="450">
        <v>6.0571660936187746</v>
      </c>
      <c r="O1841" s="450">
        <v>5.9072436802538082</v>
      </c>
      <c r="R1841" s="570"/>
      <c r="S1841" s="570"/>
      <c r="T1841" s="570"/>
      <c r="U1841" s="570"/>
    </row>
    <row r="1842" spans="2:21" x14ac:dyDescent="0.25">
      <c r="B1842" s="402" t="s">
        <v>248</v>
      </c>
      <c r="C1842" s="402" t="s">
        <v>16</v>
      </c>
      <c r="D1842" s="402" t="s">
        <v>11</v>
      </c>
      <c r="E1842" s="402" t="s">
        <v>38</v>
      </c>
      <c r="F1842" s="402" t="s">
        <v>7</v>
      </c>
      <c r="G1842" s="403">
        <v>10.337802061985158</v>
      </c>
      <c r="H1842" s="403">
        <v>9.0590126528182466</v>
      </c>
      <c r="I1842" s="403">
        <v>6.6019430578470288</v>
      </c>
      <c r="J1842" s="403">
        <v>6.554650983883902</v>
      </c>
      <c r="K1842" s="403">
        <v>6.5472049977705584</v>
      </c>
      <c r="L1842" s="450">
        <v>6.3851535105090464</v>
      </c>
      <c r="M1842" s="450">
        <v>6.2271129996157111</v>
      </c>
      <c r="N1842" s="450">
        <v>6.0729841884242415</v>
      </c>
      <c r="O1842" s="450">
        <v>5.922670257489604</v>
      </c>
      <c r="R1842" s="570"/>
      <c r="S1842" s="570"/>
      <c r="T1842" s="570"/>
      <c r="U1842" s="570"/>
    </row>
    <row r="1843" spans="2:21" x14ac:dyDescent="0.25">
      <c r="B1843" s="402" t="s">
        <v>248</v>
      </c>
      <c r="C1843" s="402" t="s">
        <v>16</v>
      </c>
      <c r="D1843" s="402" t="s">
        <v>11</v>
      </c>
      <c r="E1843" s="402" t="s">
        <v>38</v>
      </c>
      <c r="F1843" s="402" t="s">
        <v>8</v>
      </c>
      <c r="G1843" s="403">
        <v>10.283130834278969</v>
      </c>
      <c r="H1843" s="403">
        <v>8.983691925336359</v>
      </c>
      <c r="I1843" s="403">
        <v>6.5787454902925333</v>
      </c>
      <c r="J1843" s="403">
        <v>6.539172485118141</v>
      </c>
      <c r="K1843" s="403">
        <v>6.532941841750258</v>
      </c>
      <c r="L1843" s="450">
        <v>6.3712433853846653</v>
      </c>
      <c r="M1843" s="450">
        <v>6.213547167432389</v>
      </c>
      <c r="N1843" s="450">
        <v>6.0597541275023961</v>
      </c>
      <c r="O1843" s="450">
        <v>5.9097676570718471</v>
      </c>
      <c r="R1843" s="570"/>
      <c r="S1843" s="570"/>
      <c r="T1843" s="570"/>
      <c r="U1843" s="570"/>
    </row>
    <row r="1844" spans="2:21" x14ac:dyDescent="0.25">
      <c r="B1844" s="402" t="s">
        <v>248</v>
      </c>
      <c r="C1844" s="402" t="s">
        <v>16</v>
      </c>
      <c r="D1844" s="402" t="s">
        <v>11</v>
      </c>
      <c r="E1844" s="402" t="s">
        <v>38</v>
      </c>
      <c r="F1844" s="402" t="s">
        <v>1</v>
      </c>
      <c r="G1844" s="403">
        <v>10.36357295677815</v>
      </c>
      <c r="H1844" s="403">
        <v>9.0214815789663394</v>
      </c>
      <c r="I1844" s="403">
        <v>6.6292764196885701</v>
      </c>
      <c r="J1844" s="403">
        <v>6.5750371838155877</v>
      </c>
      <c r="K1844" s="403">
        <v>6.5664973892313308</v>
      </c>
      <c r="L1844" s="450">
        <v>6.4039683912259031</v>
      </c>
      <c r="M1844" s="450">
        <v>6.2454621885749626</v>
      </c>
      <c r="N1844" s="450">
        <v>6.0908792120775495</v>
      </c>
      <c r="O1844" s="450">
        <v>5.9401223569945785</v>
      </c>
      <c r="R1844" s="570"/>
      <c r="S1844" s="570"/>
      <c r="T1844" s="570"/>
      <c r="U1844" s="570"/>
    </row>
    <row r="1845" spans="2:21" x14ac:dyDescent="0.25">
      <c r="B1845" s="402" t="s">
        <v>248</v>
      </c>
      <c r="C1845" s="402" t="s">
        <v>16</v>
      </c>
      <c r="D1845" s="402" t="s">
        <v>19</v>
      </c>
      <c r="E1845" s="402" t="s">
        <v>38</v>
      </c>
      <c r="F1845" s="402" t="s">
        <v>4</v>
      </c>
      <c r="G1845" s="403">
        <v>9.7917155994608773</v>
      </c>
      <c r="H1845" s="403">
        <v>8.0051566077142819</v>
      </c>
      <c r="I1845" s="403">
        <v>6.6014006862418979</v>
      </c>
      <c r="J1845" s="403">
        <v>6.5899790078787772</v>
      </c>
      <c r="K1845" s="403">
        <v>6.5887312615029749</v>
      </c>
      <c r="L1845" s="450">
        <v>5.955691211798837</v>
      </c>
      <c r="M1845" s="450">
        <v>5.3834731456639613</v>
      </c>
      <c r="N1845" s="450">
        <v>4.8662333353799694</v>
      </c>
      <c r="O1845" s="450">
        <v>4.3986895139313829</v>
      </c>
      <c r="R1845" s="570"/>
      <c r="S1845" s="570"/>
      <c r="T1845" s="570"/>
      <c r="U1845" s="570"/>
    </row>
    <row r="1846" spans="2:21" x14ac:dyDescent="0.25">
      <c r="B1846" s="402" t="s">
        <v>248</v>
      </c>
      <c r="C1846" s="402" t="s">
        <v>16</v>
      </c>
      <c r="D1846" s="402" t="s">
        <v>19</v>
      </c>
      <c r="E1846" s="402" t="s">
        <v>38</v>
      </c>
      <c r="F1846" s="402" t="s">
        <v>5</v>
      </c>
      <c r="G1846" s="403">
        <v>10.091135479631042</v>
      </c>
      <c r="H1846" s="403">
        <v>7.9847287290168003</v>
      </c>
      <c r="I1846" s="403">
        <v>6.5503059938559414</v>
      </c>
      <c r="J1846" s="403">
        <v>4.291090505509592</v>
      </c>
      <c r="K1846" s="403">
        <v>4.2899390649070215</v>
      </c>
      <c r="L1846" s="450">
        <v>3.8777651377742011</v>
      </c>
      <c r="M1846" s="450">
        <v>3.5051925531401169</v>
      </c>
      <c r="N1846" s="450">
        <v>3.16841644557184</v>
      </c>
      <c r="O1846" s="450">
        <v>2.8639975180755215</v>
      </c>
      <c r="R1846" s="570"/>
      <c r="S1846" s="570"/>
      <c r="T1846" s="570"/>
      <c r="U1846" s="570"/>
    </row>
    <row r="1847" spans="2:21" x14ac:dyDescent="0.25">
      <c r="B1847" s="402" t="s">
        <v>248</v>
      </c>
      <c r="C1847" s="402" t="s">
        <v>16</v>
      </c>
      <c r="D1847" s="402" t="s">
        <v>19</v>
      </c>
      <c r="E1847" s="402" t="s">
        <v>38</v>
      </c>
      <c r="F1847" s="402" t="s">
        <v>6</v>
      </c>
      <c r="G1847" s="403">
        <v>10.337802061985158</v>
      </c>
      <c r="H1847" s="403">
        <v>8.0144334307081628</v>
      </c>
      <c r="I1847" s="403">
        <v>6.5439928780298109</v>
      </c>
      <c r="J1847" s="403">
        <v>4.2656265066530912</v>
      </c>
      <c r="K1847" s="403">
        <v>4.2641616758938969</v>
      </c>
      <c r="L1847" s="450">
        <v>3.8544644197580338</v>
      </c>
      <c r="M1847" s="450">
        <v>3.4841305495449308</v>
      </c>
      <c r="N1847" s="450">
        <v>3.1493780624998751</v>
      </c>
      <c r="O1847" s="450">
        <v>2.8467883276793269</v>
      </c>
      <c r="R1847" s="570"/>
      <c r="S1847" s="570"/>
      <c r="T1847" s="570"/>
      <c r="U1847" s="570"/>
    </row>
    <row r="1848" spans="2:21" x14ac:dyDescent="0.25">
      <c r="B1848" s="402" t="s">
        <v>248</v>
      </c>
      <c r="C1848" s="402" t="s">
        <v>16</v>
      </c>
      <c r="D1848" s="402" t="s">
        <v>19</v>
      </c>
      <c r="E1848" s="402" t="s">
        <v>38</v>
      </c>
      <c r="F1848" s="402" t="s">
        <v>7</v>
      </c>
      <c r="G1848" s="403">
        <v>10.337802061985158</v>
      </c>
      <c r="H1848" s="403">
        <v>8.0952471993551836</v>
      </c>
      <c r="I1848" s="403">
        <v>6.5655335789726355</v>
      </c>
      <c r="J1848" s="403">
        <v>4.2552190259405345</v>
      </c>
      <c r="K1848" s="403">
        <v>4.2532841099464065</v>
      </c>
      <c r="L1848" s="450">
        <v>3.8446319616795339</v>
      </c>
      <c r="M1848" s="450">
        <v>3.4752427862041109</v>
      </c>
      <c r="N1848" s="450">
        <v>3.1413442283790713</v>
      </c>
      <c r="O1848" s="450">
        <v>2.839526377939491</v>
      </c>
      <c r="R1848" s="570"/>
      <c r="S1848" s="570"/>
      <c r="T1848" s="570"/>
      <c r="U1848" s="570"/>
    </row>
    <row r="1849" spans="2:21" x14ac:dyDescent="0.25">
      <c r="B1849" s="402" t="s">
        <v>248</v>
      </c>
      <c r="C1849" s="402" t="s">
        <v>16</v>
      </c>
      <c r="D1849" s="402" t="s">
        <v>19</v>
      </c>
      <c r="E1849" s="402" t="s">
        <v>38</v>
      </c>
      <c r="F1849" s="402" t="s">
        <v>8</v>
      </c>
      <c r="G1849" s="403">
        <v>10.283130834278969</v>
      </c>
      <c r="H1849" s="403">
        <v>8.1384963435672137</v>
      </c>
      <c r="I1849" s="403">
        <v>6.5482788100404319</v>
      </c>
      <c r="J1849" s="403">
        <v>4.284524833455297</v>
      </c>
      <c r="K1849" s="403">
        <v>4.2813363568346743</v>
      </c>
      <c r="L1849" s="450">
        <v>3.8699889710388069</v>
      </c>
      <c r="M1849" s="450">
        <v>3.4981635143086098</v>
      </c>
      <c r="N1849" s="450">
        <v>3.1620627511905259</v>
      </c>
      <c r="O1849" s="450">
        <v>2.8582542815877403</v>
      </c>
      <c r="R1849" s="570"/>
      <c r="S1849" s="570"/>
      <c r="T1849" s="570"/>
      <c r="U1849" s="570"/>
    </row>
    <row r="1850" spans="2:21" x14ac:dyDescent="0.25">
      <c r="B1850" s="402" t="s">
        <v>248</v>
      </c>
      <c r="C1850" s="402" t="s">
        <v>16</v>
      </c>
      <c r="D1850" s="402" t="s">
        <v>19</v>
      </c>
      <c r="E1850" s="402" t="s">
        <v>38</v>
      </c>
      <c r="F1850" s="402" t="s">
        <v>1</v>
      </c>
      <c r="G1850" s="403">
        <v>10.36357295677815</v>
      </c>
      <c r="H1850" s="403">
        <v>8.0663853678458146</v>
      </c>
      <c r="I1850" s="403">
        <v>6.5875184220541163</v>
      </c>
      <c r="J1850" s="403">
        <v>4.2570936174297467</v>
      </c>
      <c r="K1850" s="403">
        <v>4.2548766502946584</v>
      </c>
      <c r="L1850" s="450">
        <v>3.8460714920200618</v>
      </c>
      <c r="M1850" s="450">
        <v>3.4765440076165386</v>
      </c>
      <c r="N1850" s="450">
        <v>3.142520429475006</v>
      </c>
      <c r="O1850" s="450">
        <v>2.8405895705713253</v>
      </c>
      <c r="R1850" s="570"/>
      <c r="S1850" s="570"/>
      <c r="T1850" s="570"/>
      <c r="U1850" s="570"/>
    </row>
    <row r="1851" spans="2:21" x14ac:dyDescent="0.25">
      <c r="B1851" s="402" t="s">
        <v>248</v>
      </c>
      <c r="C1851" s="402" t="s">
        <v>128</v>
      </c>
      <c r="D1851" s="402" t="s">
        <v>3</v>
      </c>
      <c r="E1851" s="402" t="s">
        <v>38</v>
      </c>
      <c r="F1851" s="402" t="s">
        <v>4</v>
      </c>
      <c r="G1851" s="403">
        <v>14.994970290139168</v>
      </c>
      <c r="H1851" s="403">
        <v>12.259045341063219</v>
      </c>
      <c r="I1851" s="403">
        <v>10.109342551672125</v>
      </c>
      <c r="J1851" s="403">
        <v>10.091851466889398</v>
      </c>
      <c r="K1851" s="403">
        <v>10.089940676114816</v>
      </c>
      <c r="L1851" s="450">
        <v>9.3555595027838301</v>
      </c>
      <c r="M1851" s="450">
        <v>8.6746291598447094</v>
      </c>
      <c r="N1851" s="450">
        <v>8.0432593089100717</v>
      </c>
      <c r="O1851" s="450">
        <v>7.4578427640273492</v>
      </c>
      <c r="R1851" s="570"/>
      <c r="S1851" s="570"/>
      <c r="T1851" s="570"/>
      <c r="U1851" s="570"/>
    </row>
    <row r="1852" spans="2:21" x14ac:dyDescent="0.25">
      <c r="B1852" s="402" t="s">
        <v>248</v>
      </c>
      <c r="C1852" s="402" t="s">
        <v>128</v>
      </c>
      <c r="D1852" s="402" t="s">
        <v>3</v>
      </c>
      <c r="E1852" s="402" t="s">
        <v>38</v>
      </c>
      <c r="F1852" s="402" t="s">
        <v>5</v>
      </c>
      <c r="G1852" s="403">
        <v>15.453499968807108</v>
      </c>
      <c r="H1852" s="403">
        <v>12.227762219015007</v>
      </c>
      <c r="I1852" s="403">
        <v>10.031096468385821</v>
      </c>
      <c r="J1852" s="403">
        <v>6.5713484004741076</v>
      </c>
      <c r="K1852" s="403">
        <v>6.5695850917412271</v>
      </c>
      <c r="L1852" s="450">
        <v>6.091427710757654</v>
      </c>
      <c r="M1852" s="450">
        <v>5.6480722963817582</v>
      </c>
      <c r="N1852" s="450">
        <v>5.2369858397592779</v>
      </c>
      <c r="O1852" s="450">
        <v>4.8558196932799023</v>
      </c>
      <c r="R1852" s="570"/>
      <c r="S1852" s="570"/>
      <c r="T1852" s="570"/>
      <c r="U1852" s="570"/>
    </row>
    <row r="1853" spans="2:21" x14ac:dyDescent="0.25">
      <c r="B1853" s="402" t="s">
        <v>248</v>
      </c>
      <c r="C1853" s="402" t="s">
        <v>128</v>
      </c>
      <c r="D1853" s="402" t="s">
        <v>3</v>
      </c>
      <c r="E1853" s="402" t="s">
        <v>38</v>
      </c>
      <c r="F1853" s="402" t="s">
        <v>6</v>
      </c>
      <c r="G1853" s="403">
        <v>15.831243586501008</v>
      </c>
      <c r="H1853" s="403">
        <v>12.273251808128887</v>
      </c>
      <c r="I1853" s="403">
        <v>10.021428603414718</v>
      </c>
      <c r="J1853" s="403">
        <v>6.5323529964059581</v>
      </c>
      <c r="K1853" s="403">
        <v>6.5301097640029049</v>
      </c>
      <c r="L1853" s="450">
        <v>6.0548255354423901</v>
      </c>
      <c r="M1853" s="450">
        <v>5.6141341554069655</v>
      </c>
      <c r="N1853" s="450">
        <v>5.2055178353878393</v>
      </c>
      <c r="O1853" s="450">
        <v>4.8266420403301913</v>
      </c>
      <c r="R1853" s="570"/>
      <c r="S1853" s="570"/>
      <c r="T1853" s="570"/>
      <c r="U1853" s="570"/>
    </row>
    <row r="1854" spans="2:21" x14ac:dyDescent="0.25">
      <c r="B1854" s="402" t="s">
        <v>248</v>
      </c>
      <c r="C1854" s="402" t="s">
        <v>128</v>
      </c>
      <c r="D1854" s="402" t="s">
        <v>3</v>
      </c>
      <c r="E1854" s="402" t="s">
        <v>38</v>
      </c>
      <c r="F1854" s="402" t="s">
        <v>7</v>
      </c>
      <c r="G1854" s="403">
        <v>15.831243586501008</v>
      </c>
      <c r="H1854" s="403">
        <v>12.397009493652655</v>
      </c>
      <c r="I1854" s="403">
        <v>10.054415894291937</v>
      </c>
      <c r="J1854" s="403">
        <v>6.5164150473821358</v>
      </c>
      <c r="K1854" s="403">
        <v>6.5134519294738222</v>
      </c>
      <c r="L1854" s="450">
        <v>6.0393801163733496</v>
      </c>
      <c r="M1854" s="450">
        <v>5.5998129079601986</v>
      </c>
      <c r="N1854" s="450">
        <v>5.1922389384207355</v>
      </c>
      <c r="O1854" s="450">
        <v>4.8143296279290793</v>
      </c>
      <c r="R1854" s="570"/>
      <c r="S1854" s="570"/>
      <c r="T1854" s="570"/>
      <c r="U1854" s="570"/>
    </row>
    <row r="1855" spans="2:21" x14ac:dyDescent="0.25">
      <c r="B1855" s="402" t="s">
        <v>248</v>
      </c>
      <c r="C1855" s="402" t="s">
        <v>128</v>
      </c>
      <c r="D1855" s="402" t="s">
        <v>3</v>
      </c>
      <c r="E1855" s="402" t="s">
        <v>38</v>
      </c>
      <c r="F1855" s="402" t="s">
        <v>8</v>
      </c>
      <c r="G1855" s="403">
        <v>15.747520420029048</v>
      </c>
      <c r="H1855" s="403">
        <v>12.463240954926819</v>
      </c>
      <c r="I1855" s="403">
        <v>10.027992052129298</v>
      </c>
      <c r="J1855" s="403">
        <v>6.5612937725195968</v>
      </c>
      <c r="K1855" s="403">
        <v>6.556410959930588</v>
      </c>
      <c r="L1855" s="450">
        <v>6.07921243833849</v>
      </c>
      <c r="M1855" s="450">
        <v>5.6367460942138177</v>
      </c>
      <c r="N1855" s="450">
        <v>5.2264839982000337</v>
      </c>
      <c r="O1855" s="450">
        <v>4.8460822124809422</v>
      </c>
      <c r="R1855" s="570"/>
      <c r="S1855" s="570"/>
      <c r="T1855" s="570"/>
      <c r="U1855" s="570"/>
    </row>
    <row r="1856" spans="2:21" x14ac:dyDescent="0.25">
      <c r="B1856" s="402" t="s">
        <v>248</v>
      </c>
      <c r="C1856" s="402" t="s">
        <v>128</v>
      </c>
      <c r="D1856" s="402" t="s">
        <v>3</v>
      </c>
      <c r="E1856" s="402" t="s">
        <v>38</v>
      </c>
      <c r="F1856" s="402" t="s">
        <v>1</v>
      </c>
      <c r="G1856" s="403">
        <v>15.870708969032387</v>
      </c>
      <c r="H1856" s="403">
        <v>12.352810670514264</v>
      </c>
      <c r="I1856" s="403">
        <v>10.088083341583639</v>
      </c>
      <c r="J1856" s="403">
        <v>6.5192857847316183</v>
      </c>
      <c r="K1856" s="403">
        <v>6.5158907355201503</v>
      </c>
      <c r="L1856" s="450">
        <v>6.0416414175855735</v>
      </c>
      <c r="M1856" s="450">
        <v>5.6019096237609922</v>
      </c>
      <c r="N1856" s="450">
        <v>5.1941830479120012</v>
      </c>
      <c r="O1856" s="450">
        <v>4.8161322383317868</v>
      </c>
      <c r="R1856" s="570"/>
      <c r="S1856" s="570"/>
      <c r="T1856" s="570"/>
      <c r="U1856" s="570"/>
    </row>
    <row r="1857" spans="2:21" x14ac:dyDescent="0.25">
      <c r="B1857" s="402" t="s">
        <v>248</v>
      </c>
      <c r="C1857" s="402" t="s">
        <v>128</v>
      </c>
      <c r="D1857" s="402" t="s">
        <v>11</v>
      </c>
      <c r="E1857" s="402" t="s">
        <v>38</v>
      </c>
      <c r="F1857" s="402" t="s">
        <v>4</v>
      </c>
      <c r="G1857" s="403">
        <v>14.994970290139168</v>
      </c>
      <c r="H1857" s="403">
        <v>13.636485728132056</v>
      </c>
      <c r="I1857" s="403">
        <v>10.132701075070354</v>
      </c>
      <c r="J1857" s="403">
        <v>10.102360816149607</v>
      </c>
      <c r="K1857" s="403">
        <v>10.097583839213151</v>
      </c>
      <c r="L1857" s="450">
        <v>9.847656048736221</v>
      </c>
      <c r="M1857" s="450">
        <v>9.6039142827030908</v>
      </c>
      <c r="N1857" s="450">
        <v>9.3662054292955563</v>
      </c>
      <c r="O1857" s="450">
        <v>9.1343801664038278</v>
      </c>
      <c r="R1857" s="570"/>
      <c r="S1857" s="570"/>
      <c r="T1857" s="570"/>
      <c r="U1857" s="570"/>
    </row>
    <row r="1858" spans="2:21" x14ac:dyDescent="0.25">
      <c r="B1858" s="402" t="s">
        <v>248</v>
      </c>
      <c r="C1858" s="402" t="s">
        <v>128</v>
      </c>
      <c r="D1858" s="402" t="s">
        <v>11</v>
      </c>
      <c r="E1858" s="402" t="s">
        <v>38</v>
      </c>
      <c r="F1858" s="402" t="s">
        <v>5</v>
      </c>
      <c r="G1858" s="403">
        <v>15.453499968807108</v>
      </c>
      <c r="H1858" s="403">
        <v>13.634520487921142</v>
      </c>
      <c r="I1858" s="403">
        <v>10.064101801186231</v>
      </c>
      <c r="J1858" s="403">
        <v>10.021231354032629</v>
      </c>
      <c r="K1858" s="403">
        <v>10.014481538948873</v>
      </c>
      <c r="L1858" s="450">
        <v>9.7666106340219248</v>
      </c>
      <c r="M1858" s="450">
        <v>9.5248748430567272</v>
      </c>
      <c r="N1858" s="450">
        <v>9.2891223143329889</v>
      </c>
      <c r="O1858" s="450">
        <v>9.0592049546498341</v>
      </c>
      <c r="R1858" s="570"/>
      <c r="S1858" s="570"/>
      <c r="T1858" s="570"/>
      <c r="U1858" s="570"/>
    </row>
    <row r="1859" spans="2:21" x14ac:dyDescent="0.25">
      <c r="B1859" s="402" t="s">
        <v>248</v>
      </c>
      <c r="C1859" s="402" t="s">
        <v>128</v>
      </c>
      <c r="D1859" s="402" t="s">
        <v>11</v>
      </c>
      <c r="E1859" s="402" t="s">
        <v>38</v>
      </c>
      <c r="F1859" s="402" t="s">
        <v>6</v>
      </c>
      <c r="G1859" s="403">
        <v>15.831243586501008</v>
      </c>
      <c r="H1859" s="403">
        <v>13.70766845612682</v>
      </c>
      <c r="I1859" s="403">
        <v>10.0635346998021</v>
      </c>
      <c r="J1859" s="403">
        <v>10.008843320353353</v>
      </c>
      <c r="K1859" s="403">
        <v>10.000232337206103</v>
      </c>
      <c r="L1859" s="450">
        <v>9.7527141177893064</v>
      </c>
      <c r="M1859" s="450">
        <v>9.5113222829281288</v>
      </c>
      <c r="N1859" s="450">
        <v>9.2759051969659634</v>
      </c>
      <c r="O1859" s="450">
        <v>9.0463149774177776</v>
      </c>
      <c r="R1859" s="570"/>
      <c r="S1859" s="570"/>
      <c r="T1859" s="570"/>
      <c r="U1859" s="570"/>
    </row>
    <row r="1860" spans="2:21" x14ac:dyDescent="0.25">
      <c r="B1860" s="402" t="s">
        <v>248</v>
      </c>
      <c r="C1860" s="402" t="s">
        <v>128</v>
      </c>
      <c r="D1860" s="402" t="s">
        <v>11</v>
      </c>
      <c r="E1860" s="402" t="s">
        <v>38</v>
      </c>
      <c r="F1860" s="402" t="s">
        <v>7</v>
      </c>
      <c r="G1860" s="403">
        <v>15.831243586501008</v>
      </c>
      <c r="H1860" s="403">
        <v>13.872913710288278</v>
      </c>
      <c r="I1860" s="403">
        <v>10.110173136059768</v>
      </c>
      <c r="J1860" s="403">
        <v>10.037750358168303</v>
      </c>
      <c r="K1860" s="403">
        <v>10.026347622925817</v>
      </c>
      <c r="L1860" s="450">
        <v>9.7781830176248796</v>
      </c>
      <c r="M1860" s="450">
        <v>9.5361607957361585</v>
      </c>
      <c r="N1860" s="450">
        <v>9.3001289256113964</v>
      </c>
      <c r="O1860" s="450">
        <v>9.0699391385751973</v>
      </c>
      <c r="R1860" s="570"/>
      <c r="S1860" s="570"/>
      <c r="T1860" s="570"/>
      <c r="U1860" s="570"/>
    </row>
    <row r="1861" spans="2:21" x14ac:dyDescent="0.25">
      <c r="B1861" s="402" t="s">
        <v>248</v>
      </c>
      <c r="C1861" s="402" t="s">
        <v>128</v>
      </c>
      <c r="D1861" s="402" t="s">
        <v>11</v>
      </c>
      <c r="E1861" s="402" t="s">
        <v>38</v>
      </c>
      <c r="F1861" s="402" t="s">
        <v>8</v>
      </c>
      <c r="G1861" s="403">
        <v>15.747520420029048</v>
      </c>
      <c r="H1861" s="403">
        <v>13.757568032674364</v>
      </c>
      <c r="I1861" s="403">
        <v>10.074648530310158</v>
      </c>
      <c r="J1861" s="403">
        <v>10.014046684713845</v>
      </c>
      <c r="K1861" s="403">
        <v>10.004505117534851</v>
      </c>
      <c r="L1861" s="450">
        <v>9.7568811414772814</v>
      </c>
      <c r="M1861" s="450">
        <v>9.5153861675840563</v>
      </c>
      <c r="N1861" s="450">
        <v>9.2798684954094881</v>
      </c>
      <c r="O1861" s="450">
        <v>9.0501801792830729</v>
      </c>
      <c r="R1861" s="570"/>
      <c r="S1861" s="570"/>
      <c r="T1861" s="570"/>
      <c r="U1861" s="570"/>
    </row>
    <row r="1862" spans="2:21" x14ac:dyDescent="0.25">
      <c r="B1862" s="402" t="s">
        <v>248</v>
      </c>
      <c r="C1862" s="402" t="s">
        <v>128</v>
      </c>
      <c r="D1862" s="402" t="s">
        <v>11</v>
      </c>
      <c r="E1862" s="402" t="s">
        <v>38</v>
      </c>
      <c r="F1862" s="402" t="s">
        <v>1</v>
      </c>
      <c r="G1862" s="403">
        <v>15.870708969032387</v>
      </c>
      <c r="H1862" s="403">
        <v>13.815438865185818</v>
      </c>
      <c r="I1862" s="403">
        <v>10.152031270579739</v>
      </c>
      <c r="J1862" s="403">
        <v>10.068969653622645</v>
      </c>
      <c r="K1862" s="403">
        <v>10.055891867123018</v>
      </c>
      <c r="L1862" s="450">
        <v>9.8069960049401281</v>
      </c>
      <c r="M1862" s="450">
        <v>9.5642606256890694</v>
      </c>
      <c r="N1862" s="450">
        <v>9.3275332497359091</v>
      </c>
      <c r="O1862" s="450">
        <v>9.0966651715077784</v>
      </c>
      <c r="R1862" s="570"/>
      <c r="S1862" s="570"/>
      <c r="T1862" s="570"/>
      <c r="U1862" s="570"/>
    </row>
    <row r="1863" spans="2:21" x14ac:dyDescent="0.25">
      <c r="B1863" s="402" t="s">
        <v>248</v>
      </c>
      <c r="C1863" s="402" t="s">
        <v>128</v>
      </c>
      <c r="D1863" s="402" t="s">
        <v>19</v>
      </c>
      <c r="E1863" s="402" t="s">
        <v>38</v>
      </c>
      <c r="F1863" s="402" t="s">
        <v>4</v>
      </c>
      <c r="G1863" s="403">
        <v>14.994970290139168</v>
      </c>
      <c r="H1863" s="403">
        <v>12.259045341063219</v>
      </c>
      <c r="I1863" s="403">
        <v>10.109342551672125</v>
      </c>
      <c r="J1863" s="403">
        <v>10.091851466889398</v>
      </c>
      <c r="K1863" s="403">
        <v>10.089940676114816</v>
      </c>
      <c r="L1863" s="450">
        <v>9.1205072156184332</v>
      </c>
      <c r="M1863" s="450">
        <v>8.2442161495619626</v>
      </c>
      <c r="N1863" s="450">
        <v>7.452118430903476</v>
      </c>
      <c r="O1863" s="450">
        <v>6.7361248299102341</v>
      </c>
      <c r="R1863" s="570"/>
      <c r="S1863" s="570"/>
      <c r="T1863" s="570"/>
      <c r="U1863" s="570"/>
    </row>
    <row r="1864" spans="2:21" x14ac:dyDescent="0.25">
      <c r="B1864" s="402" t="s">
        <v>248</v>
      </c>
      <c r="C1864" s="402" t="s">
        <v>128</v>
      </c>
      <c r="D1864" s="402" t="s">
        <v>19</v>
      </c>
      <c r="E1864" s="402" t="s">
        <v>38</v>
      </c>
      <c r="F1864" s="402" t="s">
        <v>5</v>
      </c>
      <c r="G1864" s="403">
        <v>15.453499968807108</v>
      </c>
      <c r="H1864" s="403">
        <v>12.227762219015007</v>
      </c>
      <c r="I1864" s="403">
        <v>10.031096468385821</v>
      </c>
      <c r="J1864" s="403">
        <v>6.5713484004741076</v>
      </c>
      <c r="K1864" s="403">
        <v>6.5695850917412271</v>
      </c>
      <c r="L1864" s="450">
        <v>5.93838459077213</v>
      </c>
      <c r="M1864" s="450">
        <v>5.3678293309955842</v>
      </c>
      <c r="N1864" s="450">
        <v>4.8520925659599383</v>
      </c>
      <c r="O1864" s="450">
        <v>4.3859073783698639</v>
      </c>
      <c r="R1864" s="570"/>
      <c r="S1864" s="570"/>
      <c r="T1864" s="570"/>
      <c r="U1864" s="570"/>
    </row>
    <row r="1865" spans="2:21" x14ac:dyDescent="0.25">
      <c r="B1865" s="402" t="s">
        <v>248</v>
      </c>
      <c r="C1865" s="402" t="s">
        <v>128</v>
      </c>
      <c r="D1865" s="402" t="s">
        <v>19</v>
      </c>
      <c r="E1865" s="402" t="s">
        <v>38</v>
      </c>
      <c r="F1865" s="402" t="s">
        <v>6</v>
      </c>
      <c r="G1865" s="403">
        <v>15.831243586501008</v>
      </c>
      <c r="H1865" s="403">
        <v>12.273251808128887</v>
      </c>
      <c r="I1865" s="403">
        <v>10.021428603414718</v>
      </c>
      <c r="J1865" s="403">
        <v>6.5323529964059581</v>
      </c>
      <c r="K1865" s="403">
        <v>6.5301097640029049</v>
      </c>
      <c r="L1865" s="450">
        <v>5.9027020210689649</v>
      </c>
      <c r="M1865" s="450">
        <v>5.3355751141576278</v>
      </c>
      <c r="N1865" s="450">
        <v>4.8229373085756126</v>
      </c>
      <c r="O1865" s="450">
        <v>4.3595533348841151</v>
      </c>
      <c r="R1865" s="570"/>
      <c r="S1865" s="570"/>
      <c r="T1865" s="570"/>
      <c r="U1865" s="570"/>
    </row>
    <row r="1866" spans="2:21" x14ac:dyDescent="0.25">
      <c r="B1866" s="402" t="s">
        <v>248</v>
      </c>
      <c r="C1866" s="402" t="s">
        <v>128</v>
      </c>
      <c r="D1866" s="402" t="s">
        <v>19</v>
      </c>
      <c r="E1866" s="402" t="s">
        <v>38</v>
      </c>
      <c r="F1866" s="402" t="s">
        <v>7</v>
      </c>
      <c r="G1866" s="403">
        <v>15.831243586501008</v>
      </c>
      <c r="H1866" s="403">
        <v>12.397009493652655</v>
      </c>
      <c r="I1866" s="403">
        <v>10.054415894291937</v>
      </c>
      <c r="J1866" s="403">
        <v>6.5164150473821358</v>
      </c>
      <c r="K1866" s="403">
        <v>6.5134519294738222</v>
      </c>
      <c r="L1866" s="450">
        <v>5.8876446580084734</v>
      </c>
      <c r="M1866" s="450">
        <v>5.3219644505422821</v>
      </c>
      <c r="N1866" s="450">
        <v>4.8106343466754531</v>
      </c>
      <c r="O1866" s="450">
        <v>4.3484324317603216</v>
      </c>
      <c r="R1866" s="570"/>
      <c r="S1866" s="570"/>
      <c r="T1866" s="570"/>
      <c r="U1866" s="570"/>
    </row>
    <row r="1867" spans="2:21" x14ac:dyDescent="0.25">
      <c r="B1867" s="402" t="s">
        <v>248</v>
      </c>
      <c r="C1867" s="402" t="s">
        <v>128</v>
      </c>
      <c r="D1867" s="402" t="s">
        <v>19</v>
      </c>
      <c r="E1867" s="402" t="s">
        <v>38</v>
      </c>
      <c r="F1867" s="402" t="s">
        <v>8</v>
      </c>
      <c r="G1867" s="403">
        <v>15.747520420029048</v>
      </c>
      <c r="H1867" s="403">
        <v>12.463240954926819</v>
      </c>
      <c r="I1867" s="403">
        <v>10.027992052129298</v>
      </c>
      <c r="J1867" s="403">
        <v>6.5612937725195968</v>
      </c>
      <c r="K1867" s="403">
        <v>6.556410959930588</v>
      </c>
      <c r="L1867" s="450">
        <v>5.926476219048709</v>
      </c>
      <c r="M1867" s="450">
        <v>5.3570651061387595</v>
      </c>
      <c r="N1867" s="450">
        <v>4.8423625592504234</v>
      </c>
      <c r="O1867" s="450">
        <v>4.3771122229521291</v>
      </c>
      <c r="R1867" s="570"/>
      <c r="S1867" s="570"/>
      <c r="T1867" s="570"/>
      <c r="U1867" s="570"/>
    </row>
    <row r="1868" spans="2:21" x14ac:dyDescent="0.25">
      <c r="B1868" s="402" t="s">
        <v>248</v>
      </c>
      <c r="C1868" s="402" t="s">
        <v>128</v>
      </c>
      <c r="D1868" s="402" t="s">
        <v>19</v>
      </c>
      <c r="E1868" s="402" t="s">
        <v>38</v>
      </c>
      <c r="F1868" s="402" t="s">
        <v>1</v>
      </c>
      <c r="G1868" s="403">
        <v>15.870708969032387</v>
      </c>
      <c r="H1868" s="403">
        <v>12.352810670514264</v>
      </c>
      <c r="I1868" s="403">
        <v>10.088083341583639</v>
      </c>
      <c r="J1868" s="403">
        <v>6.5192857847316183</v>
      </c>
      <c r="K1868" s="403">
        <v>6.5158907355201503</v>
      </c>
      <c r="L1868" s="450">
        <v>5.8898491455131108</v>
      </c>
      <c r="M1868" s="450">
        <v>5.3239571326440087</v>
      </c>
      <c r="N1868" s="450">
        <v>4.8124355734686146</v>
      </c>
      <c r="O1868" s="450">
        <v>4.3500605981184153</v>
      </c>
      <c r="R1868" s="570"/>
      <c r="S1868" s="570"/>
      <c r="T1868" s="570"/>
      <c r="U1868" s="570"/>
    </row>
    <row r="1869" spans="2:21" x14ac:dyDescent="0.25">
      <c r="B1869" s="402" t="s">
        <v>249</v>
      </c>
      <c r="C1869" s="402" t="s">
        <v>17</v>
      </c>
      <c r="D1869" s="402" t="s">
        <v>3</v>
      </c>
      <c r="E1869" s="402" t="s">
        <v>32</v>
      </c>
      <c r="F1869" s="402" t="s">
        <v>4</v>
      </c>
      <c r="G1869" s="403">
        <v>10.541077167217988</v>
      </c>
      <c r="H1869" s="403">
        <v>9.337084670263021</v>
      </c>
      <c r="I1869" s="403">
        <v>8.5589942810744368</v>
      </c>
      <c r="J1869" s="403">
        <v>7.2565386296065872</v>
      </c>
      <c r="K1869" s="403">
        <v>7.2565386296065872</v>
      </c>
      <c r="L1869" s="450">
        <v>6.7283823674248655</v>
      </c>
      <c r="M1869" s="450">
        <v>6.2386671653022274</v>
      </c>
      <c r="N1869" s="450">
        <v>5.7845951484347999</v>
      </c>
      <c r="O1869" s="450">
        <v>5.3635720811328778</v>
      </c>
      <c r="R1869" s="570"/>
      <c r="S1869" s="570"/>
      <c r="T1869" s="570"/>
      <c r="U1869" s="570"/>
    </row>
    <row r="1870" spans="2:21" x14ac:dyDescent="0.25">
      <c r="B1870" s="402" t="s">
        <v>249</v>
      </c>
      <c r="C1870" s="402" t="s">
        <v>17</v>
      </c>
      <c r="D1870" s="402" t="s">
        <v>3</v>
      </c>
      <c r="E1870" s="402" t="s">
        <v>32</v>
      </c>
      <c r="F1870" s="402" t="s">
        <v>5</v>
      </c>
      <c r="G1870" s="403">
        <v>10.541077167217992</v>
      </c>
      <c r="H1870" s="403">
        <v>9.337084670263021</v>
      </c>
      <c r="I1870" s="403">
        <v>8.5589942810744368</v>
      </c>
      <c r="J1870" s="403">
        <v>7.2565386296065881</v>
      </c>
      <c r="K1870" s="403">
        <v>7.2565386296065881</v>
      </c>
      <c r="L1870" s="450">
        <v>6.7283823674248664</v>
      </c>
      <c r="M1870" s="450">
        <v>6.2386671653022283</v>
      </c>
      <c r="N1870" s="450">
        <v>5.7845951484348008</v>
      </c>
      <c r="O1870" s="450">
        <v>5.3635720811328786</v>
      </c>
      <c r="R1870" s="570"/>
      <c r="S1870" s="570"/>
      <c r="T1870" s="570"/>
      <c r="U1870" s="570"/>
    </row>
    <row r="1871" spans="2:21" x14ac:dyDescent="0.25">
      <c r="B1871" s="402" t="s">
        <v>249</v>
      </c>
      <c r="C1871" s="402" t="s">
        <v>17</v>
      </c>
      <c r="D1871" s="402" t="s">
        <v>3</v>
      </c>
      <c r="E1871" s="402" t="s">
        <v>32</v>
      </c>
      <c r="F1871" s="402" t="s">
        <v>6</v>
      </c>
      <c r="G1871" s="403">
        <v>10.54107716721799</v>
      </c>
      <c r="H1871" s="403">
        <v>9.3370846702630175</v>
      </c>
      <c r="I1871" s="403">
        <v>8.5589942810744368</v>
      </c>
      <c r="J1871" s="403">
        <v>7.2565386296065846</v>
      </c>
      <c r="K1871" s="403">
        <v>7.2565386296065846</v>
      </c>
      <c r="L1871" s="450">
        <v>6.7283823674248628</v>
      </c>
      <c r="M1871" s="450">
        <v>6.2386671653022248</v>
      </c>
      <c r="N1871" s="450">
        <v>5.7845951484347973</v>
      </c>
      <c r="O1871" s="450">
        <v>5.363572081132876</v>
      </c>
      <c r="R1871" s="570"/>
      <c r="S1871" s="570"/>
      <c r="T1871" s="570"/>
      <c r="U1871" s="570"/>
    </row>
    <row r="1872" spans="2:21" x14ac:dyDescent="0.25">
      <c r="B1872" s="402" t="s">
        <v>249</v>
      </c>
      <c r="C1872" s="402" t="s">
        <v>17</v>
      </c>
      <c r="D1872" s="402" t="s">
        <v>3</v>
      </c>
      <c r="E1872" s="402" t="s">
        <v>32</v>
      </c>
      <c r="F1872" s="402" t="s">
        <v>7</v>
      </c>
      <c r="G1872" s="403">
        <v>10.541077167217988</v>
      </c>
      <c r="H1872" s="403">
        <v>9.337084670263021</v>
      </c>
      <c r="I1872" s="403">
        <v>8.5589942810744368</v>
      </c>
      <c r="J1872" s="403">
        <v>7.2565386296065855</v>
      </c>
      <c r="K1872" s="403">
        <v>7.2565386296065855</v>
      </c>
      <c r="L1872" s="450">
        <v>6.7283823674248637</v>
      </c>
      <c r="M1872" s="450">
        <v>6.2386671653022256</v>
      </c>
      <c r="N1872" s="450">
        <v>5.7845951484347982</v>
      </c>
      <c r="O1872" s="450">
        <v>5.3635720811328769</v>
      </c>
      <c r="R1872" s="570"/>
      <c r="S1872" s="570"/>
      <c r="T1872" s="570"/>
      <c r="U1872" s="570"/>
    </row>
    <row r="1873" spans="2:21" x14ac:dyDescent="0.25">
      <c r="B1873" s="402" t="s">
        <v>249</v>
      </c>
      <c r="C1873" s="402" t="s">
        <v>17</v>
      </c>
      <c r="D1873" s="402" t="s">
        <v>3</v>
      </c>
      <c r="E1873" s="402" t="s">
        <v>32</v>
      </c>
      <c r="F1873" s="402" t="s">
        <v>8</v>
      </c>
      <c r="G1873" s="403">
        <v>10.541077167217992</v>
      </c>
      <c r="H1873" s="403">
        <v>9.3370846702630246</v>
      </c>
      <c r="I1873" s="403">
        <v>8.5589942810744368</v>
      </c>
      <c r="J1873" s="403">
        <v>7.2565386296065846</v>
      </c>
      <c r="K1873" s="403">
        <v>7.2565386296065846</v>
      </c>
      <c r="L1873" s="450">
        <v>6.7283823674248628</v>
      </c>
      <c r="M1873" s="450">
        <v>6.2386671653022248</v>
      </c>
      <c r="N1873" s="450">
        <v>5.7845951484347973</v>
      </c>
      <c r="O1873" s="450">
        <v>5.363572081132876</v>
      </c>
      <c r="R1873" s="570"/>
      <c r="S1873" s="570"/>
      <c r="T1873" s="570"/>
      <c r="U1873" s="570"/>
    </row>
    <row r="1874" spans="2:21" x14ac:dyDescent="0.25">
      <c r="B1874" s="402" t="s">
        <v>249</v>
      </c>
      <c r="C1874" s="402" t="s">
        <v>17</v>
      </c>
      <c r="D1874" s="402" t="s">
        <v>3</v>
      </c>
      <c r="E1874" s="402" t="s">
        <v>32</v>
      </c>
      <c r="F1874" s="402" t="s">
        <v>1</v>
      </c>
      <c r="G1874" s="403">
        <v>10.541077167217988</v>
      </c>
      <c r="H1874" s="403">
        <v>9.337084670263021</v>
      </c>
      <c r="I1874" s="403">
        <v>8.5589942810744386</v>
      </c>
      <c r="J1874" s="403">
        <v>7.2565386296065872</v>
      </c>
      <c r="K1874" s="403">
        <v>7.2565386296065872</v>
      </c>
      <c r="L1874" s="450">
        <v>6.7283823674248655</v>
      </c>
      <c r="M1874" s="450">
        <v>6.2386671653022274</v>
      </c>
      <c r="N1874" s="450">
        <v>5.7845951484347999</v>
      </c>
      <c r="O1874" s="450">
        <v>5.3635720811328778</v>
      </c>
      <c r="R1874" s="570"/>
      <c r="S1874" s="570"/>
      <c r="T1874" s="570"/>
      <c r="U1874" s="570"/>
    </row>
    <row r="1875" spans="2:21" x14ac:dyDescent="0.25">
      <c r="B1875" s="402" t="s">
        <v>249</v>
      </c>
      <c r="C1875" s="402" t="s">
        <v>17</v>
      </c>
      <c r="D1875" s="402" t="s">
        <v>11</v>
      </c>
      <c r="E1875" s="402" t="s">
        <v>32</v>
      </c>
      <c r="F1875" s="402" t="s">
        <v>4</v>
      </c>
      <c r="G1875" s="403">
        <v>10.541077167217988</v>
      </c>
      <c r="H1875" s="403">
        <v>9.337084670263021</v>
      </c>
      <c r="I1875" s="403">
        <v>9.337084670263021</v>
      </c>
      <c r="J1875" s="403">
        <v>7.5863812945887057</v>
      </c>
      <c r="K1875" s="403">
        <v>7.2565386296065872</v>
      </c>
      <c r="L1875" s="450">
        <v>7.0769302505045442</v>
      </c>
      <c r="M1875" s="450">
        <v>6.901767402735036</v>
      </c>
      <c r="N1875" s="450">
        <v>6.7309400538545461</v>
      </c>
      <c r="O1875" s="450">
        <v>6.5643408948597317</v>
      </c>
      <c r="R1875" s="570"/>
      <c r="S1875" s="570"/>
      <c r="T1875" s="570"/>
      <c r="U1875" s="570"/>
    </row>
    <row r="1876" spans="2:21" x14ac:dyDescent="0.25">
      <c r="B1876" s="402" t="s">
        <v>249</v>
      </c>
      <c r="C1876" s="402" t="s">
        <v>17</v>
      </c>
      <c r="D1876" s="402" t="s">
        <v>11</v>
      </c>
      <c r="E1876" s="402" t="s">
        <v>32</v>
      </c>
      <c r="F1876" s="402" t="s">
        <v>5</v>
      </c>
      <c r="G1876" s="403">
        <v>10.541077167217992</v>
      </c>
      <c r="H1876" s="403">
        <v>9.337084670263021</v>
      </c>
      <c r="I1876" s="403">
        <v>9.337084670263021</v>
      </c>
      <c r="J1876" s="403">
        <v>7.5863812945887048</v>
      </c>
      <c r="K1876" s="403">
        <v>7.2565386296065881</v>
      </c>
      <c r="L1876" s="450">
        <v>7.0769302505045451</v>
      </c>
      <c r="M1876" s="450">
        <v>6.9017674027350369</v>
      </c>
      <c r="N1876" s="450">
        <v>6.730940053854547</v>
      </c>
      <c r="O1876" s="450">
        <v>6.5643408948597326</v>
      </c>
      <c r="R1876" s="570"/>
      <c r="S1876" s="570"/>
      <c r="T1876" s="570"/>
      <c r="U1876" s="570"/>
    </row>
    <row r="1877" spans="2:21" x14ac:dyDescent="0.25">
      <c r="B1877" s="402" t="s">
        <v>249</v>
      </c>
      <c r="C1877" s="402" t="s">
        <v>17</v>
      </c>
      <c r="D1877" s="402" t="s">
        <v>11</v>
      </c>
      <c r="E1877" s="402" t="s">
        <v>32</v>
      </c>
      <c r="F1877" s="402" t="s">
        <v>6</v>
      </c>
      <c r="G1877" s="403">
        <v>10.54107716721799</v>
      </c>
      <c r="H1877" s="403">
        <v>9.3370846702630175</v>
      </c>
      <c r="I1877" s="403">
        <v>9.3370846702630175</v>
      </c>
      <c r="J1877" s="403">
        <v>7.5863812945887057</v>
      </c>
      <c r="K1877" s="403">
        <v>7.2565386296065846</v>
      </c>
      <c r="L1877" s="450">
        <v>7.0769302505045415</v>
      </c>
      <c r="M1877" s="450">
        <v>6.9017674027350333</v>
      </c>
      <c r="N1877" s="450">
        <v>6.7309400538545434</v>
      </c>
      <c r="O1877" s="450">
        <v>6.5643408948597299</v>
      </c>
      <c r="R1877" s="570"/>
      <c r="S1877" s="570"/>
      <c r="T1877" s="570"/>
      <c r="U1877" s="570"/>
    </row>
    <row r="1878" spans="2:21" x14ac:dyDescent="0.25">
      <c r="B1878" s="402" t="s">
        <v>249</v>
      </c>
      <c r="C1878" s="402" t="s">
        <v>17</v>
      </c>
      <c r="D1878" s="402" t="s">
        <v>11</v>
      </c>
      <c r="E1878" s="402" t="s">
        <v>32</v>
      </c>
      <c r="F1878" s="402" t="s">
        <v>7</v>
      </c>
      <c r="G1878" s="403">
        <v>10.541077167217988</v>
      </c>
      <c r="H1878" s="403">
        <v>9.337084670263021</v>
      </c>
      <c r="I1878" s="403">
        <v>9.3370846702630192</v>
      </c>
      <c r="J1878" s="403">
        <v>7.586381294588703</v>
      </c>
      <c r="K1878" s="403">
        <v>7.2565386296065855</v>
      </c>
      <c r="L1878" s="450">
        <v>7.0769302505045424</v>
      </c>
      <c r="M1878" s="450">
        <v>6.9017674027350342</v>
      </c>
      <c r="N1878" s="450">
        <v>6.7309400538545443</v>
      </c>
      <c r="O1878" s="450">
        <v>6.5643408948597308</v>
      </c>
      <c r="R1878" s="570"/>
      <c r="S1878" s="570"/>
      <c r="T1878" s="570"/>
      <c r="U1878" s="570"/>
    </row>
    <row r="1879" spans="2:21" x14ac:dyDescent="0.25">
      <c r="B1879" s="402" t="s">
        <v>249</v>
      </c>
      <c r="C1879" s="402" t="s">
        <v>17</v>
      </c>
      <c r="D1879" s="402" t="s">
        <v>11</v>
      </c>
      <c r="E1879" s="402" t="s">
        <v>32</v>
      </c>
      <c r="F1879" s="402" t="s">
        <v>8</v>
      </c>
      <c r="G1879" s="403">
        <v>10.541077167217992</v>
      </c>
      <c r="H1879" s="403">
        <v>9.3370846702630246</v>
      </c>
      <c r="I1879" s="403">
        <v>9.3370846702630246</v>
      </c>
      <c r="J1879" s="403">
        <v>7.5863812945887048</v>
      </c>
      <c r="K1879" s="403">
        <v>7.2565386296065846</v>
      </c>
      <c r="L1879" s="450">
        <v>7.0769302505045415</v>
      </c>
      <c r="M1879" s="450">
        <v>6.9017674027350333</v>
      </c>
      <c r="N1879" s="450">
        <v>6.7309400538545434</v>
      </c>
      <c r="O1879" s="450">
        <v>6.5643408948597299</v>
      </c>
      <c r="R1879" s="570"/>
      <c r="S1879" s="570"/>
      <c r="T1879" s="570"/>
      <c r="U1879" s="570"/>
    </row>
    <row r="1880" spans="2:21" x14ac:dyDescent="0.25">
      <c r="B1880" s="402" t="s">
        <v>249</v>
      </c>
      <c r="C1880" s="402" t="s">
        <v>17</v>
      </c>
      <c r="D1880" s="402" t="s">
        <v>11</v>
      </c>
      <c r="E1880" s="402" t="s">
        <v>32</v>
      </c>
      <c r="F1880" s="402" t="s">
        <v>1</v>
      </c>
      <c r="G1880" s="403">
        <v>10.541077167217988</v>
      </c>
      <c r="H1880" s="403">
        <v>9.337084670263021</v>
      </c>
      <c r="I1880" s="403">
        <v>9.337084670263021</v>
      </c>
      <c r="J1880" s="403">
        <v>7.5863812945887048</v>
      </c>
      <c r="K1880" s="403">
        <v>7.2565386296065872</v>
      </c>
      <c r="L1880" s="450">
        <v>7.0769302505045442</v>
      </c>
      <c r="M1880" s="450">
        <v>6.901767402735036</v>
      </c>
      <c r="N1880" s="450">
        <v>6.7309400538545461</v>
      </c>
      <c r="O1880" s="450">
        <v>6.5643408948597317</v>
      </c>
      <c r="R1880" s="570"/>
      <c r="S1880" s="570"/>
      <c r="T1880" s="570"/>
      <c r="U1880" s="570"/>
    </row>
    <row r="1881" spans="2:21" x14ac:dyDescent="0.25">
      <c r="B1881" s="402" t="s">
        <v>249</v>
      </c>
      <c r="C1881" s="402" t="s">
        <v>17</v>
      </c>
      <c r="D1881" s="402" t="s">
        <v>19</v>
      </c>
      <c r="E1881" s="402" t="s">
        <v>32</v>
      </c>
      <c r="F1881" s="402" t="s">
        <v>4</v>
      </c>
      <c r="G1881" s="403">
        <v>10.541077167217988</v>
      </c>
      <c r="H1881" s="403">
        <v>9.337084670263021</v>
      </c>
      <c r="I1881" s="403">
        <v>8.5589942810744368</v>
      </c>
      <c r="J1881" s="403">
        <v>7.2565386296065872</v>
      </c>
      <c r="K1881" s="403">
        <v>7.2565386296065872</v>
      </c>
      <c r="L1881" s="450">
        <v>6.5593361800839647</v>
      </c>
      <c r="M1881" s="450">
        <v>5.9291203863805642</v>
      </c>
      <c r="N1881" s="450">
        <v>5.359455223980242</v>
      </c>
      <c r="O1881" s="450">
        <v>4.8445230364741425</v>
      </c>
      <c r="R1881" s="570"/>
      <c r="S1881" s="570"/>
      <c r="T1881" s="570"/>
      <c r="U1881" s="570"/>
    </row>
    <row r="1882" spans="2:21" x14ac:dyDescent="0.25">
      <c r="B1882" s="402" t="s">
        <v>249</v>
      </c>
      <c r="C1882" s="402" t="s">
        <v>17</v>
      </c>
      <c r="D1882" s="402" t="s">
        <v>19</v>
      </c>
      <c r="E1882" s="402" t="s">
        <v>32</v>
      </c>
      <c r="F1882" s="402" t="s">
        <v>5</v>
      </c>
      <c r="G1882" s="403">
        <v>10.541077167217992</v>
      </c>
      <c r="H1882" s="403">
        <v>9.337084670263021</v>
      </c>
      <c r="I1882" s="403">
        <v>8.5589942810744368</v>
      </c>
      <c r="J1882" s="403">
        <v>7.2565386296065881</v>
      </c>
      <c r="K1882" s="403">
        <v>7.2565386296065881</v>
      </c>
      <c r="L1882" s="450">
        <v>6.5593361800839656</v>
      </c>
      <c r="M1882" s="450">
        <v>5.929120386380565</v>
      </c>
      <c r="N1882" s="450">
        <v>5.3594552239802429</v>
      </c>
      <c r="O1882" s="450">
        <v>4.8445230364741434</v>
      </c>
      <c r="R1882" s="570"/>
      <c r="S1882" s="570"/>
      <c r="T1882" s="570"/>
      <c r="U1882" s="570"/>
    </row>
    <row r="1883" spans="2:21" x14ac:dyDescent="0.25">
      <c r="B1883" s="402" t="s">
        <v>249</v>
      </c>
      <c r="C1883" s="402" t="s">
        <v>17</v>
      </c>
      <c r="D1883" s="402" t="s">
        <v>19</v>
      </c>
      <c r="E1883" s="402" t="s">
        <v>32</v>
      </c>
      <c r="F1883" s="402" t="s">
        <v>6</v>
      </c>
      <c r="G1883" s="403">
        <v>10.54107716721799</v>
      </c>
      <c r="H1883" s="403">
        <v>9.3370846702630175</v>
      </c>
      <c r="I1883" s="403">
        <v>8.5589942810744368</v>
      </c>
      <c r="J1883" s="403">
        <v>7.2565386296065846</v>
      </c>
      <c r="K1883" s="403">
        <v>7.2565386296065846</v>
      </c>
      <c r="L1883" s="450">
        <v>6.5593361800839629</v>
      </c>
      <c r="M1883" s="450">
        <v>5.9291203863805633</v>
      </c>
      <c r="N1883" s="450">
        <v>5.3594552239802411</v>
      </c>
      <c r="O1883" s="450">
        <v>4.8445230364741416</v>
      </c>
      <c r="R1883" s="570"/>
      <c r="S1883" s="570"/>
      <c r="T1883" s="570"/>
      <c r="U1883" s="570"/>
    </row>
    <row r="1884" spans="2:21" x14ac:dyDescent="0.25">
      <c r="B1884" s="402" t="s">
        <v>249</v>
      </c>
      <c r="C1884" s="402" t="s">
        <v>17</v>
      </c>
      <c r="D1884" s="402" t="s">
        <v>19</v>
      </c>
      <c r="E1884" s="402" t="s">
        <v>32</v>
      </c>
      <c r="F1884" s="402" t="s">
        <v>7</v>
      </c>
      <c r="G1884" s="403">
        <v>10.541077167217988</v>
      </c>
      <c r="H1884" s="403">
        <v>9.337084670263021</v>
      </c>
      <c r="I1884" s="403">
        <v>8.5589942810744368</v>
      </c>
      <c r="J1884" s="403">
        <v>7.2565386296065855</v>
      </c>
      <c r="K1884" s="403">
        <v>7.2565386296065855</v>
      </c>
      <c r="L1884" s="450">
        <v>6.5593361800839638</v>
      </c>
      <c r="M1884" s="450">
        <v>5.9291203863805633</v>
      </c>
      <c r="N1884" s="450">
        <v>5.3594552239802411</v>
      </c>
      <c r="O1884" s="450">
        <v>4.8445230364741425</v>
      </c>
      <c r="R1884" s="570"/>
      <c r="S1884" s="570"/>
      <c r="T1884" s="570"/>
      <c r="U1884" s="570"/>
    </row>
    <row r="1885" spans="2:21" x14ac:dyDescent="0.25">
      <c r="B1885" s="402" t="s">
        <v>249</v>
      </c>
      <c r="C1885" s="402" t="s">
        <v>17</v>
      </c>
      <c r="D1885" s="402" t="s">
        <v>19</v>
      </c>
      <c r="E1885" s="402" t="s">
        <v>32</v>
      </c>
      <c r="F1885" s="402" t="s">
        <v>8</v>
      </c>
      <c r="G1885" s="403">
        <v>10.541077167217992</v>
      </c>
      <c r="H1885" s="403">
        <v>9.3370846702630246</v>
      </c>
      <c r="I1885" s="403">
        <v>8.5589942810744368</v>
      </c>
      <c r="J1885" s="403">
        <v>7.2565386296065846</v>
      </c>
      <c r="K1885" s="403">
        <v>7.2565386296065846</v>
      </c>
      <c r="L1885" s="450">
        <v>6.5593361800839629</v>
      </c>
      <c r="M1885" s="450">
        <v>5.9291203863805633</v>
      </c>
      <c r="N1885" s="450">
        <v>5.3594552239802411</v>
      </c>
      <c r="O1885" s="450">
        <v>4.8445230364741416</v>
      </c>
      <c r="R1885" s="570"/>
      <c r="S1885" s="570"/>
      <c r="T1885" s="570"/>
      <c r="U1885" s="570"/>
    </row>
    <row r="1886" spans="2:21" x14ac:dyDescent="0.25">
      <c r="B1886" s="402" t="s">
        <v>249</v>
      </c>
      <c r="C1886" s="402" t="s">
        <v>17</v>
      </c>
      <c r="D1886" s="402" t="s">
        <v>19</v>
      </c>
      <c r="E1886" s="402" t="s">
        <v>32</v>
      </c>
      <c r="F1886" s="402" t="s">
        <v>1</v>
      </c>
      <c r="G1886" s="403">
        <v>10.541077167217988</v>
      </c>
      <c r="H1886" s="403">
        <v>9.337084670263021</v>
      </c>
      <c r="I1886" s="403">
        <v>8.5589942810744386</v>
      </c>
      <c r="J1886" s="403">
        <v>7.2565386296065872</v>
      </c>
      <c r="K1886" s="403">
        <v>7.2565386296065872</v>
      </c>
      <c r="L1886" s="450">
        <v>6.5593361800839647</v>
      </c>
      <c r="M1886" s="450">
        <v>5.9291203863805642</v>
      </c>
      <c r="N1886" s="450">
        <v>5.359455223980242</v>
      </c>
      <c r="O1886" s="450">
        <v>4.8445230364741425</v>
      </c>
      <c r="R1886" s="570"/>
      <c r="S1886" s="570"/>
      <c r="T1886" s="570"/>
      <c r="U1886" s="570"/>
    </row>
    <row r="1887" spans="2:21" x14ac:dyDescent="0.25">
      <c r="B1887" s="402" t="s">
        <v>249</v>
      </c>
      <c r="C1887" s="402" t="s">
        <v>16</v>
      </c>
      <c r="D1887" s="402" t="s">
        <v>3</v>
      </c>
      <c r="E1887" s="402" t="s">
        <v>32</v>
      </c>
      <c r="F1887" s="402" t="s">
        <v>4</v>
      </c>
      <c r="G1887" s="403">
        <v>9.2517787502598754</v>
      </c>
      <c r="H1887" s="403">
        <v>8.1950487764539695</v>
      </c>
      <c r="I1887" s="403">
        <v>7.5121280450828065</v>
      </c>
      <c r="J1887" s="403">
        <v>6.3689781251788995</v>
      </c>
      <c r="K1887" s="403">
        <v>6.3689781251788995</v>
      </c>
      <c r="L1887" s="450">
        <v>5.9054216208715555</v>
      </c>
      <c r="M1887" s="450">
        <v>5.4756043802988641</v>
      </c>
      <c r="N1887" s="450">
        <v>5.0770707418386083</v>
      </c>
      <c r="O1887" s="450">
        <v>4.7075437755104428</v>
      </c>
      <c r="R1887" s="570"/>
      <c r="S1887" s="570"/>
      <c r="T1887" s="570"/>
      <c r="U1887" s="570"/>
    </row>
    <row r="1888" spans="2:21" x14ac:dyDescent="0.25">
      <c r="B1888" s="402" t="s">
        <v>249</v>
      </c>
      <c r="C1888" s="402" t="s">
        <v>16</v>
      </c>
      <c r="D1888" s="402" t="s">
        <v>3</v>
      </c>
      <c r="E1888" s="402" t="s">
        <v>32</v>
      </c>
      <c r="F1888" s="402" t="s">
        <v>5</v>
      </c>
      <c r="G1888" s="403">
        <v>9.2517787502598772</v>
      </c>
      <c r="H1888" s="403">
        <v>8.1950487764539695</v>
      </c>
      <c r="I1888" s="403">
        <v>7.5121280450828047</v>
      </c>
      <c r="J1888" s="403">
        <v>6.3689781251789013</v>
      </c>
      <c r="K1888" s="403">
        <v>6.3689781251789013</v>
      </c>
      <c r="L1888" s="450">
        <v>5.9054216208715564</v>
      </c>
      <c r="M1888" s="450">
        <v>5.475604380298865</v>
      </c>
      <c r="N1888" s="450">
        <v>5.0770707418386092</v>
      </c>
      <c r="O1888" s="450">
        <v>4.7075437755104437</v>
      </c>
      <c r="R1888" s="570"/>
      <c r="S1888" s="570"/>
      <c r="T1888" s="570"/>
      <c r="U1888" s="570"/>
    </row>
    <row r="1889" spans="2:21" x14ac:dyDescent="0.25">
      <c r="B1889" s="402" t="s">
        <v>249</v>
      </c>
      <c r="C1889" s="402" t="s">
        <v>16</v>
      </c>
      <c r="D1889" s="402" t="s">
        <v>3</v>
      </c>
      <c r="E1889" s="402" t="s">
        <v>32</v>
      </c>
      <c r="F1889" s="402" t="s">
        <v>6</v>
      </c>
      <c r="G1889" s="403">
        <v>9.2517787502598772</v>
      </c>
      <c r="H1889" s="403">
        <v>8.1950487764539659</v>
      </c>
      <c r="I1889" s="403">
        <v>7.5121280450828065</v>
      </c>
      <c r="J1889" s="403">
        <v>6.3689781251788977</v>
      </c>
      <c r="K1889" s="403">
        <v>6.3689781251788977</v>
      </c>
      <c r="L1889" s="450">
        <v>5.9054216208715538</v>
      </c>
      <c r="M1889" s="450">
        <v>5.4756043802988623</v>
      </c>
      <c r="N1889" s="450">
        <v>5.0770707418386065</v>
      </c>
      <c r="O1889" s="450">
        <v>4.707543775510441</v>
      </c>
      <c r="R1889" s="570"/>
      <c r="S1889" s="570"/>
      <c r="T1889" s="570"/>
      <c r="U1889" s="570"/>
    </row>
    <row r="1890" spans="2:21" x14ac:dyDescent="0.25">
      <c r="B1890" s="402" t="s">
        <v>249</v>
      </c>
      <c r="C1890" s="402" t="s">
        <v>16</v>
      </c>
      <c r="D1890" s="402" t="s">
        <v>3</v>
      </c>
      <c r="E1890" s="402" t="s">
        <v>32</v>
      </c>
      <c r="F1890" s="402" t="s">
        <v>7</v>
      </c>
      <c r="G1890" s="403">
        <v>9.2517787502598754</v>
      </c>
      <c r="H1890" s="403">
        <v>8.1950487764539695</v>
      </c>
      <c r="I1890" s="403">
        <v>7.5121280450828047</v>
      </c>
      <c r="J1890" s="403">
        <v>6.3689781251788986</v>
      </c>
      <c r="K1890" s="403">
        <v>6.3689781251788986</v>
      </c>
      <c r="L1890" s="450">
        <v>5.9054216208715546</v>
      </c>
      <c r="M1890" s="450">
        <v>5.4756043802988632</v>
      </c>
      <c r="N1890" s="450">
        <v>5.0770707418386074</v>
      </c>
      <c r="O1890" s="450">
        <v>4.7075437755104419</v>
      </c>
      <c r="R1890" s="570"/>
      <c r="S1890" s="570"/>
      <c r="T1890" s="570"/>
      <c r="U1890" s="570"/>
    </row>
    <row r="1891" spans="2:21" x14ac:dyDescent="0.25">
      <c r="B1891" s="402" t="s">
        <v>249</v>
      </c>
      <c r="C1891" s="402" t="s">
        <v>16</v>
      </c>
      <c r="D1891" s="402" t="s">
        <v>3</v>
      </c>
      <c r="E1891" s="402" t="s">
        <v>32</v>
      </c>
      <c r="F1891" s="402" t="s">
        <v>8</v>
      </c>
      <c r="G1891" s="403">
        <v>9.2517787502598772</v>
      </c>
      <c r="H1891" s="403">
        <v>8.1950487764539712</v>
      </c>
      <c r="I1891" s="403">
        <v>7.5121280450828047</v>
      </c>
      <c r="J1891" s="403">
        <v>6.3689781251788977</v>
      </c>
      <c r="K1891" s="403">
        <v>6.3689781251788977</v>
      </c>
      <c r="L1891" s="450">
        <v>5.9054216208715538</v>
      </c>
      <c r="M1891" s="450">
        <v>5.4756043802988623</v>
      </c>
      <c r="N1891" s="450">
        <v>5.0770707418386065</v>
      </c>
      <c r="O1891" s="450">
        <v>4.707543775510441</v>
      </c>
      <c r="R1891" s="570"/>
      <c r="S1891" s="570"/>
      <c r="T1891" s="570"/>
      <c r="U1891" s="570"/>
    </row>
    <row r="1892" spans="2:21" x14ac:dyDescent="0.25">
      <c r="B1892" s="402" t="s">
        <v>249</v>
      </c>
      <c r="C1892" s="402" t="s">
        <v>16</v>
      </c>
      <c r="D1892" s="402" t="s">
        <v>3</v>
      </c>
      <c r="E1892" s="402" t="s">
        <v>32</v>
      </c>
      <c r="F1892" s="402" t="s">
        <v>1</v>
      </c>
      <c r="G1892" s="403">
        <v>9.2517787502598754</v>
      </c>
      <c r="H1892" s="403">
        <v>8.1950487764539695</v>
      </c>
      <c r="I1892" s="403">
        <v>7.5121280450828074</v>
      </c>
      <c r="J1892" s="403">
        <v>6.3689781251788995</v>
      </c>
      <c r="K1892" s="403">
        <v>6.3689781251788995</v>
      </c>
      <c r="L1892" s="450">
        <v>5.9054216208715555</v>
      </c>
      <c r="M1892" s="450">
        <v>5.4756043802988641</v>
      </c>
      <c r="N1892" s="450">
        <v>5.0770707418386083</v>
      </c>
      <c r="O1892" s="450">
        <v>4.7075437755104428</v>
      </c>
      <c r="R1892" s="570"/>
      <c r="S1892" s="570"/>
      <c r="T1892" s="570"/>
      <c r="U1892" s="570"/>
    </row>
    <row r="1893" spans="2:21" x14ac:dyDescent="0.25">
      <c r="B1893" s="402" t="s">
        <v>249</v>
      </c>
      <c r="C1893" s="402" t="s">
        <v>16</v>
      </c>
      <c r="D1893" s="402" t="s">
        <v>11</v>
      </c>
      <c r="E1893" s="402" t="s">
        <v>32</v>
      </c>
      <c r="F1893" s="402" t="s">
        <v>4</v>
      </c>
      <c r="G1893" s="403">
        <v>9.2517787502598754</v>
      </c>
      <c r="H1893" s="403">
        <v>8.1950487764539695</v>
      </c>
      <c r="I1893" s="403">
        <v>8.1950487764539695</v>
      </c>
      <c r="J1893" s="403">
        <v>6.6584771308688513</v>
      </c>
      <c r="K1893" s="403">
        <v>6.3689781251788995</v>
      </c>
      <c r="L1893" s="450">
        <v>6.2113379752412197</v>
      </c>
      <c r="M1893" s="450">
        <v>6.0575996155725518</v>
      </c>
      <c r="N1893" s="450">
        <v>5.9076664719986809</v>
      </c>
      <c r="O1893" s="450">
        <v>5.7614443606766201</v>
      </c>
      <c r="R1893" s="570"/>
      <c r="S1893" s="570"/>
      <c r="T1893" s="570"/>
      <c r="U1893" s="570"/>
    </row>
    <row r="1894" spans="2:21" x14ac:dyDescent="0.25">
      <c r="B1894" s="402" t="s">
        <v>249</v>
      </c>
      <c r="C1894" s="402" t="s">
        <v>16</v>
      </c>
      <c r="D1894" s="402" t="s">
        <v>11</v>
      </c>
      <c r="E1894" s="402" t="s">
        <v>32</v>
      </c>
      <c r="F1894" s="402" t="s">
        <v>5</v>
      </c>
      <c r="G1894" s="403">
        <v>9.2517787502598772</v>
      </c>
      <c r="H1894" s="403">
        <v>8.1950487764539695</v>
      </c>
      <c r="I1894" s="403">
        <v>8.1950487764539695</v>
      </c>
      <c r="J1894" s="403">
        <v>6.6584771308688495</v>
      </c>
      <c r="K1894" s="403">
        <v>6.3689781251789013</v>
      </c>
      <c r="L1894" s="450">
        <v>6.2113379752412214</v>
      </c>
      <c r="M1894" s="450">
        <v>6.0575996155725536</v>
      </c>
      <c r="N1894" s="450">
        <v>5.9076664719986827</v>
      </c>
      <c r="O1894" s="450">
        <v>5.7614443606766219</v>
      </c>
      <c r="R1894" s="570"/>
      <c r="S1894" s="570"/>
      <c r="T1894" s="570"/>
      <c r="U1894" s="570"/>
    </row>
    <row r="1895" spans="2:21" x14ac:dyDescent="0.25">
      <c r="B1895" s="402" t="s">
        <v>249</v>
      </c>
      <c r="C1895" s="402" t="s">
        <v>16</v>
      </c>
      <c r="D1895" s="402" t="s">
        <v>11</v>
      </c>
      <c r="E1895" s="402" t="s">
        <v>32</v>
      </c>
      <c r="F1895" s="402" t="s">
        <v>6</v>
      </c>
      <c r="G1895" s="403">
        <v>9.2517787502598772</v>
      </c>
      <c r="H1895" s="403">
        <v>8.1950487764539659</v>
      </c>
      <c r="I1895" s="403">
        <v>8.1950487764539659</v>
      </c>
      <c r="J1895" s="403">
        <v>6.6584771308688513</v>
      </c>
      <c r="K1895" s="403">
        <v>6.3689781251788977</v>
      </c>
      <c r="L1895" s="450">
        <v>6.2113379752412179</v>
      </c>
      <c r="M1895" s="450">
        <v>6.05759961557255</v>
      </c>
      <c r="N1895" s="450">
        <v>5.9076664719986791</v>
      </c>
      <c r="O1895" s="450">
        <v>5.7614443606766184</v>
      </c>
      <c r="R1895" s="570"/>
      <c r="S1895" s="570"/>
      <c r="T1895" s="570"/>
      <c r="U1895" s="570"/>
    </row>
    <row r="1896" spans="2:21" x14ac:dyDescent="0.25">
      <c r="B1896" s="402" t="s">
        <v>249</v>
      </c>
      <c r="C1896" s="402" t="s">
        <v>16</v>
      </c>
      <c r="D1896" s="402" t="s">
        <v>11</v>
      </c>
      <c r="E1896" s="402" t="s">
        <v>32</v>
      </c>
      <c r="F1896" s="402" t="s">
        <v>7</v>
      </c>
      <c r="G1896" s="403">
        <v>9.2517787502598754</v>
      </c>
      <c r="H1896" s="403">
        <v>8.1950487764539695</v>
      </c>
      <c r="I1896" s="403">
        <v>8.1950487764539677</v>
      </c>
      <c r="J1896" s="403">
        <v>6.6584771308688486</v>
      </c>
      <c r="K1896" s="403">
        <v>6.3689781251788986</v>
      </c>
      <c r="L1896" s="450">
        <v>6.2113379752412188</v>
      </c>
      <c r="M1896" s="450">
        <v>6.0575996155725509</v>
      </c>
      <c r="N1896" s="450">
        <v>5.90766647199868</v>
      </c>
      <c r="O1896" s="450">
        <v>5.7614443606766192</v>
      </c>
      <c r="R1896" s="570"/>
      <c r="S1896" s="570"/>
      <c r="T1896" s="570"/>
      <c r="U1896" s="570"/>
    </row>
    <row r="1897" spans="2:21" x14ac:dyDescent="0.25">
      <c r="B1897" s="402" t="s">
        <v>249</v>
      </c>
      <c r="C1897" s="402" t="s">
        <v>16</v>
      </c>
      <c r="D1897" s="402" t="s">
        <v>11</v>
      </c>
      <c r="E1897" s="402" t="s">
        <v>32</v>
      </c>
      <c r="F1897" s="402" t="s">
        <v>8</v>
      </c>
      <c r="G1897" s="403">
        <v>9.2517787502598772</v>
      </c>
      <c r="H1897" s="403">
        <v>8.1950487764539712</v>
      </c>
      <c r="I1897" s="403">
        <v>8.1950487764539712</v>
      </c>
      <c r="J1897" s="403">
        <v>6.6584771308688495</v>
      </c>
      <c r="K1897" s="403">
        <v>6.3689781251788977</v>
      </c>
      <c r="L1897" s="450">
        <v>6.2113379752412179</v>
      </c>
      <c r="M1897" s="450">
        <v>6.05759961557255</v>
      </c>
      <c r="N1897" s="450">
        <v>5.9076664719986791</v>
      </c>
      <c r="O1897" s="450">
        <v>5.7614443606766184</v>
      </c>
      <c r="R1897" s="570"/>
      <c r="S1897" s="570"/>
      <c r="T1897" s="570"/>
      <c r="U1897" s="570"/>
    </row>
    <row r="1898" spans="2:21" x14ac:dyDescent="0.25">
      <c r="B1898" s="402" t="s">
        <v>249</v>
      </c>
      <c r="C1898" s="402" t="s">
        <v>16</v>
      </c>
      <c r="D1898" s="402" t="s">
        <v>11</v>
      </c>
      <c r="E1898" s="402" t="s">
        <v>32</v>
      </c>
      <c r="F1898" s="402" t="s">
        <v>1</v>
      </c>
      <c r="G1898" s="403">
        <v>9.2517787502598754</v>
      </c>
      <c r="H1898" s="403">
        <v>8.1950487764539695</v>
      </c>
      <c r="I1898" s="403">
        <v>8.1950487764539695</v>
      </c>
      <c r="J1898" s="403">
        <v>6.6584771308688495</v>
      </c>
      <c r="K1898" s="403">
        <v>6.3689781251788995</v>
      </c>
      <c r="L1898" s="450">
        <v>6.2113379752412197</v>
      </c>
      <c r="M1898" s="450">
        <v>6.0575996155725518</v>
      </c>
      <c r="N1898" s="450">
        <v>5.9076664719986809</v>
      </c>
      <c r="O1898" s="450">
        <v>5.7614443606766201</v>
      </c>
      <c r="R1898" s="570"/>
      <c r="S1898" s="570"/>
      <c r="T1898" s="570"/>
      <c r="U1898" s="570"/>
    </row>
    <row r="1899" spans="2:21" x14ac:dyDescent="0.25">
      <c r="B1899" s="402" t="s">
        <v>249</v>
      </c>
      <c r="C1899" s="402" t="s">
        <v>16</v>
      </c>
      <c r="D1899" s="402" t="s">
        <v>19</v>
      </c>
      <c r="E1899" s="402" t="s">
        <v>32</v>
      </c>
      <c r="F1899" s="402" t="s">
        <v>4</v>
      </c>
      <c r="G1899" s="403">
        <v>9.2517787502598754</v>
      </c>
      <c r="H1899" s="403">
        <v>8.1950487764539695</v>
      </c>
      <c r="I1899" s="403">
        <v>7.5121280450828065</v>
      </c>
      <c r="J1899" s="403">
        <v>6.3689781251788995</v>
      </c>
      <c r="K1899" s="403">
        <v>6.3689781251788995</v>
      </c>
      <c r="L1899" s="450">
        <v>5.7570517817134794</v>
      </c>
      <c r="M1899" s="450">
        <v>5.2039188337453073</v>
      </c>
      <c r="N1899" s="450">
        <v>4.703930458681584</v>
      </c>
      <c r="O1899" s="450">
        <v>4.2519805683032459</v>
      </c>
      <c r="R1899" s="570"/>
      <c r="S1899" s="570"/>
      <c r="T1899" s="570"/>
      <c r="U1899" s="570"/>
    </row>
    <row r="1900" spans="2:21" x14ac:dyDescent="0.25">
      <c r="B1900" s="402" t="s">
        <v>249</v>
      </c>
      <c r="C1900" s="402" t="s">
        <v>16</v>
      </c>
      <c r="D1900" s="402" t="s">
        <v>19</v>
      </c>
      <c r="E1900" s="402" t="s">
        <v>32</v>
      </c>
      <c r="F1900" s="402" t="s">
        <v>5</v>
      </c>
      <c r="G1900" s="403">
        <v>9.2517787502598772</v>
      </c>
      <c r="H1900" s="403">
        <v>8.1950487764539695</v>
      </c>
      <c r="I1900" s="403">
        <v>7.5121280450828047</v>
      </c>
      <c r="J1900" s="403">
        <v>6.3689781251789013</v>
      </c>
      <c r="K1900" s="403">
        <v>6.3689781251789013</v>
      </c>
      <c r="L1900" s="450">
        <v>5.7570517817134812</v>
      </c>
      <c r="M1900" s="450">
        <v>5.2039188337453082</v>
      </c>
      <c r="N1900" s="450">
        <v>4.7039304586815849</v>
      </c>
      <c r="O1900" s="450">
        <v>4.2519805683032477</v>
      </c>
      <c r="R1900" s="570"/>
      <c r="S1900" s="570"/>
      <c r="T1900" s="570"/>
      <c r="U1900" s="570"/>
    </row>
    <row r="1901" spans="2:21" x14ac:dyDescent="0.25">
      <c r="B1901" s="402" t="s">
        <v>249</v>
      </c>
      <c r="C1901" s="402" t="s">
        <v>16</v>
      </c>
      <c r="D1901" s="402" t="s">
        <v>19</v>
      </c>
      <c r="E1901" s="402" t="s">
        <v>32</v>
      </c>
      <c r="F1901" s="402" t="s">
        <v>6</v>
      </c>
      <c r="G1901" s="403">
        <v>9.2517787502598772</v>
      </c>
      <c r="H1901" s="403">
        <v>8.1950487764539659</v>
      </c>
      <c r="I1901" s="403">
        <v>7.5121280450828065</v>
      </c>
      <c r="J1901" s="403">
        <v>6.3689781251788977</v>
      </c>
      <c r="K1901" s="403">
        <v>6.3689781251788977</v>
      </c>
      <c r="L1901" s="450">
        <v>5.7570517817134785</v>
      </c>
      <c r="M1901" s="450">
        <v>5.2039188337453064</v>
      </c>
      <c r="N1901" s="450">
        <v>4.7039304586815831</v>
      </c>
      <c r="O1901" s="450">
        <v>4.2519805683032459</v>
      </c>
      <c r="R1901" s="570"/>
      <c r="S1901" s="570"/>
      <c r="T1901" s="570"/>
      <c r="U1901" s="570"/>
    </row>
    <row r="1902" spans="2:21" x14ac:dyDescent="0.25">
      <c r="B1902" s="402" t="s">
        <v>249</v>
      </c>
      <c r="C1902" s="402" t="s">
        <v>16</v>
      </c>
      <c r="D1902" s="402" t="s">
        <v>19</v>
      </c>
      <c r="E1902" s="402" t="s">
        <v>32</v>
      </c>
      <c r="F1902" s="402" t="s">
        <v>7</v>
      </c>
      <c r="G1902" s="403">
        <v>9.2517787502598754</v>
      </c>
      <c r="H1902" s="403">
        <v>8.1950487764539695</v>
      </c>
      <c r="I1902" s="403">
        <v>7.5121280450828047</v>
      </c>
      <c r="J1902" s="403">
        <v>6.3689781251788986</v>
      </c>
      <c r="K1902" s="403">
        <v>6.3689781251788986</v>
      </c>
      <c r="L1902" s="450">
        <v>5.7570517817134794</v>
      </c>
      <c r="M1902" s="450">
        <v>5.2039188337453073</v>
      </c>
      <c r="N1902" s="450">
        <v>4.703930458681584</v>
      </c>
      <c r="O1902" s="450">
        <v>4.2519805683032459</v>
      </c>
      <c r="R1902" s="570"/>
      <c r="S1902" s="570"/>
      <c r="T1902" s="570"/>
      <c r="U1902" s="570"/>
    </row>
    <row r="1903" spans="2:21" x14ac:dyDescent="0.25">
      <c r="B1903" s="402" t="s">
        <v>249</v>
      </c>
      <c r="C1903" s="402" t="s">
        <v>16</v>
      </c>
      <c r="D1903" s="402" t="s">
        <v>19</v>
      </c>
      <c r="E1903" s="402" t="s">
        <v>32</v>
      </c>
      <c r="F1903" s="402" t="s">
        <v>8</v>
      </c>
      <c r="G1903" s="403">
        <v>9.2517787502598772</v>
      </c>
      <c r="H1903" s="403">
        <v>8.1950487764539712</v>
      </c>
      <c r="I1903" s="403">
        <v>7.5121280450828047</v>
      </c>
      <c r="J1903" s="403">
        <v>6.3689781251788977</v>
      </c>
      <c r="K1903" s="403">
        <v>6.3689781251788977</v>
      </c>
      <c r="L1903" s="450">
        <v>5.7570517817134785</v>
      </c>
      <c r="M1903" s="450">
        <v>5.2039188337453064</v>
      </c>
      <c r="N1903" s="450">
        <v>4.7039304586815831</v>
      </c>
      <c r="O1903" s="450">
        <v>4.2519805683032459</v>
      </c>
      <c r="R1903" s="570"/>
      <c r="S1903" s="570"/>
      <c r="T1903" s="570"/>
      <c r="U1903" s="570"/>
    </row>
    <row r="1904" spans="2:21" x14ac:dyDescent="0.25">
      <c r="B1904" s="402" t="s">
        <v>249</v>
      </c>
      <c r="C1904" s="402" t="s">
        <v>16</v>
      </c>
      <c r="D1904" s="402" t="s">
        <v>19</v>
      </c>
      <c r="E1904" s="402" t="s">
        <v>32</v>
      </c>
      <c r="F1904" s="402" t="s">
        <v>1</v>
      </c>
      <c r="G1904" s="403">
        <v>9.2517787502598754</v>
      </c>
      <c r="H1904" s="403">
        <v>8.1950487764539695</v>
      </c>
      <c r="I1904" s="403">
        <v>7.5121280450828074</v>
      </c>
      <c r="J1904" s="403">
        <v>6.3689781251788995</v>
      </c>
      <c r="K1904" s="403">
        <v>6.3689781251788995</v>
      </c>
      <c r="L1904" s="450">
        <v>5.7570517817134794</v>
      </c>
      <c r="M1904" s="450">
        <v>5.2039188337453073</v>
      </c>
      <c r="N1904" s="450">
        <v>4.703930458681584</v>
      </c>
      <c r="O1904" s="450">
        <v>4.2519805683032459</v>
      </c>
      <c r="R1904" s="570"/>
      <c r="S1904" s="570"/>
      <c r="T1904" s="570"/>
      <c r="U1904" s="570"/>
    </row>
    <row r="1905" spans="2:21" x14ac:dyDescent="0.25">
      <c r="B1905" s="402" t="s">
        <v>249</v>
      </c>
      <c r="C1905" s="402" t="s">
        <v>128</v>
      </c>
      <c r="D1905" s="402" t="s">
        <v>3</v>
      </c>
      <c r="E1905" s="402" t="s">
        <v>32</v>
      </c>
      <c r="F1905" s="402" t="s">
        <v>4</v>
      </c>
      <c r="G1905" s="403">
        <v>14.16811447206719</v>
      </c>
      <c r="H1905" s="403">
        <v>12.549844986912662</v>
      </c>
      <c r="I1905" s="403">
        <v>11.504024571336609</v>
      </c>
      <c r="J1905" s="403">
        <v>9.7534121365679933</v>
      </c>
      <c r="K1905" s="403">
        <v>9.7534121365679933</v>
      </c>
      <c r="L1905" s="450">
        <v>9.0435246873990121</v>
      </c>
      <c r="M1905" s="450">
        <v>8.385305329707295</v>
      </c>
      <c r="N1905" s="450">
        <v>7.7749934790790327</v>
      </c>
      <c r="O1905" s="450">
        <v>7.2091022595872012</v>
      </c>
      <c r="R1905" s="570"/>
      <c r="S1905" s="570"/>
      <c r="T1905" s="570"/>
      <c r="U1905" s="570"/>
    </row>
    <row r="1906" spans="2:21" x14ac:dyDescent="0.25">
      <c r="B1906" s="402" t="s">
        <v>249</v>
      </c>
      <c r="C1906" s="402" t="s">
        <v>128</v>
      </c>
      <c r="D1906" s="402" t="s">
        <v>3</v>
      </c>
      <c r="E1906" s="402" t="s">
        <v>32</v>
      </c>
      <c r="F1906" s="402" t="s">
        <v>5</v>
      </c>
      <c r="G1906" s="403">
        <v>14.168114472067193</v>
      </c>
      <c r="H1906" s="403">
        <v>12.549844986912662</v>
      </c>
      <c r="I1906" s="403">
        <v>11.504024571336608</v>
      </c>
      <c r="J1906" s="403">
        <v>9.7534121365679951</v>
      </c>
      <c r="K1906" s="403">
        <v>9.7534121365679951</v>
      </c>
      <c r="L1906" s="450">
        <v>9.0435246873990138</v>
      </c>
      <c r="M1906" s="450">
        <v>8.3853053297072968</v>
      </c>
      <c r="N1906" s="450">
        <v>7.7749934790790336</v>
      </c>
      <c r="O1906" s="450">
        <v>7.209102259587203</v>
      </c>
      <c r="R1906" s="570"/>
      <c r="S1906" s="570"/>
      <c r="T1906" s="570"/>
      <c r="U1906" s="570"/>
    </row>
    <row r="1907" spans="2:21" x14ac:dyDescent="0.25">
      <c r="B1907" s="402" t="s">
        <v>249</v>
      </c>
      <c r="C1907" s="402" t="s">
        <v>128</v>
      </c>
      <c r="D1907" s="402" t="s">
        <v>3</v>
      </c>
      <c r="E1907" s="402" t="s">
        <v>32</v>
      </c>
      <c r="F1907" s="402" t="s">
        <v>6</v>
      </c>
      <c r="G1907" s="403">
        <v>14.168114472067192</v>
      </c>
      <c r="H1907" s="403">
        <v>12.549844986912658</v>
      </c>
      <c r="I1907" s="403">
        <v>11.504024571336609</v>
      </c>
      <c r="J1907" s="403">
        <v>9.7534121365679898</v>
      </c>
      <c r="K1907" s="403">
        <v>9.7534121365679898</v>
      </c>
      <c r="L1907" s="450">
        <v>9.0435246873990085</v>
      </c>
      <c r="M1907" s="450">
        <v>8.3853053297072915</v>
      </c>
      <c r="N1907" s="450">
        <v>7.7749934790790292</v>
      </c>
      <c r="O1907" s="450">
        <v>7.2091022595871985</v>
      </c>
      <c r="R1907" s="570"/>
      <c r="S1907" s="570"/>
      <c r="T1907" s="570"/>
      <c r="U1907" s="570"/>
    </row>
    <row r="1908" spans="2:21" x14ac:dyDescent="0.25">
      <c r="B1908" s="402" t="s">
        <v>249</v>
      </c>
      <c r="C1908" s="402" t="s">
        <v>128</v>
      </c>
      <c r="D1908" s="402" t="s">
        <v>3</v>
      </c>
      <c r="E1908" s="402" t="s">
        <v>32</v>
      </c>
      <c r="F1908" s="402" t="s">
        <v>7</v>
      </c>
      <c r="G1908" s="403">
        <v>14.16811447206719</v>
      </c>
      <c r="H1908" s="403">
        <v>12.549844986912662</v>
      </c>
      <c r="I1908" s="403">
        <v>11.504024571336608</v>
      </c>
      <c r="J1908" s="403">
        <v>9.7534121365679916</v>
      </c>
      <c r="K1908" s="403">
        <v>9.7534121365679916</v>
      </c>
      <c r="L1908" s="450">
        <v>9.0435246873990103</v>
      </c>
      <c r="M1908" s="450">
        <v>8.3853053297072933</v>
      </c>
      <c r="N1908" s="450">
        <v>7.7749934790790309</v>
      </c>
      <c r="O1908" s="450">
        <v>7.2091022595871994</v>
      </c>
      <c r="R1908" s="570"/>
      <c r="S1908" s="570"/>
      <c r="T1908" s="570"/>
      <c r="U1908" s="570"/>
    </row>
    <row r="1909" spans="2:21" x14ac:dyDescent="0.25">
      <c r="B1909" s="402" t="s">
        <v>249</v>
      </c>
      <c r="C1909" s="402" t="s">
        <v>128</v>
      </c>
      <c r="D1909" s="402" t="s">
        <v>3</v>
      </c>
      <c r="E1909" s="402" t="s">
        <v>32</v>
      </c>
      <c r="F1909" s="402" t="s">
        <v>8</v>
      </c>
      <c r="G1909" s="403">
        <v>14.168114472067193</v>
      </c>
      <c r="H1909" s="403">
        <v>12.549844986912667</v>
      </c>
      <c r="I1909" s="403">
        <v>11.504024571336608</v>
      </c>
      <c r="J1909" s="403">
        <v>9.7534121365679898</v>
      </c>
      <c r="K1909" s="403">
        <v>9.7534121365679898</v>
      </c>
      <c r="L1909" s="450">
        <v>9.0435246873990085</v>
      </c>
      <c r="M1909" s="450">
        <v>8.3853053297072915</v>
      </c>
      <c r="N1909" s="450">
        <v>7.7749934790790292</v>
      </c>
      <c r="O1909" s="450">
        <v>7.2091022595871985</v>
      </c>
      <c r="R1909" s="570"/>
      <c r="S1909" s="570"/>
      <c r="T1909" s="570"/>
      <c r="U1909" s="570"/>
    </row>
    <row r="1910" spans="2:21" x14ac:dyDescent="0.25">
      <c r="B1910" s="402" t="s">
        <v>249</v>
      </c>
      <c r="C1910" s="402" t="s">
        <v>128</v>
      </c>
      <c r="D1910" s="402" t="s">
        <v>3</v>
      </c>
      <c r="E1910" s="402" t="s">
        <v>32</v>
      </c>
      <c r="F1910" s="402" t="s">
        <v>1</v>
      </c>
      <c r="G1910" s="403">
        <v>14.16811447206719</v>
      </c>
      <c r="H1910" s="403">
        <v>12.549844986912664</v>
      </c>
      <c r="I1910" s="403">
        <v>11.504024571336611</v>
      </c>
      <c r="J1910" s="403">
        <v>9.7534121365679933</v>
      </c>
      <c r="K1910" s="403">
        <v>9.7534121365679933</v>
      </c>
      <c r="L1910" s="450">
        <v>9.0435246873990121</v>
      </c>
      <c r="M1910" s="450">
        <v>8.385305329707295</v>
      </c>
      <c r="N1910" s="450">
        <v>7.7749934790790327</v>
      </c>
      <c r="O1910" s="450">
        <v>7.2091022595872012</v>
      </c>
      <c r="R1910" s="570"/>
      <c r="S1910" s="570"/>
      <c r="T1910" s="570"/>
      <c r="U1910" s="570"/>
    </row>
    <row r="1911" spans="2:21" x14ac:dyDescent="0.25">
      <c r="B1911" s="402" t="s">
        <v>249</v>
      </c>
      <c r="C1911" s="402" t="s">
        <v>128</v>
      </c>
      <c r="D1911" s="402" t="s">
        <v>11</v>
      </c>
      <c r="E1911" s="402" t="s">
        <v>32</v>
      </c>
      <c r="F1911" s="402" t="s">
        <v>4</v>
      </c>
      <c r="G1911" s="403">
        <v>14.16811447206719</v>
      </c>
      <c r="H1911" s="403">
        <v>12.549844986912662</v>
      </c>
      <c r="I1911" s="403">
        <v>12.549844986912662</v>
      </c>
      <c r="J1911" s="403">
        <v>10.19674905186654</v>
      </c>
      <c r="K1911" s="403">
        <v>9.7534121365679933</v>
      </c>
      <c r="L1911" s="450">
        <v>9.5120030248716994</v>
      </c>
      <c r="M1911" s="450">
        <v>9.2765690896976292</v>
      </c>
      <c r="N1911" s="450">
        <v>9.046962437976541</v>
      </c>
      <c r="O1911" s="450">
        <v>8.8230388371770587</v>
      </c>
      <c r="R1911" s="570"/>
      <c r="S1911" s="570"/>
      <c r="T1911" s="570"/>
      <c r="U1911" s="570"/>
    </row>
    <row r="1912" spans="2:21" x14ac:dyDescent="0.25">
      <c r="B1912" s="402" t="s">
        <v>249</v>
      </c>
      <c r="C1912" s="402" t="s">
        <v>128</v>
      </c>
      <c r="D1912" s="402" t="s">
        <v>11</v>
      </c>
      <c r="E1912" s="402" t="s">
        <v>32</v>
      </c>
      <c r="F1912" s="402" t="s">
        <v>5</v>
      </c>
      <c r="G1912" s="403">
        <v>14.168114472067193</v>
      </c>
      <c r="H1912" s="403">
        <v>12.549844986912662</v>
      </c>
      <c r="I1912" s="403">
        <v>12.549844986912662</v>
      </c>
      <c r="J1912" s="403">
        <v>10.196749051866538</v>
      </c>
      <c r="K1912" s="403">
        <v>9.7534121365679951</v>
      </c>
      <c r="L1912" s="450">
        <v>9.5120030248717011</v>
      </c>
      <c r="M1912" s="450">
        <v>9.2765690896976309</v>
      </c>
      <c r="N1912" s="450">
        <v>9.0469624379765428</v>
      </c>
      <c r="O1912" s="450">
        <v>8.8230388371770605</v>
      </c>
      <c r="R1912" s="570"/>
      <c r="S1912" s="570"/>
      <c r="T1912" s="570"/>
      <c r="U1912" s="570"/>
    </row>
    <row r="1913" spans="2:21" x14ac:dyDescent="0.25">
      <c r="B1913" s="402" t="s">
        <v>249</v>
      </c>
      <c r="C1913" s="402" t="s">
        <v>128</v>
      </c>
      <c r="D1913" s="402" t="s">
        <v>11</v>
      </c>
      <c r="E1913" s="402" t="s">
        <v>32</v>
      </c>
      <c r="F1913" s="402" t="s">
        <v>6</v>
      </c>
      <c r="G1913" s="403">
        <v>14.168114472067192</v>
      </c>
      <c r="H1913" s="403">
        <v>12.549844986912658</v>
      </c>
      <c r="I1913" s="403">
        <v>12.549844986912658</v>
      </c>
      <c r="J1913" s="403">
        <v>10.19674905186654</v>
      </c>
      <c r="K1913" s="403">
        <v>9.7534121365679898</v>
      </c>
      <c r="L1913" s="450">
        <v>9.5120030248716958</v>
      </c>
      <c r="M1913" s="450">
        <v>9.2765690896976256</v>
      </c>
      <c r="N1913" s="450">
        <v>9.0469624379765374</v>
      </c>
      <c r="O1913" s="450">
        <v>8.8230388371770569</v>
      </c>
      <c r="R1913" s="570"/>
      <c r="S1913" s="570"/>
      <c r="T1913" s="570"/>
      <c r="U1913" s="570"/>
    </row>
    <row r="1914" spans="2:21" x14ac:dyDescent="0.25">
      <c r="B1914" s="402" t="s">
        <v>249</v>
      </c>
      <c r="C1914" s="402" t="s">
        <v>128</v>
      </c>
      <c r="D1914" s="402" t="s">
        <v>11</v>
      </c>
      <c r="E1914" s="402" t="s">
        <v>32</v>
      </c>
      <c r="F1914" s="402" t="s">
        <v>7</v>
      </c>
      <c r="G1914" s="403">
        <v>14.16811447206719</v>
      </c>
      <c r="H1914" s="403">
        <v>12.549844986912662</v>
      </c>
      <c r="I1914" s="403">
        <v>12.54984498691266</v>
      </c>
      <c r="J1914" s="403">
        <v>10.196749051866536</v>
      </c>
      <c r="K1914" s="403">
        <v>9.7534121365679916</v>
      </c>
      <c r="L1914" s="450">
        <v>9.5120030248716976</v>
      </c>
      <c r="M1914" s="450">
        <v>9.2765690896976274</v>
      </c>
      <c r="N1914" s="450">
        <v>9.0469624379765392</v>
      </c>
      <c r="O1914" s="450">
        <v>8.8230388371770587</v>
      </c>
      <c r="R1914" s="570"/>
      <c r="S1914" s="570"/>
      <c r="T1914" s="570"/>
      <c r="U1914" s="570"/>
    </row>
    <row r="1915" spans="2:21" x14ac:dyDescent="0.25">
      <c r="B1915" s="402" t="s">
        <v>249</v>
      </c>
      <c r="C1915" s="402" t="s">
        <v>128</v>
      </c>
      <c r="D1915" s="402" t="s">
        <v>11</v>
      </c>
      <c r="E1915" s="402" t="s">
        <v>32</v>
      </c>
      <c r="F1915" s="402" t="s">
        <v>8</v>
      </c>
      <c r="G1915" s="403">
        <v>14.168114472067193</v>
      </c>
      <c r="H1915" s="403">
        <v>12.549844986912667</v>
      </c>
      <c r="I1915" s="403">
        <v>12.549844986912667</v>
      </c>
      <c r="J1915" s="403">
        <v>10.196749051866538</v>
      </c>
      <c r="K1915" s="403">
        <v>9.7534121365679898</v>
      </c>
      <c r="L1915" s="450">
        <v>9.5120030248716958</v>
      </c>
      <c r="M1915" s="450">
        <v>9.2765690896976256</v>
      </c>
      <c r="N1915" s="450">
        <v>9.0469624379765374</v>
      </c>
      <c r="O1915" s="450">
        <v>8.8230388371770569</v>
      </c>
      <c r="R1915" s="570"/>
      <c r="S1915" s="570"/>
      <c r="T1915" s="570"/>
      <c r="U1915" s="570"/>
    </row>
    <row r="1916" spans="2:21" x14ac:dyDescent="0.25">
      <c r="B1916" s="402" t="s">
        <v>249</v>
      </c>
      <c r="C1916" s="402" t="s">
        <v>128</v>
      </c>
      <c r="D1916" s="402" t="s">
        <v>11</v>
      </c>
      <c r="E1916" s="402" t="s">
        <v>32</v>
      </c>
      <c r="F1916" s="402" t="s">
        <v>1</v>
      </c>
      <c r="G1916" s="403">
        <v>14.16811447206719</v>
      </c>
      <c r="H1916" s="403">
        <v>12.549844986912664</v>
      </c>
      <c r="I1916" s="403">
        <v>12.549844986912664</v>
      </c>
      <c r="J1916" s="403">
        <v>10.196749051866538</v>
      </c>
      <c r="K1916" s="403">
        <v>9.7534121365679933</v>
      </c>
      <c r="L1916" s="450">
        <v>9.5120030248716994</v>
      </c>
      <c r="M1916" s="450">
        <v>9.2765690896976292</v>
      </c>
      <c r="N1916" s="450">
        <v>9.046962437976541</v>
      </c>
      <c r="O1916" s="450">
        <v>8.8230388371770587</v>
      </c>
      <c r="R1916" s="570"/>
      <c r="S1916" s="570"/>
      <c r="T1916" s="570"/>
      <c r="U1916" s="570"/>
    </row>
    <row r="1917" spans="2:21" x14ac:dyDescent="0.25">
      <c r="B1917" s="402" t="s">
        <v>249</v>
      </c>
      <c r="C1917" s="402" t="s">
        <v>128</v>
      </c>
      <c r="D1917" s="402" t="s">
        <v>19</v>
      </c>
      <c r="E1917" s="402" t="s">
        <v>32</v>
      </c>
      <c r="F1917" s="402" t="s">
        <v>4</v>
      </c>
      <c r="G1917" s="403">
        <v>14.16811447206719</v>
      </c>
      <c r="H1917" s="403">
        <v>12.549844986912662</v>
      </c>
      <c r="I1917" s="403">
        <v>11.504024571336609</v>
      </c>
      <c r="J1917" s="403">
        <v>9.7534121365679933</v>
      </c>
      <c r="K1917" s="403">
        <v>9.7534121365679933</v>
      </c>
      <c r="L1917" s="450">
        <v>8.8163120700053295</v>
      </c>
      <c r="M1917" s="450">
        <v>7.9692478311566735</v>
      </c>
      <c r="N1917" s="450">
        <v>7.2035688494358103</v>
      </c>
      <c r="O1917" s="450">
        <v>6.5114556941856767</v>
      </c>
      <c r="R1917" s="570"/>
      <c r="S1917" s="570"/>
      <c r="T1917" s="570"/>
      <c r="U1917" s="570"/>
    </row>
    <row r="1918" spans="2:21" x14ac:dyDescent="0.25">
      <c r="B1918" s="402" t="s">
        <v>249</v>
      </c>
      <c r="C1918" s="402" t="s">
        <v>128</v>
      </c>
      <c r="D1918" s="402" t="s">
        <v>19</v>
      </c>
      <c r="E1918" s="402" t="s">
        <v>32</v>
      </c>
      <c r="F1918" s="402" t="s">
        <v>5</v>
      </c>
      <c r="G1918" s="403">
        <v>14.168114472067193</v>
      </c>
      <c r="H1918" s="403">
        <v>12.549844986912662</v>
      </c>
      <c r="I1918" s="403">
        <v>11.504024571336608</v>
      </c>
      <c r="J1918" s="403">
        <v>9.7534121365679951</v>
      </c>
      <c r="K1918" s="403">
        <v>9.7534121365679951</v>
      </c>
      <c r="L1918" s="450">
        <v>8.8163120700053312</v>
      </c>
      <c r="M1918" s="450">
        <v>7.9692478311566743</v>
      </c>
      <c r="N1918" s="450">
        <v>7.2035688494358112</v>
      </c>
      <c r="O1918" s="450">
        <v>6.5114556941856776</v>
      </c>
      <c r="R1918" s="570"/>
      <c r="S1918" s="570"/>
      <c r="T1918" s="570"/>
      <c r="U1918" s="570"/>
    </row>
    <row r="1919" spans="2:21" x14ac:dyDescent="0.25">
      <c r="B1919" s="402" t="s">
        <v>249</v>
      </c>
      <c r="C1919" s="402" t="s">
        <v>128</v>
      </c>
      <c r="D1919" s="402" t="s">
        <v>19</v>
      </c>
      <c r="E1919" s="402" t="s">
        <v>32</v>
      </c>
      <c r="F1919" s="402" t="s">
        <v>6</v>
      </c>
      <c r="G1919" s="403">
        <v>14.168114472067192</v>
      </c>
      <c r="H1919" s="403">
        <v>12.549844986912658</v>
      </c>
      <c r="I1919" s="403">
        <v>11.504024571336609</v>
      </c>
      <c r="J1919" s="403">
        <v>9.7534121365679898</v>
      </c>
      <c r="K1919" s="403">
        <v>9.7534121365679898</v>
      </c>
      <c r="L1919" s="450">
        <v>8.8163120700053259</v>
      </c>
      <c r="M1919" s="450">
        <v>7.9692478311566699</v>
      </c>
      <c r="N1919" s="450">
        <v>7.2035688494358077</v>
      </c>
      <c r="O1919" s="450">
        <v>6.511455694185674</v>
      </c>
      <c r="R1919" s="570"/>
      <c r="S1919" s="570"/>
      <c r="T1919" s="570"/>
      <c r="U1919" s="570"/>
    </row>
    <row r="1920" spans="2:21" x14ac:dyDescent="0.25">
      <c r="B1920" s="402" t="s">
        <v>249</v>
      </c>
      <c r="C1920" s="402" t="s">
        <v>128</v>
      </c>
      <c r="D1920" s="402" t="s">
        <v>19</v>
      </c>
      <c r="E1920" s="402" t="s">
        <v>32</v>
      </c>
      <c r="F1920" s="402" t="s">
        <v>7</v>
      </c>
      <c r="G1920" s="403">
        <v>14.16811447206719</v>
      </c>
      <c r="H1920" s="403">
        <v>12.549844986912662</v>
      </c>
      <c r="I1920" s="403">
        <v>11.504024571336608</v>
      </c>
      <c r="J1920" s="403">
        <v>9.7534121365679916</v>
      </c>
      <c r="K1920" s="403">
        <v>9.7534121365679916</v>
      </c>
      <c r="L1920" s="450">
        <v>8.8163120700053277</v>
      </c>
      <c r="M1920" s="450">
        <v>7.9692478311566717</v>
      </c>
      <c r="N1920" s="450">
        <v>7.2035688494358094</v>
      </c>
      <c r="O1920" s="450">
        <v>6.5114556941856749</v>
      </c>
      <c r="R1920" s="570"/>
      <c r="S1920" s="570"/>
      <c r="T1920" s="570"/>
      <c r="U1920" s="570"/>
    </row>
    <row r="1921" spans="2:21" x14ac:dyDescent="0.25">
      <c r="B1921" s="402" t="s">
        <v>249</v>
      </c>
      <c r="C1921" s="402" t="s">
        <v>128</v>
      </c>
      <c r="D1921" s="402" t="s">
        <v>19</v>
      </c>
      <c r="E1921" s="402" t="s">
        <v>32</v>
      </c>
      <c r="F1921" s="402" t="s">
        <v>8</v>
      </c>
      <c r="G1921" s="403">
        <v>14.168114472067193</v>
      </c>
      <c r="H1921" s="403">
        <v>12.549844986912667</v>
      </c>
      <c r="I1921" s="403">
        <v>11.504024571336608</v>
      </c>
      <c r="J1921" s="403">
        <v>9.7534121365679898</v>
      </c>
      <c r="K1921" s="403">
        <v>9.7534121365679898</v>
      </c>
      <c r="L1921" s="450">
        <v>8.8163120700053259</v>
      </c>
      <c r="M1921" s="450">
        <v>7.9692478311566699</v>
      </c>
      <c r="N1921" s="450">
        <v>7.2035688494358077</v>
      </c>
      <c r="O1921" s="450">
        <v>6.511455694185674</v>
      </c>
      <c r="R1921" s="570"/>
      <c r="S1921" s="570"/>
      <c r="T1921" s="570"/>
      <c r="U1921" s="570"/>
    </row>
    <row r="1922" spans="2:21" x14ac:dyDescent="0.25">
      <c r="B1922" s="402" t="s">
        <v>249</v>
      </c>
      <c r="C1922" s="402" t="s">
        <v>128</v>
      </c>
      <c r="D1922" s="402" t="s">
        <v>19</v>
      </c>
      <c r="E1922" s="402" t="s">
        <v>32</v>
      </c>
      <c r="F1922" s="402" t="s">
        <v>1</v>
      </c>
      <c r="G1922" s="403">
        <v>14.16811447206719</v>
      </c>
      <c r="H1922" s="403">
        <v>12.549844986912664</v>
      </c>
      <c r="I1922" s="403">
        <v>11.504024571336611</v>
      </c>
      <c r="J1922" s="403">
        <v>9.7534121365679933</v>
      </c>
      <c r="K1922" s="403">
        <v>9.7534121365679933</v>
      </c>
      <c r="L1922" s="450">
        <v>8.8163120700053295</v>
      </c>
      <c r="M1922" s="450">
        <v>7.9692478311566735</v>
      </c>
      <c r="N1922" s="450">
        <v>7.2035688494358103</v>
      </c>
      <c r="O1922" s="450">
        <v>6.5114556941856767</v>
      </c>
      <c r="R1922" s="570"/>
      <c r="S1922" s="570"/>
      <c r="T1922" s="570"/>
      <c r="U1922" s="570"/>
    </row>
    <row r="1923" spans="2:21" x14ac:dyDescent="0.25">
      <c r="B1923" s="402" t="s">
        <v>249</v>
      </c>
      <c r="C1923" s="402" t="s">
        <v>17</v>
      </c>
      <c r="D1923" s="402" t="s">
        <v>3</v>
      </c>
      <c r="E1923" s="402" t="s">
        <v>33</v>
      </c>
      <c r="F1923" s="402" t="s">
        <v>4</v>
      </c>
      <c r="G1923" s="403">
        <v>7.391386677569991</v>
      </c>
      <c r="H1923" s="403">
        <v>7.0351420123059976</v>
      </c>
      <c r="I1923" s="403">
        <v>6.0870243227046998</v>
      </c>
      <c r="J1923" s="403">
        <v>5.047776267608775</v>
      </c>
      <c r="K1923" s="403">
        <v>4.5764851173160652</v>
      </c>
      <c r="L1923" s="450">
        <v>4.2433925236061389</v>
      </c>
      <c r="M1923" s="450">
        <v>3.934543573902527</v>
      </c>
      <c r="N1923" s="450">
        <v>3.648173730999047</v>
      </c>
      <c r="O1923" s="450">
        <v>3.3826468868790887</v>
      </c>
      <c r="R1923" s="570"/>
      <c r="S1923" s="570"/>
      <c r="T1923" s="570"/>
      <c r="U1923" s="570"/>
    </row>
    <row r="1924" spans="2:21" x14ac:dyDescent="0.25">
      <c r="B1924" s="402" t="s">
        <v>249</v>
      </c>
      <c r="C1924" s="402" t="s">
        <v>17</v>
      </c>
      <c r="D1924" s="402" t="s">
        <v>3</v>
      </c>
      <c r="E1924" s="402" t="s">
        <v>33</v>
      </c>
      <c r="F1924" s="402" t="s">
        <v>5</v>
      </c>
      <c r="G1924" s="403">
        <v>7.3913866775699901</v>
      </c>
      <c r="H1924" s="403">
        <v>7.0351420123059949</v>
      </c>
      <c r="I1924" s="403">
        <v>6.087024322704699</v>
      </c>
      <c r="J1924" s="403">
        <v>5.0477762676087741</v>
      </c>
      <c r="K1924" s="403">
        <v>4.5764851173160643</v>
      </c>
      <c r="L1924" s="450">
        <v>4.2433925236061381</v>
      </c>
      <c r="M1924" s="450">
        <v>3.9345435739025261</v>
      </c>
      <c r="N1924" s="450">
        <v>3.6481737309990465</v>
      </c>
      <c r="O1924" s="450">
        <v>3.3826468868790882</v>
      </c>
      <c r="R1924" s="570"/>
      <c r="S1924" s="570"/>
      <c r="T1924" s="570"/>
      <c r="U1924" s="570"/>
    </row>
    <row r="1925" spans="2:21" x14ac:dyDescent="0.25">
      <c r="B1925" s="402" t="s">
        <v>249</v>
      </c>
      <c r="C1925" s="402" t="s">
        <v>17</v>
      </c>
      <c r="D1925" s="402" t="s">
        <v>3</v>
      </c>
      <c r="E1925" s="402" t="s">
        <v>33</v>
      </c>
      <c r="F1925" s="402" t="s">
        <v>6</v>
      </c>
      <c r="G1925" s="403">
        <v>7.3913866775699937</v>
      </c>
      <c r="H1925" s="403">
        <v>7.0351420123059949</v>
      </c>
      <c r="I1925" s="403">
        <v>6.0870243227046981</v>
      </c>
      <c r="J1925" s="403">
        <v>5.0477762676087758</v>
      </c>
      <c r="K1925" s="403">
        <v>4.5764851173160634</v>
      </c>
      <c r="L1925" s="450">
        <v>4.2433925236061372</v>
      </c>
      <c r="M1925" s="450">
        <v>3.9345435739025256</v>
      </c>
      <c r="N1925" s="450">
        <v>3.6481737309990461</v>
      </c>
      <c r="O1925" s="450">
        <v>3.3826468868790873</v>
      </c>
      <c r="R1925" s="570"/>
      <c r="S1925" s="570"/>
      <c r="T1925" s="570"/>
      <c r="U1925" s="570"/>
    </row>
    <row r="1926" spans="2:21" x14ac:dyDescent="0.25">
      <c r="B1926" s="402" t="s">
        <v>249</v>
      </c>
      <c r="C1926" s="402" t="s">
        <v>17</v>
      </c>
      <c r="D1926" s="402" t="s">
        <v>3</v>
      </c>
      <c r="E1926" s="402" t="s">
        <v>33</v>
      </c>
      <c r="F1926" s="402" t="s">
        <v>7</v>
      </c>
      <c r="G1926" s="403">
        <v>7.3913866775699955</v>
      </c>
      <c r="H1926" s="403">
        <v>7.0351420123059976</v>
      </c>
      <c r="I1926" s="403">
        <v>6.0870243227047016</v>
      </c>
      <c r="J1926" s="403">
        <v>5.0477762676087758</v>
      </c>
      <c r="K1926" s="403">
        <v>4.5764851173160652</v>
      </c>
      <c r="L1926" s="450">
        <v>4.2433925236061389</v>
      </c>
      <c r="M1926" s="450">
        <v>3.934543573902527</v>
      </c>
      <c r="N1926" s="450">
        <v>3.648173730999047</v>
      </c>
      <c r="O1926" s="450">
        <v>3.3826468868790887</v>
      </c>
      <c r="R1926" s="570"/>
      <c r="S1926" s="570"/>
      <c r="T1926" s="570"/>
      <c r="U1926" s="570"/>
    </row>
    <row r="1927" spans="2:21" x14ac:dyDescent="0.25">
      <c r="B1927" s="402" t="s">
        <v>249</v>
      </c>
      <c r="C1927" s="402" t="s">
        <v>17</v>
      </c>
      <c r="D1927" s="402" t="s">
        <v>3</v>
      </c>
      <c r="E1927" s="402" t="s">
        <v>33</v>
      </c>
      <c r="F1927" s="402" t="s">
        <v>8</v>
      </c>
      <c r="G1927" s="403">
        <v>7.3913866775699928</v>
      </c>
      <c r="H1927" s="403">
        <v>7.0351420123059976</v>
      </c>
      <c r="I1927" s="403">
        <v>6.0870243227046998</v>
      </c>
      <c r="J1927" s="403">
        <v>5.0477762676087758</v>
      </c>
      <c r="K1927" s="403">
        <v>4.5764851173160643</v>
      </c>
      <c r="L1927" s="450">
        <v>4.2433925236061381</v>
      </c>
      <c r="M1927" s="450">
        <v>3.9345435739025261</v>
      </c>
      <c r="N1927" s="450">
        <v>3.6481737309990465</v>
      </c>
      <c r="O1927" s="450">
        <v>3.3826468868790882</v>
      </c>
      <c r="R1927" s="570"/>
      <c r="S1927" s="570"/>
      <c r="T1927" s="570"/>
      <c r="U1927" s="570"/>
    </row>
    <row r="1928" spans="2:21" x14ac:dyDescent="0.25">
      <c r="B1928" s="402" t="s">
        <v>249</v>
      </c>
      <c r="C1928" s="402" t="s">
        <v>17</v>
      </c>
      <c r="D1928" s="402" t="s">
        <v>3</v>
      </c>
      <c r="E1928" s="402" t="s">
        <v>33</v>
      </c>
      <c r="F1928" s="402" t="s">
        <v>1</v>
      </c>
      <c r="G1928" s="403">
        <v>7.3913866775699937</v>
      </c>
      <c r="H1928" s="403">
        <v>7.0351420123059976</v>
      </c>
      <c r="I1928" s="403">
        <v>6.0870243227046998</v>
      </c>
      <c r="J1928" s="403">
        <v>5.0477762676087758</v>
      </c>
      <c r="K1928" s="403">
        <v>4.5764851173160652</v>
      </c>
      <c r="L1928" s="450">
        <v>4.2433925236061389</v>
      </c>
      <c r="M1928" s="450">
        <v>3.934543573902527</v>
      </c>
      <c r="N1928" s="450">
        <v>3.648173730999047</v>
      </c>
      <c r="O1928" s="450">
        <v>3.3826468868790887</v>
      </c>
      <c r="R1928" s="570"/>
      <c r="S1928" s="570"/>
      <c r="T1928" s="570"/>
      <c r="U1928" s="570"/>
    </row>
    <row r="1929" spans="2:21" x14ac:dyDescent="0.25">
      <c r="B1929" s="402" t="s">
        <v>249</v>
      </c>
      <c r="C1929" s="402" t="s">
        <v>17</v>
      </c>
      <c r="D1929" s="402" t="s">
        <v>11</v>
      </c>
      <c r="E1929" s="402" t="s">
        <v>33</v>
      </c>
      <c r="F1929" s="402" t="s">
        <v>4</v>
      </c>
      <c r="G1929" s="403">
        <v>7.391386677569991</v>
      </c>
      <c r="H1929" s="403">
        <v>7.0351420123059976</v>
      </c>
      <c r="I1929" s="403">
        <v>6.2745861190837253</v>
      </c>
      <c r="J1929" s="403">
        <v>5.9131093420559937</v>
      </c>
      <c r="K1929" s="403">
        <v>5.9131093420559937</v>
      </c>
      <c r="L1929" s="450">
        <v>5.7667525129134187</v>
      </c>
      <c r="M1929" s="450">
        <v>5.6240181977812513</v>
      </c>
      <c r="N1929" s="450">
        <v>5.4848167349209005</v>
      </c>
      <c r="O1929" s="450">
        <v>5.3490606818336017</v>
      </c>
      <c r="R1929" s="570"/>
      <c r="S1929" s="570"/>
      <c r="T1929" s="570"/>
      <c r="U1929" s="570"/>
    </row>
    <row r="1930" spans="2:21" x14ac:dyDescent="0.25">
      <c r="B1930" s="402" t="s">
        <v>249</v>
      </c>
      <c r="C1930" s="402" t="s">
        <v>17</v>
      </c>
      <c r="D1930" s="402" t="s">
        <v>11</v>
      </c>
      <c r="E1930" s="402" t="s">
        <v>33</v>
      </c>
      <c r="F1930" s="402" t="s">
        <v>5</v>
      </c>
      <c r="G1930" s="403">
        <v>7.3913866775699901</v>
      </c>
      <c r="H1930" s="403">
        <v>7.0351420123059949</v>
      </c>
      <c r="I1930" s="403">
        <v>6.2745861190837253</v>
      </c>
      <c r="J1930" s="403">
        <v>5.9131093420559955</v>
      </c>
      <c r="K1930" s="403">
        <v>5.9131093420559955</v>
      </c>
      <c r="L1930" s="450">
        <v>5.7667525129134205</v>
      </c>
      <c r="M1930" s="450">
        <v>5.6240181977812531</v>
      </c>
      <c r="N1930" s="450">
        <v>5.4848167349209023</v>
      </c>
      <c r="O1930" s="450">
        <v>5.3490606818336035</v>
      </c>
      <c r="R1930" s="570"/>
      <c r="S1930" s="570"/>
      <c r="T1930" s="570"/>
      <c r="U1930" s="570"/>
    </row>
    <row r="1931" spans="2:21" x14ac:dyDescent="0.25">
      <c r="B1931" s="402" t="s">
        <v>249</v>
      </c>
      <c r="C1931" s="402" t="s">
        <v>17</v>
      </c>
      <c r="D1931" s="402" t="s">
        <v>11</v>
      </c>
      <c r="E1931" s="402" t="s">
        <v>33</v>
      </c>
      <c r="F1931" s="402" t="s">
        <v>6</v>
      </c>
      <c r="G1931" s="403">
        <v>7.3913866775699937</v>
      </c>
      <c r="H1931" s="403">
        <v>7.0351420123059949</v>
      </c>
      <c r="I1931" s="403">
        <v>6.2745861190837253</v>
      </c>
      <c r="J1931" s="403">
        <v>5.9131093420559937</v>
      </c>
      <c r="K1931" s="403">
        <v>5.9131093420559937</v>
      </c>
      <c r="L1931" s="450">
        <v>5.7667525129134187</v>
      </c>
      <c r="M1931" s="450">
        <v>5.6240181977812513</v>
      </c>
      <c r="N1931" s="450">
        <v>5.4848167349209005</v>
      </c>
      <c r="O1931" s="450">
        <v>5.3490606818336017</v>
      </c>
      <c r="R1931" s="570"/>
      <c r="S1931" s="570"/>
      <c r="T1931" s="570"/>
      <c r="U1931" s="570"/>
    </row>
    <row r="1932" spans="2:21" x14ac:dyDescent="0.25">
      <c r="B1932" s="402" t="s">
        <v>249</v>
      </c>
      <c r="C1932" s="402" t="s">
        <v>17</v>
      </c>
      <c r="D1932" s="402" t="s">
        <v>11</v>
      </c>
      <c r="E1932" s="402" t="s">
        <v>33</v>
      </c>
      <c r="F1932" s="402" t="s">
        <v>7</v>
      </c>
      <c r="G1932" s="403">
        <v>7.3913866775699955</v>
      </c>
      <c r="H1932" s="403">
        <v>7.0351420123059976</v>
      </c>
      <c r="I1932" s="403">
        <v>6.274586119083728</v>
      </c>
      <c r="J1932" s="403">
        <v>5.9131093420559937</v>
      </c>
      <c r="K1932" s="403">
        <v>5.9131093420559937</v>
      </c>
      <c r="L1932" s="450">
        <v>5.7667525129134187</v>
      </c>
      <c r="M1932" s="450">
        <v>5.6240181977812513</v>
      </c>
      <c r="N1932" s="450">
        <v>5.4848167349209005</v>
      </c>
      <c r="O1932" s="450">
        <v>5.3490606818336017</v>
      </c>
      <c r="R1932" s="570"/>
      <c r="S1932" s="570"/>
      <c r="T1932" s="570"/>
      <c r="U1932" s="570"/>
    </row>
    <row r="1933" spans="2:21" x14ac:dyDescent="0.25">
      <c r="B1933" s="402" t="s">
        <v>249</v>
      </c>
      <c r="C1933" s="402" t="s">
        <v>17</v>
      </c>
      <c r="D1933" s="402" t="s">
        <v>11</v>
      </c>
      <c r="E1933" s="402" t="s">
        <v>33</v>
      </c>
      <c r="F1933" s="402" t="s">
        <v>8</v>
      </c>
      <c r="G1933" s="403">
        <v>7.3913866775699928</v>
      </c>
      <c r="H1933" s="403">
        <v>7.0351420123059976</v>
      </c>
      <c r="I1933" s="403">
        <v>6.2745861190837271</v>
      </c>
      <c r="J1933" s="403">
        <v>5.9131093420559937</v>
      </c>
      <c r="K1933" s="403">
        <v>5.9131093420559937</v>
      </c>
      <c r="L1933" s="450">
        <v>5.7667525129134187</v>
      </c>
      <c r="M1933" s="450">
        <v>5.6240181977812513</v>
      </c>
      <c r="N1933" s="450">
        <v>5.4848167349209005</v>
      </c>
      <c r="O1933" s="450">
        <v>5.3490606818336017</v>
      </c>
      <c r="R1933" s="570"/>
      <c r="S1933" s="570"/>
      <c r="T1933" s="570"/>
      <c r="U1933" s="570"/>
    </row>
    <row r="1934" spans="2:21" x14ac:dyDescent="0.25">
      <c r="B1934" s="402" t="s">
        <v>249</v>
      </c>
      <c r="C1934" s="402" t="s">
        <v>17</v>
      </c>
      <c r="D1934" s="402" t="s">
        <v>11</v>
      </c>
      <c r="E1934" s="402" t="s">
        <v>33</v>
      </c>
      <c r="F1934" s="402" t="s">
        <v>1</v>
      </c>
      <c r="G1934" s="403">
        <v>7.3913866775699937</v>
      </c>
      <c r="H1934" s="403">
        <v>7.0351420123059976</v>
      </c>
      <c r="I1934" s="403">
        <v>6.274586119083728</v>
      </c>
      <c r="J1934" s="403">
        <v>5.9131093420559964</v>
      </c>
      <c r="K1934" s="403">
        <v>5.9131093420559964</v>
      </c>
      <c r="L1934" s="450">
        <v>5.7667525129134214</v>
      </c>
      <c r="M1934" s="450">
        <v>5.624018197781254</v>
      </c>
      <c r="N1934" s="450">
        <v>5.4848167349209032</v>
      </c>
      <c r="O1934" s="450">
        <v>5.3490606818336044</v>
      </c>
      <c r="R1934" s="570"/>
      <c r="S1934" s="570"/>
      <c r="T1934" s="570"/>
      <c r="U1934" s="570"/>
    </row>
    <row r="1935" spans="2:21" x14ac:dyDescent="0.25">
      <c r="B1935" s="402" t="s">
        <v>249</v>
      </c>
      <c r="C1935" s="402" t="s">
        <v>17</v>
      </c>
      <c r="D1935" s="402" t="s">
        <v>19</v>
      </c>
      <c r="E1935" s="402" t="s">
        <v>33</v>
      </c>
      <c r="F1935" s="402" t="s">
        <v>4</v>
      </c>
      <c r="G1935" s="403">
        <v>7.391386677569991</v>
      </c>
      <c r="H1935" s="403">
        <v>7.0351420123059976</v>
      </c>
      <c r="I1935" s="403">
        <v>6.0870243227046998</v>
      </c>
      <c r="J1935" s="403">
        <v>5.047776267608775</v>
      </c>
      <c r="K1935" s="403">
        <v>4.5764851173160652</v>
      </c>
      <c r="L1935" s="450">
        <v>4.1367800737876781</v>
      </c>
      <c r="M1935" s="450">
        <v>3.7393215404845201</v>
      </c>
      <c r="N1935" s="450">
        <v>3.3800505063661701</v>
      </c>
      <c r="O1935" s="450">
        <v>3.0552979469387518</v>
      </c>
      <c r="R1935" s="570"/>
      <c r="S1935" s="570"/>
      <c r="T1935" s="570"/>
      <c r="U1935" s="570"/>
    </row>
    <row r="1936" spans="2:21" x14ac:dyDescent="0.25">
      <c r="B1936" s="402" t="s">
        <v>249</v>
      </c>
      <c r="C1936" s="402" t="s">
        <v>17</v>
      </c>
      <c r="D1936" s="402" t="s">
        <v>19</v>
      </c>
      <c r="E1936" s="402" t="s">
        <v>33</v>
      </c>
      <c r="F1936" s="402" t="s">
        <v>5</v>
      </c>
      <c r="G1936" s="403">
        <v>7.3913866775699901</v>
      </c>
      <c r="H1936" s="403">
        <v>7.0351420123059949</v>
      </c>
      <c r="I1936" s="403">
        <v>6.087024322704699</v>
      </c>
      <c r="J1936" s="403">
        <v>5.0477762676087741</v>
      </c>
      <c r="K1936" s="403">
        <v>4.5764851173160643</v>
      </c>
      <c r="L1936" s="450">
        <v>4.1367800737876772</v>
      </c>
      <c r="M1936" s="450">
        <v>3.7393215404845193</v>
      </c>
      <c r="N1936" s="450">
        <v>3.3800505063661692</v>
      </c>
      <c r="O1936" s="450">
        <v>3.0552979469387509</v>
      </c>
      <c r="R1936" s="570"/>
      <c r="S1936" s="570"/>
      <c r="T1936" s="570"/>
      <c r="U1936" s="570"/>
    </row>
    <row r="1937" spans="2:21" x14ac:dyDescent="0.25">
      <c r="B1937" s="402" t="s">
        <v>249</v>
      </c>
      <c r="C1937" s="402" t="s">
        <v>17</v>
      </c>
      <c r="D1937" s="402" t="s">
        <v>19</v>
      </c>
      <c r="E1937" s="402" t="s">
        <v>33</v>
      </c>
      <c r="F1937" s="402" t="s">
        <v>6</v>
      </c>
      <c r="G1937" s="403">
        <v>7.3913866775699937</v>
      </c>
      <c r="H1937" s="403">
        <v>7.0351420123059949</v>
      </c>
      <c r="I1937" s="403">
        <v>6.0870243227046981</v>
      </c>
      <c r="J1937" s="403">
        <v>5.0477762676087758</v>
      </c>
      <c r="K1937" s="403">
        <v>4.5764851173160634</v>
      </c>
      <c r="L1937" s="450">
        <v>4.1367800737876763</v>
      </c>
      <c r="M1937" s="450">
        <v>3.7393215404845184</v>
      </c>
      <c r="N1937" s="450">
        <v>3.3800505063661688</v>
      </c>
      <c r="O1937" s="450">
        <v>3.0552979469387505</v>
      </c>
      <c r="R1937" s="570"/>
      <c r="S1937" s="570"/>
      <c r="T1937" s="570"/>
      <c r="U1937" s="570"/>
    </row>
    <row r="1938" spans="2:21" x14ac:dyDescent="0.25">
      <c r="B1938" s="402" t="s">
        <v>249</v>
      </c>
      <c r="C1938" s="402" t="s">
        <v>17</v>
      </c>
      <c r="D1938" s="402" t="s">
        <v>19</v>
      </c>
      <c r="E1938" s="402" t="s">
        <v>33</v>
      </c>
      <c r="F1938" s="402" t="s">
        <v>7</v>
      </c>
      <c r="G1938" s="403">
        <v>7.3913866775699955</v>
      </c>
      <c r="H1938" s="403">
        <v>7.0351420123059976</v>
      </c>
      <c r="I1938" s="403">
        <v>6.0870243227047016</v>
      </c>
      <c r="J1938" s="403">
        <v>5.0477762676087758</v>
      </c>
      <c r="K1938" s="403">
        <v>4.5764851173160652</v>
      </c>
      <c r="L1938" s="450">
        <v>4.1367800737876781</v>
      </c>
      <c r="M1938" s="450">
        <v>3.7393215404845201</v>
      </c>
      <c r="N1938" s="450">
        <v>3.3800505063661701</v>
      </c>
      <c r="O1938" s="450">
        <v>3.0552979469387518</v>
      </c>
      <c r="R1938" s="570"/>
      <c r="S1938" s="570"/>
      <c r="T1938" s="570"/>
      <c r="U1938" s="570"/>
    </row>
    <row r="1939" spans="2:21" x14ac:dyDescent="0.25">
      <c r="B1939" s="402" t="s">
        <v>249</v>
      </c>
      <c r="C1939" s="402" t="s">
        <v>17</v>
      </c>
      <c r="D1939" s="402" t="s">
        <v>19</v>
      </c>
      <c r="E1939" s="402" t="s">
        <v>33</v>
      </c>
      <c r="F1939" s="402" t="s">
        <v>8</v>
      </c>
      <c r="G1939" s="403">
        <v>7.3913866775699928</v>
      </c>
      <c r="H1939" s="403">
        <v>7.0351420123059976</v>
      </c>
      <c r="I1939" s="403">
        <v>6.0870243227046998</v>
      </c>
      <c r="J1939" s="403">
        <v>5.0477762676087758</v>
      </c>
      <c r="K1939" s="403">
        <v>4.5764851173160643</v>
      </c>
      <c r="L1939" s="450">
        <v>4.1367800737876772</v>
      </c>
      <c r="M1939" s="450">
        <v>3.7393215404845193</v>
      </c>
      <c r="N1939" s="450">
        <v>3.3800505063661692</v>
      </c>
      <c r="O1939" s="450">
        <v>3.0552979469387509</v>
      </c>
      <c r="R1939" s="570"/>
      <c r="S1939" s="570"/>
      <c r="T1939" s="570"/>
      <c r="U1939" s="570"/>
    </row>
    <row r="1940" spans="2:21" x14ac:dyDescent="0.25">
      <c r="B1940" s="402" t="s">
        <v>249</v>
      </c>
      <c r="C1940" s="402" t="s">
        <v>17</v>
      </c>
      <c r="D1940" s="402" t="s">
        <v>19</v>
      </c>
      <c r="E1940" s="402" t="s">
        <v>33</v>
      </c>
      <c r="F1940" s="402" t="s">
        <v>1</v>
      </c>
      <c r="G1940" s="403">
        <v>7.3913866775699937</v>
      </c>
      <c r="H1940" s="403">
        <v>7.0351420123059976</v>
      </c>
      <c r="I1940" s="403">
        <v>6.0870243227046998</v>
      </c>
      <c r="J1940" s="403">
        <v>5.0477762676087758</v>
      </c>
      <c r="K1940" s="403">
        <v>4.5764851173160652</v>
      </c>
      <c r="L1940" s="450">
        <v>4.1367800737876781</v>
      </c>
      <c r="M1940" s="450">
        <v>3.7393215404845201</v>
      </c>
      <c r="N1940" s="450">
        <v>3.3800505063661701</v>
      </c>
      <c r="O1940" s="450">
        <v>3.0552979469387518</v>
      </c>
      <c r="R1940" s="570"/>
      <c r="S1940" s="570"/>
      <c r="T1940" s="570"/>
      <c r="U1940" s="570"/>
    </row>
    <row r="1941" spans="2:21" x14ac:dyDescent="0.25">
      <c r="B1941" s="402" t="s">
        <v>249</v>
      </c>
      <c r="C1941" s="402" t="s">
        <v>16</v>
      </c>
      <c r="D1941" s="402" t="s">
        <v>3</v>
      </c>
      <c r="E1941" s="402" t="s">
        <v>33</v>
      </c>
      <c r="F1941" s="402" t="s">
        <v>4</v>
      </c>
      <c r="G1941" s="403">
        <v>6.4873326618994689</v>
      </c>
      <c r="H1941" s="403">
        <v>6.1746609328438398</v>
      </c>
      <c r="I1941" s="403">
        <v>5.3425092509760344</v>
      </c>
      <c r="J1941" s="403">
        <v>4.430373525199637</v>
      </c>
      <c r="K1941" s="403">
        <v>4.0167268569991812</v>
      </c>
      <c r="L1941" s="450">
        <v>3.7243754273048508</v>
      </c>
      <c r="M1941" s="450">
        <v>3.4533023572020838</v>
      </c>
      <c r="N1941" s="450">
        <v>3.2019589332558844</v>
      </c>
      <c r="O1941" s="450">
        <v>2.9689091628118884</v>
      </c>
      <c r="R1941" s="570"/>
      <c r="S1941" s="570"/>
      <c r="T1941" s="570"/>
      <c r="U1941" s="570"/>
    </row>
    <row r="1942" spans="2:21" x14ac:dyDescent="0.25">
      <c r="B1942" s="402" t="s">
        <v>249</v>
      </c>
      <c r="C1942" s="402" t="s">
        <v>16</v>
      </c>
      <c r="D1942" s="402" t="s">
        <v>3</v>
      </c>
      <c r="E1942" s="402" t="s">
        <v>33</v>
      </c>
      <c r="F1942" s="402" t="s">
        <v>5</v>
      </c>
      <c r="G1942" s="403">
        <v>6.4873326618994671</v>
      </c>
      <c r="H1942" s="403">
        <v>6.1746609328438371</v>
      </c>
      <c r="I1942" s="403">
        <v>5.3425092509760335</v>
      </c>
      <c r="J1942" s="403">
        <v>4.430373525199637</v>
      </c>
      <c r="K1942" s="403">
        <v>4.0167268569991803</v>
      </c>
      <c r="L1942" s="450">
        <v>3.7243754273048499</v>
      </c>
      <c r="M1942" s="450">
        <v>3.4533023572020833</v>
      </c>
      <c r="N1942" s="450">
        <v>3.201958933255884</v>
      </c>
      <c r="O1942" s="450">
        <v>2.968909162811888</v>
      </c>
      <c r="R1942" s="570"/>
      <c r="S1942" s="570"/>
      <c r="T1942" s="570"/>
      <c r="U1942" s="570"/>
    </row>
    <row r="1943" spans="2:21" x14ac:dyDescent="0.25">
      <c r="B1943" s="402" t="s">
        <v>249</v>
      </c>
      <c r="C1943" s="402" t="s">
        <v>16</v>
      </c>
      <c r="D1943" s="402" t="s">
        <v>3</v>
      </c>
      <c r="E1943" s="402" t="s">
        <v>33</v>
      </c>
      <c r="F1943" s="402" t="s">
        <v>6</v>
      </c>
      <c r="G1943" s="403">
        <v>6.4873326618994707</v>
      </c>
      <c r="H1943" s="403">
        <v>6.1746609328438371</v>
      </c>
      <c r="I1943" s="403">
        <v>5.3425092509760317</v>
      </c>
      <c r="J1943" s="403">
        <v>4.4303735251996379</v>
      </c>
      <c r="K1943" s="403">
        <v>4.0167268569991794</v>
      </c>
      <c r="L1943" s="450">
        <v>3.7243754273048491</v>
      </c>
      <c r="M1943" s="450">
        <v>3.4533023572020825</v>
      </c>
      <c r="N1943" s="450">
        <v>3.2019589332558831</v>
      </c>
      <c r="O1943" s="450">
        <v>2.9689091628118871</v>
      </c>
      <c r="R1943" s="570"/>
      <c r="S1943" s="570"/>
      <c r="T1943" s="570"/>
      <c r="U1943" s="570"/>
    </row>
    <row r="1944" spans="2:21" x14ac:dyDescent="0.25">
      <c r="B1944" s="402" t="s">
        <v>249</v>
      </c>
      <c r="C1944" s="402" t="s">
        <v>16</v>
      </c>
      <c r="D1944" s="402" t="s">
        <v>3</v>
      </c>
      <c r="E1944" s="402" t="s">
        <v>33</v>
      </c>
      <c r="F1944" s="402" t="s">
        <v>7</v>
      </c>
      <c r="G1944" s="403">
        <v>6.4873326618994716</v>
      </c>
      <c r="H1944" s="403">
        <v>6.1746609328438398</v>
      </c>
      <c r="I1944" s="403">
        <v>5.3425092509760352</v>
      </c>
      <c r="J1944" s="403">
        <v>4.4303735251996388</v>
      </c>
      <c r="K1944" s="403">
        <v>4.0167268569991812</v>
      </c>
      <c r="L1944" s="450">
        <v>3.7243754273048508</v>
      </c>
      <c r="M1944" s="450">
        <v>3.4533023572020838</v>
      </c>
      <c r="N1944" s="450">
        <v>3.2019589332558844</v>
      </c>
      <c r="O1944" s="450">
        <v>2.9689091628118884</v>
      </c>
      <c r="R1944" s="570"/>
      <c r="S1944" s="570"/>
      <c r="T1944" s="570"/>
      <c r="U1944" s="570"/>
    </row>
    <row r="1945" spans="2:21" x14ac:dyDescent="0.25">
      <c r="B1945" s="402" t="s">
        <v>249</v>
      </c>
      <c r="C1945" s="402" t="s">
        <v>16</v>
      </c>
      <c r="D1945" s="402" t="s">
        <v>3</v>
      </c>
      <c r="E1945" s="402" t="s">
        <v>33</v>
      </c>
      <c r="F1945" s="402" t="s">
        <v>8</v>
      </c>
      <c r="G1945" s="403">
        <v>6.4873326618994698</v>
      </c>
      <c r="H1945" s="403">
        <v>6.1746609328438398</v>
      </c>
      <c r="I1945" s="403">
        <v>5.3425092509760344</v>
      </c>
      <c r="J1945" s="403">
        <v>4.4303735251996379</v>
      </c>
      <c r="K1945" s="403">
        <v>4.0167268569991803</v>
      </c>
      <c r="L1945" s="450">
        <v>3.7243754273048499</v>
      </c>
      <c r="M1945" s="450">
        <v>3.4533023572020833</v>
      </c>
      <c r="N1945" s="450">
        <v>3.201958933255884</v>
      </c>
      <c r="O1945" s="450">
        <v>2.968909162811888</v>
      </c>
      <c r="R1945" s="570"/>
      <c r="S1945" s="570"/>
      <c r="T1945" s="570"/>
      <c r="U1945" s="570"/>
    </row>
    <row r="1946" spans="2:21" x14ac:dyDescent="0.25">
      <c r="B1946" s="402" t="s">
        <v>249</v>
      </c>
      <c r="C1946" s="402" t="s">
        <v>16</v>
      </c>
      <c r="D1946" s="402" t="s">
        <v>3</v>
      </c>
      <c r="E1946" s="402" t="s">
        <v>33</v>
      </c>
      <c r="F1946" s="402" t="s">
        <v>1</v>
      </c>
      <c r="G1946" s="403">
        <v>6.4873326618994707</v>
      </c>
      <c r="H1946" s="403">
        <v>6.1746609328438398</v>
      </c>
      <c r="I1946" s="403">
        <v>5.3425092509760344</v>
      </c>
      <c r="J1946" s="403">
        <v>4.4303735251996388</v>
      </c>
      <c r="K1946" s="403">
        <v>4.0167268569991812</v>
      </c>
      <c r="L1946" s="450">
        <v>3.7243754273048508</v>
      </c>
      <c r="M1946" s="450">
        <v>3.4533023572020838</v>
      </c>
      <c r="N1946" s="450">
        <v>3.2019589332558844</v>
      </c>
      <c r="O1946" s="450">
        <v>2.9689091628118884</v>
      </c>
      <c r="R1946" s="570"/>
      <c r="S1946" s="570"/>
      <c r="T1946" s="570"/>
      <c r="U1946" s="570"/>
    </row>
    <row r="1947" spans="2:21" x14ac:dyDescent="0.25">
      <c r="B1947" s="402" t="s">
        <v>249</v>
      </c>
      <c r="C1947" s="402" t="s">
        <v>16</v>
      </c>
      <c r="D1947" s="402" t="s">
        <v>11</v>
      </c>
      <c r="E1947" s="402" t="s">
        <v>33</v>
      </c>
      <c r="F1947" s="402" t="s">
        <v>4</v>
      </c>
      <c r="G1947" s="403">
        <v>6.4873326618994689</v>
      </c>
      <c r="H1947" s="403">
        <v>6.1746609328438398</v>
      </c>
      <c r="I1947" s="403">
        <v>5.5071300211850449</v>
      </c>
      <c r="J1947" s="403">
        <v>5.1898661295195749</v>
      </c>
      <c r="K1947" s="403">
        <v>5.1898661295195749</v>
      </c>
      <c r="L1947" s="450">
        <v>5.0614104716834172</v>
      </c>
      <c r="M1947" s="450">
        <v>4.9361342515472542</v>
      </c>
      <c r="N1947" s="450">
        <v>4.8139587740636394</v>
      </c>
      <c r="O1947" s="450">
        <v>4.6948072919856747</v>
      </c>
      <c r="R1947" s="570"/>
      <c r="S1947" s="570"/>
      <c r="T1947" s="570"/>
      <c r="U1947" s="570"/>
    </row>
    <row r="1948" spans="2:21" x14ac:dyDescent="0.25">
      <c r="B1948" s="402" t="s">
        <v>249</v>
      </c>
      <c r="C1948" s="402" t="s">
        <v>16</v>
      </c>
      <c r="D1948" s="402" t="s">
        <v>11</v>
      </c>
      <c r="E1948" s="402" t="s">
        <v>33</v>
      </c>
      <c r="F1948" s="402" t="s">
        <v>5</v>
      </c>
      <c r="G1948" s="403">
        <v>6.4873326618994671</v>
      </c>
      <c r="H1948" s="403">
        <v>6.1746609328438371</v>
      </c>
      <c r="I1948" s="403">
        <v>5.5071300211850449</v>
      </c>
      <c r="J1948" s="403">
        <v>5.1898661295195767</v>
      </c>
      <c r="K1948" s="403">
        <v>5.1898661295195767</v>
      </c>
      <c r="L1948" s="450">
        <v>5.061410471683419</v>
      </c>
      <c r="M1948" s="450">
        <v>4.9361342515472559</v>
      </c>
      <c r="N1948" s="450">
        <v>4.8139587740636411</v>
      </c>
      <c r="O1948" s="450">
        <v>4.6948072919856765</v>
      </c>
      <c r="R1948" s="570"/>
      <c r="S1948" s="570"/>
      <c r="T1948" s="570"/>
      <c r="U1948" s="570"/>
    </row>
    <row r="1949" spans="2:21" x14ac:dyDescent="0.25">
      <c r="B1949" s="402" t="s">
        <v>249</v>
      </c>
      <c r="C1949" s="402" t="s">
        <v>16</v>
      </c>
      <c r="D1949" s="402" t="s">
        <v>11</v>
      </c>
      <c r="E1949" s="402" t="s">
        <v>33</v>
      </c>
      <c r="F1949" s="402" t="s">
        <v>6</v>
      </c>
      <c r="G1949" s="403">
        <v>6.4873326618994707</v>
      </c>
      <c r="H1949" s="403">
        <v>6.1746609328438371</v>
      </c>
      <c r="I1949" s="403">
        <v>5.5071300211850449</v>
      </c>
      <c r="J1949" s="403">
        <v>5.1898661295195758</v>
      </c>
      <c r="K1949" s="403">
        <v>5.1898661295195758</v>
      </c>
      <c r="L1949" s="450">
        <v>5.0614104716834181</v>
      </c>
      <c r="M1949" s="450">
        <v>4.936134251547255</v>
      </c>
      <c r="N1949" s="450">
        <v>4.8139587740636403</v>
      </c>
      <c r="O1949" s="450">
        <v>4.6948072919856756</v>
      </c>
      <c r="R1949" s="570"/>
      <c r="S1949" s="570"/>
      <c r="T1949" s="570"/>
      <c r="U1949" s="570"/>
    </row>
    <row r="1950" spans="2:21" x14ac:dyDescent="0.25">
      <c r="B1950" s="402" t="s">
        <v>249</v>
      </c>
      <c r="C1950" s="402" t="s">
        <v>16</v>
      </c>
      <c r="D1950" s="402" t="s">
        <v>11</v>
      </c>
      <c r="E1950" s="402" t="s">
        <v>33</v>
      </c>
      <c r="F1950" s="402" t="s">
        <v>7</v>
      </c>
      <c r="G1950" s="403">
        <v>6.4873326618994716</v>
      </c>
      <c r="H1950" s="403">
        <v>6.1746609328438398</v>
      </c>
      <c r="I1950" s="403">
        <v>5.5071300211850467</v>
      </c>
      <c r="J1950" s="403">
        <v>5.1898661295195758</v>
      </c>
      <c r="K1950" s="403">
        <v>5.1898661295195758</v>
      </c>
      <c r="L1950" s="450">
        <v>5.0614104716834181</v>
      </c>
      <c r="M1950" s="450">
        <v>4.936134251547255</v>
      </c>
      <c r="N1950" s="450">
        <v>4.8139587740636403</v>
      </c>
      <c r="O1950" s="450">
        <v>4.6948072919856756</v>
      </c>
      <c r="R1950" s="570"/>
      <c r="S1950" s="570"/>
      <c r="T1950" s="570"/>
      <c r="U1950" s="570"/>
    </row>
    <row r="1951" spans="2:21" x14ac:dyDescent="0.25">
      <c r="B1951" s="402" t="s">
        <v>249</v>
      </c>
      <c r="C1951" s="402" t="s">
        <v>16</v>
      </c>
      <c r="D1951" s="402" t="s">
        <v>11</v>
      </c>
      <c r="E1951" s="402" t="s">
        <v>33</v>
      </c>
      <c r="F1951" s="402" t="s">
        <v>8</v>
      </c>
      <c r="G1951" s="403">
        <v>6.4873326618994698</v>
      </c>
      <c r="H1951" s="403">
        <v>6.1746609328438398</v>
      </c>
      <c r="I1951" s="403">
        <v>5.5071300211850458</v>
      </c>
      <c r="J1951" s="403">
        <v>5.1898661295195749</v>
      </c>
      <c r="K1951" s="403">
        <v>5.1898661295195749</v>
      </c>
      <c r="L1951" s="450">
        <v>5.0614104716834172</v>
      </c>
      <c r="M1951" s="450">
        <v>4.9361342515472542</v>
      </c>
      <c r="N1951" s="450">
        <v>4.8139587740636394</v>
      </c>
      <c r="O1951" s="450">
        <v>4.6948072919856747</v>
      </c>
      <c r="R1951" s="570"/>
      <c r="S1951" s="570"/>
      <c r="T1951" s="570"/>
      <c r="U1951" s="570"/>
    </row>
    <row r="1952" spans="2:21" x14ac:dyDescent="0.25">
      <c r="B1952" s="402" t="s">
        <v>249</v>
      </c>
      <c r="C1952" s="402" t="s">
        <v>16</v>
      </c>
      <c r="D1952" s="402" t="s">
        <v>11</v>
      </c>
      <c r="E1952" s="402" t="s">
        <v>33</v>
      </c>
      <c r="F1952" s="402" t="s">
        <v>1</v>
      </c>
      <c r="G1952" s="403">
        <v>6.4873326618994707</v>
      </c>
      <c r="H1952" s="403">
        <v>6.1746609328438398</v>
      </c>
      <c r="I1952" s="403">
        <v>5.5071300211850467</v>
      </c>
      <c r="J1952" s="403">
        <v>5.1898661295195776</v>
      </c>
      <c r="K1952" s="403">
        <v>5.1898661295195776</v>
      </c>
      <c r="L1952" s="450">
        <v>5.0614104716834198</v>
      </c>
      <c r="M1952" s="450">
        <v>4.9361342515472568</v>
      </c>
      <c r="N1952" s="450">
        <v>4.813958774063642</v>
      </c>
      <c r="O1952" s="450">
        <v>4.6948072919856774</v>
      </c>
      <c r="R1952" s="570"/>
      <c r="S1952" s="570"/>
      <c r="T1952" s="570"/>
      <c r="U1952" s="570"/>
    </row>
    <row r="1953" spans="2:21" x14ac:dyDescent="0.25">
      <c r="B1953" s="402" t="s">
        <v>249</v>
      </c>
      <c r="C1953" s="402" t="s">
        <v>16</v>
      </c>
      <c r="D1953" s="402" t="s">
        <v>19</v>
      </c>
      <c r="E1953" s="402" t="s">
        <v>33</v>
      </c>
      <c r="F1953" s="402" t="s">
        <v>4</v>
      </c>
      <c r="G1953" s="403">
        <v>6.4873326618994689</v>
      </c>
      <c r="H1953" s="403">
        <v>6.1746609328438398</v>
      </c>
      <c r="I1953" s="403">
        <v>5.3425092509760344</v>
      </c>
      <c r="J1953" s="403">
        <v>4.430373525199637</v>
      </c>
      <c r="K1953" s="403">
        <v>4.0167268569991812</v>
      </c>
      <c r="L1953" s="450">
        <v>3.6308029411066589</v>
      </c>
      <c r="M1953" s="450">
        <v>3.2819582875489139</v>
      </c>
      <c r="N1953" s="450">
        <v>2.9666303503455773</v>
      </c>
      <c r="O1953" s="450">
        <v>2.6815988700954372</v>
      </c>
      <c r="R1953" s="570"/>
      <c r="S1953" s="570"/>
      <c r="T1953" s="570"/>
      <c r="U1953" s="570"/>
    </row>
    <row r="1954" spans="2:21" x14ac:dyDescent="0.25">
      <c r="B1954" s="402" t="s">
        <v>249</v>
      </c>
      <c r="C1954" s="402" t="s">
        <v>16</v>
      </c>
      <c r="D1954" s="402" t="s">
        <v>19</v>
      </c>
      <c r="E1954" s="402" t="s">
        <v>33</v>
      </c>
      <c r="F1954" s="402" t="s">
        <v>5</v>
      </c>
      <c r="G1954" s="403">
        <v>6.4873326618994671</v>
      </c>
      <c r="H1954" s="403">
        <v>6.1746609328438371</v>
      </c>
      <c r="I1954" s="403">
        <v>5.3425092509760335</v>
      </c>
      <c r="J1954" s="403">
        <v>4.430373525199637</v>
      </c>
      <c r="K1954" s="403">
        <v>4.0167268569991803</v>
      </c>
      <c r="L1954" s="450">
        <v>3.630802941106658</v>
      </c>
      <c r="M1954" s="450">
        <v>3.2819582875489131</v>
      </c>
      <c r="N1954" s="450">
        <v>2.9666303503455764</v>
      </c>
      <c r="O1954" s="450">
        <v>2.6815988700954363</v>
      </c>
      <c r="R1954" s="570"/>
      <c r="S1954" s="570"/>
      <c r="T1954" s="570"/>
      <c r="U1954" s="570"/>
    </row>
    <row r="1955" spans="2:21" x14ac:dyDescent="0.25">
      <c r="B1955" s="402" t="s">
        <v>249</v>
      </c>
      <c r="C1955" s="402" t="s">
        <v>16</v>
      </c>
      <c r="D1955" s="402" t="s">
        <v>19</v>
      </c>
      <c r="E1955" s="402" t="s">
        <v>33</v>
      </c>
      <c r="F1955" s="402" t="s">
        <v>6</v>
      </c>
      <c r="G1955" s="403">
        <v>6.4873326618994707</v>
      </c>
      <c r="H1955" s="403">
        <v>6.1746609328438371</v>
      </c>
      <c r="I1955" s="403">
        <v>5.3425092509760317</v>
      </c>
      <c r="J1955" s="403">
        <v>4.4303735251996379</v>
      </c>
      <c r="K1955" s="403">
        <v>4.0167268569991794</v>
      </c>
      <c r="L1955" s="450">
        <v>3.6308029411066571</v>
      </c>
      <c r="M1955" s="450">
        <v>3.2819582875489122</v>
      </c>
      <c r="N1955" s="450">
        <v>2.9666303503455755</v>
      </c>
      <c r="O1955" s="450">
        <v>2.6815988700954358</v>
      </c>
      <c r="R1955" s="570"/>
      <c r="S1955" s="570"/>
      <c r="T1955" s="570"/>
      <c r="U1955" s="570"/>
    </row>
    <row r="1956" spans="2:21" x14ac:dyDescent="0.25">
      <c r="B1956" s="402" t="s">
        <v>249</v>
      </c>
      <c r="C1956" s="402" t="s">
        <v>16</v>
      </c>
      <c r="D1956" s="402" t="s">
        <v>19</v>
      </c>
      <c r="E1956" s="402" t="s">
        <v>33</v>
      </c>
      <c r="F1956" s="402" t="s">
        <v>7</v>
      </c>
      <c r="G1956" s="403">
        <v>6.4873326618994716</v>
      </c>
      <c r="H1956" s="403">
        <v>6.1746609328438398</v>
      </c>
      <c r="I1956" s="403">
        <v>5.3425092509760352</v>
      </c>
      <c r="J1956" s="403">
        <v>4.4303735251996388</v>
      </c>
      <c r="K1956" s="403">
        <v>4.0167268569991812</v>
      </c>
      <c r="L1956" s="450">
        <v>3.6308029411066589</v>
      </c>
      <c r="M1956" s="450">
        <v>3.2819582875489139</v>
      </c>
      <c r="N1956" s="450">
        <v>2.9666303503455773</v>
      </c>
      <c r="O1956" s="450">
        <v>2.6815988700954372</v>
      </c>
      <c r="R1956" s="570"/>
      <c r="S1956" s="570"/>
      <c r="T1956" s="570"/>
      <c r="U1956" s="570"/>
    </row>
    <row r="1957" spans="2:21" x14ac:dyDescent="0.25">
      <c r="B1957" s="402" t="s">
        <v>249</v>
      </c>
      <c r="C1957" s="402" t="s">
        <v>16</v>
      </c>
      <c r="D1957" s="402" t="s">
        <v>19</v>
      </c>
      <c r="E1957" s="402" t="s">
        <v>33</v>
      </c>
      <c r="F1957" s="402" t="s">
        <v>8</v>
      </c>
      <c r="G1957" s="403">
        <v>6.4873326618994698</v>
      </c>
      <c r="H1957" s="403">
        <v>6.1746609328438398</v>
      </c>
      <c r="I1957" s="403">
        <v>5.3425092509760344</v>
      </c>
      <c r="J1957" s="403">
        <v>4.4303735251996379</v>
      </c>
      <c r="K1957" s="403">
        <v>4.0167268569991803</v>
      </c>
      <c r="L1957" s="450">
        <v>3.630802941106658</v>
      </c>
      <c r="M1957" s="450">
        <v>3.2819582875489131</v>
      </c>
      <c r="N1957" s="450">
        <v>2.9666303503455764</v>
      </c>
      <c r="O1957" s="450">
        <v>2.6815988700954363</v>
      </c>
      <c r="R1957" s="570"/>
      <c r="S1957" s="570"/>
      <c r="T1957" s="570"/>
      <c r="U1957" s="570"/>
    </row>
    <row r="1958" spans="2:21" x14ac:dyDescent="0.25">
      <c r="B1958" s="402" t="s">
        <v>249</v>
      </c>
      <c r="C1958" s="402" t="s">
        <v>16</v>
      </c>
      <c r="D1958" s="402" t="s">
        <v>19</v>
      </c>
      <c r="E1958" s="402" t="s">
        <v>33</v>
      </c>
      <c r="F1958" s="402" t="s">
        <v>1</v>
      </c>
      <c r="G1958" s="403">
        <v>6.4873326618994707</v>
      </c>
      <c r="H1958" s="403">
        <v>6.1746609328438398</v>
      </c>
      <c r="I1958" s="403">
        <v>5.3425092509760344</v>
      </c>
      <c r="J1958" s="403">
        <v>4.4303735251996388</v>
      </c>
      <c r="K1958" s="403">
        <v>4.0167268569991812</v>
      </c>
      <c r="L1958" s="450">
        <v>3.6308029411066589</v>
      </c>
      <c r="M1958" s="450">
        <v>3.2819582875489139</v>
      </c>
      <c r="N1958" s="450">
        <v>2.9666303503455773</v>
      </c>
      <c r="O1958" s="450">
        <v>2.6815988700954372</v>
      </c>
      <c r="R1958" s="570"/>
      <c r="S1958" s="570"/>
      <c r="T1958" s="570"/>
      <c r="U1958" s="570"/>
    </row>
    <row r="1959" spans="2:21" x14ac:dyDescent="0.25">
      <c r="B1959" s="402" t="s">
        <v>249</v>
      </c>
      <c r="C1959" s="402" t="s">
        <v>128</v>
      </c>
      <c r="D1959" s="402" t="s">
        <v>3</v>
      </c>
      <c r="E1959" s="402" t="s">
        <v>33</v>
      </c>
      <c r="F1959" s="402" t="s">
        <v>4</v>
      </c>
      <c r="G1959" s="403">
        <v>9.9346595128628916</v>
      </c>
      <c r="H1959" s="403">
        <v>9.4558360380456961</v>
      </c>
      <c r="I1959" s="403">
        <v>8.1814843047106187</v>
      </c>
      <c r="J1959" s="403">
        <v>6.7846455209795362</v>
      </c>
      <c r="K1959" s="403">
        <v>6.1511896738119161</v>
      </c>
      <c r="L1959" s="450">
        <v>5.7034845747394352</v>
      </c>
      <c r="M1959" s="450">
        <v>5.2883650186861937</v>
      </c>
      <c r="N1959" s="450">
        <v>4.9034593158589361</v>
      </c>
      <c r="O1959" s="450">
        <v>4.5465683963428623</v>
      </c>
      <c r="R1959" s="570"/>
      <c r="S1959" s="570"/>
      <c r="T1959" s="570"/>
      <c r="U1959" s="570"/>
    </row>
    <row r="1960" spans="2:21" x14ac:dyDescent="0.25">
      <c r="B1960" s="402" t="s">
        <v>249</v>
      </c>
      <c r="C1960" s="402" t="s">
        <v>128</v>
      </c>
      <c r="D1960" s="402" t="s">
        <v>3</v>
      </c>
      <c r="E1960" s="402" t="s">
        <v>33</v>
      </c>
      <c r="F1960" s="402" t="s">
        <v>5</v>
      </c>
      <c r="G1960" s="403">
        <v>9.9346595128628898</v>
      </c>
      <c r="H1960" s="403">
        <v>9.4558360380456925</v>
      </c>
      <c r="I1960" s="403">
        <v>8.1814843047106169</v>
      </c>
      <c r="J1960" s="403">
        <v>6.7846455209795353</v>
      </c>
      <c r="K1960" s="403">
        <v>6.1511896738119143</v>
      </c>
      <c r="L1960" s="450">
        <v>5.7034845747394334</v>
      </c>
      <c r="M1960" s="450">
        <v>5.2883650186861919</v>
      </c>
      <c r="N1960" s="450">
        <v>4.9034593158589344</v>
      </c>
      <c r="O1960" s="450">
        <v>4.5465683963428605</v>
      </c>
      <c r="R1960" s="570"/>
      <c r="S1960" s="570"/>
      <c r="T1960" s="570"/>
      <c r="U1960" s="570"/>
    </row>
    <row r="1961" spans="2:21" x14ac:dyDescent="0.25">
      <c r="B1961" s="402" t="s">
        <v>249</v>
      </c>
      <c r="C1961" s="402" t="s">
        <v>128</v>
      </c>
      <c r="D1961" s="402" t="s">
        <v>3</v>
      </c>
      <c r="E1961" s="402" t="s">
        <v>33</v>
      </c>
      <c r="F1961" s="402" t="s">
        <v>6</v>
      </c>
      <c r="G1961" s="403">
        <v>9.9346595128628952</v>
      </c>
      <c r="H1961" s="403">
        <v>9.4558360380456925</v>
      </c>
      <c r="I1961" s="403">
        <v>8.1814843047106152</v>
      </c>
      <c r="J1961" s="403">
        <v>6.7846455209795371</v>
      </c>
      <c r="K1961" s="403">
        <v>6.1511896738119134</v>
      </c>
      <c r="L1961" s="450">
        <v>5.7034845747394325</v>
      </c>
      <c r="M1961" s="450">
        <v>5.288365018686191</v>
      </c>
      <c r="N1961" s="450">
        <v>4.9034593158589335</v>
      </c>
      <c r="O1961" s="450">
        <v>4.5465683963428596</v>
      </c>
      <c r="R1961" s="570"/>
      <c r="S1961" s="570"/>
      <c r="T1961" s="570"/>
      <c r="U1961" s="570"/>
    </row>
    <row r="1962" spans="2:21" x14ac:dyDescent="0.25">
      <c r="B1962" s="402" t="s">
        <v>249</v>
      </c>
      <c r="C1962" s="402" t="s">
        <v>128</v>
      </c>
      <c r="D1962" s="402" t="s">
        <v>3</v>
      </c>
      <c r="E1962" s="402" t="s">
        <v>33</v>
      </c>
      <c r="F1962" s="402" t="s">
        <v>7</v>
      </c>
      <c r="G1962" s="403">
        <v>9.9346595128628969</v>
      </c>
      <c r="H1962" s="403">
        <v>9.4558360380456961</v>
      </c>
      <c r="I1962" s="403">
        <v>8.1814843047106205</v>
      </c>
      <c r="J1962" s="403">
        <v>6.784645520979538</v>
      </c>
      <c r="K1962" s="403">
        <v>6.1511896738119152</v>
      </c>
      <c r="L1962" s="450">
        <v>5.7034845747394343</v>
      </c>
      <c r="M1962" s="450">
        <v>5.2883650186861928</v>
      </c>
      <c r="N1962" s="450">
        <v>4.9034593158589352</v>
      </c>
      <c r="O1962" s="450">
        <v>4.5465683963428614</v>
      </c>
      <c r="R1962" s="570"/>
      <c r="S1962" s="570"/>
      <c r="T1962" s="570"/>
      <c r="U1962" s="570"/>
    </row>
    <row r="1963" spans="2:21" x14ac:dyDescent="0.25">
      <c r="B1963" s="402" t="s">
        <v>249</v>
      </c>
      <c r="C1963" s="402" t="s">
        <v>128</v>
      </c>
      <c r="D1963" s="402" t="s">
        <v>3</v>
      </c>
      <c r="E1963" s="402" t="s">
        <v>33</v>
      </c>
      <c r="F1963" s="402" t="s">
        <v>8</v>
      </c>
      <c r="G1963" s="403">
        <v>9.9346595128628934</v>
      </c>
      <c r="H1963" s="403">
        <v>9.4558360380456961</v>
      </c>
      <c r="I1963" s="403">
        <v>8.1814843047106187</v>
      </c>
      <c r="J1963" s="403">
        <v>6.7846455209795371</v>
      </c>
      <c r="K1963" s="403">
        <v>6.1511896738119143</v>
      </c>
      <c r="L1963" s="450">
        <v>5.7034845747394334</v>
      </c>
      <c r="M1963" s="450">
        <v>5.2883650186861919</v>
      </c>
      <c r="N1963" s="450">
        <v>4.9034593158589344</v>
      </c>
      <c r="O1963" s="450">
        <v>4.5465683963428605</v>
      </c>
      <c r="R1963" s="570"/>
      <c r="S1963" s="570"/>
      <c r="T1963" s="570"/>
      <c r="U1963" s="570"/>
    </row>
    <row r="1964" spans="2:21" x14ac:dyDescent="0.25">
      <c r="B1964" s="402" t="s">
        <v>249</v>
      </c>
      <c r="C1964" s="402" t="s">
        <v>128</v>
      </c>
      <c r="D1964" s="402" t="s">
        <v>3</v>
      </c>
      <c r="E1964" s="402" t="s">
        <v>33</v>
      </c>
      <c r="F1964" s="402" t="s">
        <v>1</v>
      </c>
      <c r="G1964" s="403">
        <v>9.9346595128628952</v>
      </c>
      <c r="H1964" s="403">
        <v>9.4558360380456961</v>
      </c>
      <c r="I1964" s="403">
        <v>8.1814843047106187</v>
      </c>
      <c r="J1964" s="403">
        <v>6.784645520979538</v>
      </c>
      <c r="K1964" s="403">
        <v>6.1511896738119161</v>
      </c>
      <c r="L1964" s="450">
        <v>5.7034845747394352</v>
      </c>
      <c r="M1964" s="450">
        <v>5.2883650186861937</v>
      </c>
      <c r="N1964" s="450">
        <v>4.9034593158589361</v>
      </c>
      <c r="O1964" s="450">
        <v>4.5465683963428623</v>
      </c>
      <c r="R1964" s="570"/>
      <c r="S1964" s="570"/>
      <c r="T1964" s="570"/>
      <c r="U1964" s="570"/>
    </row>
    <row r="1965" spans="2:21" x14ac:dyDescent="0.25">
      <c r="B1965" s="402" t="s">
        <v>249</v>
      </c>
      <c r="C1965" s="402" t="s">
        <v>128</v>
      </c>
      <c r="D1965" s="402" t="s">
        <v>11</v>
      </c>
      <c r="E1965" s="402" t="s">
        <v>33</v>
      </c>
      <c r="F1965" s="402" t="s">
        <v>4</v>
      </c>
      <c r="G1965" s="403">
        <v>9.9346595128628916</v>
      </c>
      <c r="H1965" s="403">
        <v>9.4558360380456961</v>
      </c>
      <c r="I1965" s="403">
        <v>8.4335834933921046</v>
      </c>
      <c r="J1965" s="403">
        <v>7.9477276102903138</v>
      </c>
      <c r="K1965" s="403">
        <v>7.9477276102903138</v>
      </c>
      <c r="L1965" s="450">
        <v>7.7510114420879281</v>
      </c>
      <c r="M1965" s="450">
        <v>7.5591642443296392</v>
      </c>
      <c r="N1965" s="450">
        <v>7.372065503925942</v>
      </c>
      <c r="O1965" s="450">
        <v>7.1895976906365613</v>
      </c>
      <c r="R1965" s="570"/>
      <c r="S1965" s="570"/>
      <c r="T1965" s="570"/>
      <c r="U1965" s="570"/>
    </row>
    <row r="1966" spans="2:21" x14ac:dyDescent="0.25">
      <c r="B1966" s="402" t="s">
        <v>249</v>
      </c>
      <c r="C1966" s="402" t="s">
        <v>128</v>
      </c>
      <c r="D1966" s="402" t="s">
        <v>11</v>
      </c>
      <c r="E1966" s="402" t="s">
        <v>33</v>
      </c>
      <c r="F1966" s="402" t="s">
        <v>5</v>
      </c>
      <c r="G1966" s="403">
        <v>9.9346595128628898</v>
      </c>
      <c r="H1966" s="403">
        <v>9.4558360380456925</v>
      </c>
      <c r="I1966" s="403">
        <v>8.4335834933921046</v>
      </c>
      <c r="J1966" s="403">
        <v>7.9477276102903165</v>
      </c>
      <c r="K1966" s="403">
        <v>7.9477276102903165</v>
      </c>
      <c r="L1966" s="450">
        <v>7.7510114420879308</v>
      </c>
      <c r="M1966" s="450">
        <v>7.5591642443296418</v>
      </c>
      <c r="N1966" s="450">
        <v>7.3720655039259446</v>
      </c>
      <c r="O1966" s="450">
        <v>7.189597690636564</v>
      </c>
      <c r="R1966" s="570"/>
      <c r="S1966" s="570"/>
      <c r="T1966" s="570"/>
      <c r="U1966" s="570"/>
    </row>
    <row r="1967" spans="2:21" x14ac:dyDescent="0.25">
      <c r="B1967" s="402" t="s">
        <v>249</v>
      </c>
      <c r="C1967" s="402" t="s">
        <v>128</v>
      </c>
      <c r="D1967" s="402" t="s">
        <v>11</v>
      </c>
      <c r="E1967" s="402" t="s">
        <v>33</v>
      </c>
      <c r="F1967" s="402" t="s">
        <v>6</v>
      </c>
      <c r="G1967" s="403">
        <v>9.9346595128628952</v>
      </c>
      <c r="H1967" s="403">
        <v>9.4558360380456925</v>
      </c>
      <c r="I1967" s="403">
        <v>8.4335834933921046</v>
      </c>
      <c r="J1967" s="403">
        <v>7.9477276102903147</v>
      </c>
      <c r="K1967" s="403">
        <v>7.9477276102903147</v>
      </c>
      <c r="L1967" s="450">
        <v>7.751011442087929</v>
      </c>
      <c r="M1967" s="450">
        <v>7.5591642443296401</v>
      </c>
      <c r="N1967" s="450">
        <v>7.3720655039259428</v>
      </c>
      <c r="O1967" s="450">
        <v>7.1895976906365622</v>
      </c>
      <c r="R1967" s="570"/>
      <c r="S1967" s="570"/>
      <c r="T1967" s="570"/>
      <c r="U1967" s="570"/>
    </row>
    <row r="1968" spans="2:21" x14ac:dyDescent="0.25">
      <c r="B1968" s="402" t="s">
        <v>249</v>
      </c>
      <c r="C1968" s="402" t="s">
        <v>128</v>
      </c>
      <c r="D1968" s="402" t="s">
        <v>11</v>
      </c>
      <c r="E1968" s="402" t="s">
        <v>33</v>
      </c>
      <c r="F1968" s="402" t="s">
        <v>7</v>
      </c>
      <c r="G1968" s="403">
        <v>9.9346595128628969</v>
      </c>
      <c r="H1968" s="403">
        <v>9.4558360380456961</v>
      </c>
      <c r="I1968" s="403">
        <v>8.4335834933921081</v>
      </c>
      <c r="J1968" s="403">
        <v>7.9477276102903147</v>
      </c>
      <c r="K1968" s="403">
        <v>7.9477276102903147</v>
      </c>
      <c r="L1968" s="450">
        <v>7.751011442087929</v>
      </c>
      <c r="M1968" s="450">
        <v>7.5591642443296401</v>
      </c>
      <c r="N1968" s="450">
        <v>7.3720655039259428</v>
      </c>
      <c r="O1968" s="450">
        <v>7.1895976906365622</v>
      </c>
      <c r="R1968" s="570"/>
      <c r="S1968" s="570"/>
      <c r="T1968" s="570"/>
      <c r="U1968" s="570"/>
    </row>
    <row r="1969" spans="2:21" x14ac:dyDescent="0.25">
      <c r="B1969" s="402" t="s">
        <v>249</v>
      </c>
      <c r="C1969" s="402" t="s">
        <v>128</v>
      </c>
      <c r="D1969" s="402" t="s">
        <v>11</v>
      </c>
      <c r="E1969" s="402" t="s">
        <v>33</v>
      </c>
      <c r="F1969" s="402" t="s">
        <v>8</v>
      </c>
      <c r="G1969" s="403">
        <v>9.9346595128628934</v>
      </c>
      <c r="H1969" s="403">
        <v>9.4558360380456961</v>
      </c>
      <c r="I1969" s="403">
        <v>8.4335834933921063</v>
      </c>
      <c r="J1969" s="403">
        <v>7.9477276102903138</v>
      </c>
      <c r="K1969" s="403">
        <v>7.9477276102903138</v>
      </c>
      <c r="L1969" s="450">
        <v>7.7510114420879281</v>
      </c>
      <c r="M1969" s="450">
        <v>7.5591642443296392</v>
      </c>
      <c r="N1969" s="450">
        <v>7.372065503925942</v>
      </c>
      <c r="O1969" s="450">
        <v>7.1895976906365613</v>
      </c>
      <c r="R1969" s="570"/>
      <c r="S1969" s="570"/>
      <c r="T1969" s="570"/>
      <c r="U1969" s="570"/>
    </row>
    <row r="1970" spans="2:21" x14ac:dyDescent="0.25">
      <c r="B1970" s="402" t="s">
        <v>249</v>
      </c>
      <c r="C1970" s="402" t="s">
        <v>128</v>
      </c>
      <c r="D1970" s="402" t="s">
        <v>11</v>
      </c>
      <c r="E1970" s="402" t="s">
        <v>33</v>
      </c>
      <c r="F1970" s="402" t="s">
        <v>1</v>
      </c>
      <c r="G1970" s="403">
        <v>9.9346595128628952</v>
      </c>
      <c r="H1970" s="403">
        <v>9.4558360380456961</v>
      </c>
      <c r="I1970" s="403">
        <v>8.4335834933921081</v>
      </c>
      <c r="J1970" s="403">
        <v>7.9477276102903174</v>
      </c>
      <c r="K1970" s="403">
        <v>7.9477276102903174</v>
      </c>
      <c r="L1970" s="450">
        <v>7.7510114420879317</v>
      </c>
      <c r="M1970" s="450">
        <v>7.5591642443296427</v>
      </c>
      <c r="N1970" s="450">
        <v>7.3720655039259455</v>
      </c>
      <c r="O1970" s="450">
        <v>7.1895976906365648</v>
      </c>
      <c r="R1970" s="570"/>
      <c r="S1970" s="570"/>
      <c r="T1970" s="570"/>
      <c r="U1970" s="570"/>
    </row>
    <row r="1971" spans="2:21" x14ac:dyDescent="0.25">
      <c r="B1971" s="402" t="s">
        <v>249</v>
      </c>
      <c r="C1971" s="402" t="s">
        <v>128</v>
      </c>
      <c r="D1971" s="402" t="s">
        <v>19</v>
      </c>
      <c r="E1971" s="402" t="s">
        <v>33</v>
      </c>
      <c r="F1971" s="402" t="s">
        <v>4</v>
      </c>
      <c r="G1971" s="403">
        <v>9.9346595128628916</v>
      </c>
      <c r="H1971" s="403">
        <v>9.4558360380456961</v>
      </c>
      <c r="I1971" s="403">
        <v>8.1814843047106187</v>
      </c>
      <c r="J1971" s="403">
        <v>6.7846455209795362</v>
      </c>
      <c r="K1971" s="403">
        <v>6.1511896738119161</v>
      </c>
      <c r="L1971" s="450">
        <v>5.5601882712199977</v>
      </c>
      <c r="M1971" s="450">
        <v>5.0259698124791941</v>
      </c>
      <c r="N1971" s="450">
        <v>4.5430786375889385</v>
      </c>
      <c r="O1971" s="450">
        <v>4.1065832620144516</v>
      </c>
      <c r="R1971" s="570"/>
      <c r="S1971" s="570"/>
      <c r="T1971" s="570"/>
      <c r="U1971" s="570"/>
    </row>
    <row r="1972" spans="2:21" x14ac:dyDescent="0.25">
      <c r="B1972" s="402" t="s">
        <v>249</v>
      </c>
      <c r="C1972" s="402" t="s">
        <v>128</v>
      </c>
      <c r="D1972" s="402" t="s">
        <v>19</v>
      </c>
      <c r="E1972" s="402" t="s">
        <v>33</v>
      </c>
      <c r="F1972" s="402" t="s">
        <v>5</v>
      </c>
      <c r="G1972" s="403">
        <v>9.9346595128628898</v>
      </c>
      <c r="H1972" s="403">
        <v>9.4558360380456925</v>
      </c>
      <c r="I1972" s="403">
        <v>8.1814843047106169</v>
      </c>
      <c r="J1972" s="403">
        <v>6.7846455209795353</v>
      </c>
      <c r="K1972" s="403">
        <v>6.1511896738119143</v>
      </c>
      <c r="L1972" s="450">
        <v>5.5601882712199968</v>
      </c>
      <c r="M1972" s="450">
        <v>5.0259698124791932</v>
      </c>
      <c r="N1972" s="450">
        <v>4.5430786375889376</v>
      </c>
      <c r="O1972" s="450">
        <v>4.1065832620144507</v>
      </c>
      <c r="R1972" s="570"/>
      <c r="S1972" s="570"/>
      <c r="T1972" s="570"/>
      <c r="U1972" s="570"/>
    </row>
    <row r="1973" spans="2:21" x14ac:dyDescent="0.25">
      <c r="B1973" s="402" t="s">
        <v>249</v>
      </c>
      <c r="C1973" s="402" t="s">
        <v>128</v>
      </c>
      <c r="D1973" s="402" t="s">
        <v>19</v>
      </c>
      <c r="E1973" s="402" t="s">
        <v>33</v>
      </c>
      <c r="F1973" s="402" t="s">
        <v>6</v>
      </c>
      <c r="G1973" s="403">
        <v>9.9346595128628952</v>
      </c>
      <c r="H1973" s="403">
        <v>9.4558360380456925</v>
      </c>
      <c r="I1973" s="403">
        <v>8.1814843047106152</v>
      </c>
      <c r="J1973" s="403">
        <v>6.7846455209795371</v>
      </c>
      <c r="K1973" s="403">
        <v>6.1511896738119134</v>
      </c>
      <c r="L1973" s="450">
        <v>5.5601882712199959</v>
      </c>
      <c r="M1973" s="450">
        <v>5.0259698124791923</v>
      </c>
      <c r="N1973" s="450">
        <v>4.5430786375889367</v>
      </c>
      <c r="O1973" s="450">
        <v>4.1065832620144498</v>
      </c>
      <c r="R1973" s="570"/>
      <c r="S1973" s="570"/>
      <c r="T1973" s="570"/>
      <c r="U1973" s="570"/>
    </row>
    <row r="1974" spans="2:21" x14ac:dyDescent="0.25">
      <c r="B1974" s="402" t="s">
        <v>249</v>
      </c>
      <c r="C1974" s="402" t="s">
        <v>128</v>
      </c>
      <c r="D1974" s="402" t="s">
        <v>19</v>
      </c>
      <c r="E1974" s="402" t="s">
        <v>33</v>
      </c>
      <c r="F1974" s="402" t="s">
        <v>7</v>
      </c>
      <c r="G1974" s="403">
        <v>9.9346595128628969</v>
      </c>
      <c r="H1974" s="403">
        <v>9.4558360380456961</v>
      </c>
      <c r="I1974" s="403">
        <v>8.1814843047106205</v>
      </c>
      <c r="J1974" s="403">
        <v>6.784645520979538</v>
      </c>
      <c r="K1974" s="403">
        <v>6.1511896738119152</v>
      </c>
      <c r="L1974" s="450">
        <v>5.5601882712199977</v>
      </c>
      <c r="M1974" s="450">
        <v>5.0259698124791941</v>
      </c>
      <c r="N1974" s="450">
        <v>4.5430786375889385</v>
      </c>
      <c r="O1974" s="450">
        <v>4.1065832620144516</v>
      </c>
      <c r="R1974" s="570"/>
      <c r="S1974" s="570"/>
      <c r="T1974" s="570"/>
      <c r="U1974" s="570"/>
    </row>
    <row r="1975" spans="2:21" x14ac:dyDescent="0.25">
      <c r="B1975" s="402" t="s">
        <v>249</v>
      </c>
      <c r="C1975" s="402" t="s">
        <v>128</v>
      </c>
      <c r="D1975" s="402" t="s">
        <v>19</v>
      </c>
      <c r="E1975" s="402" t="s">
        <v>33</v>
      </c>
      <c r="F1975" s="402" t="s">
        <v>8</v>
      </c>
      <c r="G1975" s="403">
        <v>9.9346595128628934</v>
      </c>
      <c r="H1975" s="403">
        <v>9.4558360380456961</v>
      </c>
      <c r="I1975" s="403">
        <v>8.1814843047106187</v>
      </c>
      <c r="J1975" s="403">
        <v>6.7846455209795371</v>
      </c>
      <c r="K1975" s="403">
        <v>6.1511896738119143</v>
      </c>
      <c r="L1975" s="450">
        <v>5.5601882712199968</v>
      </c>
      <c r="M1975" s="450">
        <v>5.0259698124791932</v>
      </c>
      <c r="N1975" s="450">
        <v>4.5430786375889376</v>
      </c>
      <c r="O1975" s="450">
        <v>4.1065832620144507</v>
      </c>
      <c r="R1975" s="570"/>
      <c r="S1975" s="570"/>
      <c r="T1975" s="570"/>
      <c r="U1975" s="570"/>
    </row>
    <row r="1976" spans="2:21" x14ac:dyDescent="0.25">
      <c r="B1976" s="402" t="s">
        <v>249</v>
      </c>
      <c r="C1976" s="402" t="s">
        <v>128</v>
      </c>
      <c r="D1976" s="402" t="s">
        <v>19</v>
      </c>
      <c r="E1976" s="402" t="s">
        <v>33</v>
      </c>
      <c r="F1976" s="402" t="s">
        <v>1</v>
      </c>
      <c r="G1976" s="403">
        <v>9.9346595128628952</v>
      </c>
      <c r="H1976" s="403">
        <v>9.4558360380456961</v>
      </c>
      <c r="I1976" s="403">
        <v>8.1814843047106187</v>
      </c>
      <c r="J1976" s="403">
        <v>6.784645520979538</v>
      </c>
      <c r="K1976" s="403">
        <v>6.1511896738119161</v>
      </c>
      <c r="L1976" s="450">
        <v>5.5601882712199977</v>
      </c>
      <c r="M1976" s="450">
        <v>5.0259698124791941</v>
      </c>
      <c r="N1976" s="450">
        <v>4.5430786375889385</v>
      </c>
      <c r="O1976" s="450">
        <v>4.1065832620144516</v>
      </c>
      <c r="R1976" s="570"/>
      <c r="S1976" s="570"/>
      <c r="T1976" s="570"/>
      <c r="U1976" s="570"/>
    </row>
    <row r="1977" spans="2:21" x14ac:dyDescent="0.25">
      <c r="B1977" s="402" t="s">
        <v>249</v>
      </c>
      <c r="C1977" s="402" t="s">
        <v>17</v>
      </c>
      <c r="D1977" s="402" t="s">
        <v>3</v>
      </c>
      <c r="E1977" s="402" t="s">
        <v>38</v>
      </c>
      <c r="F1977" s="402" t="s">
        <v>4</v>
      </c>
      <c r="G1977" s="403">
        <v>14.92308684891986</v>
      </c>
      <c r="H1977" s="403">
        <v>12.985809854333912</v>
      </c>
      <c r="I1977" s="403">
        <v>10.94359702254123</v>
      </c>
      <c r="J1977" s="403">
        <v>10.94359702254123</v>
      </c>
      <c r="K1977" s="403">
        <v>10.94359702254123</v>
      </c>
      <c r="L1977" s="450">
        <v>10.147083754539548</v>
      </c>
      <c r="M1977" s="450">
        <v>9.4085435080952138</v>
      </c>
      <c r="N1977" s="450">
        <v>8.7237568039308524</v>
      </c>
      <c r="O1977" s="450">
        <v>8.0888112712290869</v>
      </c>
      <c r="R1977" s="570"/>
      <c r="S1977" s="570"/>
      <c r="T1977" s="570"/>
      <c r="U1977" s="570"/>
    </row>
    <row r="1978" spans="2:21" x14ac:dyDescent="0.25">
      <c r="B1978" s="402" t="s">
        <v>249</v>
      </c>
      <c r="C1978" s="402" t="s">
        <v>17</v>
      </c>
      <c r="D1978" s="402" t="s">
        <v>3</v>
      </c>
      <c r="E1978" s="402" t="s">
        <v>38</v>
      </c>
      <c r="F1978" s="402" t="s">
        <v>5</v>
      </c>
      <c r="G1978" s="403">
        <v>14.923086848919862</v>
      </c>
      <c r="H1978" s="403">
        <v>12.985809854333914</v>
      </c>
      <c r="I1978" s="403">
        <v>10.94359702254123</v>
      </c>
      <c r="J1978" s="403">
        <v>7.1323576851455215</v>
      </c>
      <c r="K1978" s="403">
        <v>7.1323576851455215</v>
      </c>
      <c r="L1978" s="450">
        <v>6.6132397464412165</v>
      </c>
      <c r="M1978" s="450">
        <v>6.131905027000558</v>
      </c>
      <c r="N1978" s="450">
        <v>5.6856035319736504</v>
      </c>
      <c r="O1978" s="450">
        <v>5.2717854207542514</v>
      </c>
      <c r="R1978" s="570"/>
      <c r="S1978" s="570"/>
      <c r="T1978" s="570"/>
      <c r="U1978" s="570"/>
    </row>
    <row r="1979" spans="2:21" x14ac:dyDescent="0.25">
      <c r="B1979" s="402" t="s">
        <v>249</v>
      </c>
      <c r="C1979" s="402" t="s">
        <v>17</v>
      </c>
      <c r="D1979" s="402" t="s">
        <v>3</v>
      </c>
      <c r="E1979" s="402" t="s">
        <v>38</v>
      </c>
      <c r="F1979" s="402" t="s">
        <v>6</v>
      </c>
      <c r="G1979" s="403">
        <v>14.923086848919862</v>
      </c>
      <c r="H1979" s="403">
        <v>12.985809854333917</v>
      </c>
      <c r="I1979" s="403">
        <v>10.94359702254123</v>
      </c>
      <c r="J1979" s="403">
        <v>7.1323576851455206</v>
      </c>
      <c r="K1979" s="403">
        <v>7.1323576851455206</v>
      </c>
      <c r="L1979" s="450">
        <v>6.6132397464412156</v>
      </c>
      <c r="M1979" s="450">
        <v>6.1319050270005571</v>
      </c>
      <c r="N1979" s="450">
        <v>5.6856035319736504</v>
      </c>
      <c r="O1979" s="450">
        <v>5.2717854207542505</v>
      </c>
      <c r="R1979" s="570"/>
      <c r="S1979" s="570"/>
      <c r="T1979" s="570"/>
      <c r="U1979" s="570"/>
    </row>
    <row r="1980" spans="2:21" x14ac:dyDescent="0.25">
      <c r="B1980" s="402" t="s">
        <v>249</v>
      </c>
      <c r="C1980" s="402" t="s">
        <v>17</v>
      </c>
      <c r="D1980" s="402" t="s">
        <v>3</v>
      </c>
      <c r="E1980" s="402" t="s">
        <v>38</v>
      </c>
      <c r="F1980" s="402" t="s">
        <v>7</v>
      </c>
      <c r="G1980" s="403">
        <v>14.923086848919862</v>
      </c>
      <c r="H1980" s="403">
        <v>12.985809854333914</v>
      </c>
      <c r="I1980" s="403">
        <v>10.94359702254123</v>
      </c>
      <c r="J1980" s="403">
        <v>7.1323576851455206</v>
      </c>
      <c r="K1980" s="403">
        <v>7.1323576851455206</v>
      </c>
      <c r="L1980" s="450">
        <v>6.6132397464412156</v>
      </c>
      <c r="M1980" s="450">
        <v>6.1319050270005571</v>
      </c>
      <c r="N1980" s="450">
        <v>5.6856035319736504</v>
      </c>
      <c r="O1980" s="450">
        <v>5.2717854207542505</v>
      </c>
      <c r="R1980" s="570"/>
      <c r="S1980" s="570"/>
      <c r="T1980" s="570"/>
      <c r="U1980" s="570"/>
    </row>
    <row r="1981" spans="2:21" x14ac:dyDescent="0.25">
      <c r="B1981" s="402" t="s">
        <v>249</v>
      </c>
      <c r="C1981" s="402" t="s">
        <v>17</v>
      </c>
      <c r="D1981" s="402" t="s">
        <v>3</v>
      </c>
      <c r="E1981" s="402" t="s">
        <v>38</v>
      </c>
      <c r="F1981" s="402" t="s">
        <v>8</v>
      </c>
      <c r="G1981" s="403">
        <v>14.923086848919857</v>
      </c>
      <c r="H1981" s="403">
        <v>12.985809854333914</v>
      </c>
      <c r="I1981" s="403">
        <v>10.943597022541228</v>
      </c>
      <c r="J1981" s="403">
        <v>7.1323576851455215</v>
      </c>
      <c r="K1981" s="403">
        <v>7.1323576851455215</v>
      </c>
      <c r="L1981" s="450">
        <v>6.6132397464412165</v>
      </c>
      <c r="M1981" s="450">
        <v>6.131905027000558</v>
      </c>
      <c r="N1981" s="450">
        <v>5.6856035319736504</v>
      </c>
      <c r="O1981" s="450">
        <v>5.2717854207542514</v>
      </c>
      <c r="R1981" s="570"/>
      <c r="S1981" s="570"/>
      <c r="T1981" s="570"/>
      <c r="U1981" s="570"/>
    </row>
    <row r="1982" spans="2:21" x14ac:dyDescent="0.25">
      <c r="B1982" s="402" t="s">
        <v>249</v>
      </c>
      <c r="C1982" s="402" t="s">
        <v>17</v>
      </c>
      <c r="D1982" s="402" t="s">
        <v>3</v>
      </c>
      <c r="E1982" s="402" t="s">
        <v>38</v>
      </c>
      <c r="F1982" s="402" t="s">
        <v>1</v>
      </c>
      <c r="G1982" s="403">
        <v>14.92308684891986</v>
      </c>
      <c r="H1982" s="403">
        <v>12.985809854333914</v>
      </c>
      <c r="I1982" s="403">
        <v>10.94359702254123</v>
      </c>
      <c r="J1982" s="403">
        <v>7.1323576851455188</v>
      </c>
      <c r="K1982" s="403">
        <v>7.1323576851455188</v>
      </c>
      <c r="L1982" s="450">
        <v>6.6132397464412138</v>
      </c>
      <c r="M1982" s="450">
        <v>6.1319050270005553</v>
      </c>
      <c r="N1982" s="450">
        <v>5.6856035319736486</v>
      </c>
      <c r="O1982" s="450">
        <v>5.2717854207542496</v>
      </c>
      <c r="R1982" s="570"/>
      <c r="S1982" s="570"/>
      <c r="T1982" s="570"/>
      <c r="U1982" s="570"/>
    </row>
    <row r="1983" spans="2:21" x14ac:dyDescent="0.25">
      <c r="B1983" s="402" t="s">
        <v>249</v>
      </c>
      <c r="C1983" s="402" t="s">
        <v>17</v>
      </c>
      <c r="D1983" s="402" t="s">
        <v>11</v>
      </c>
      <c r="E1983" s="402" t="s">
        <v>38</v>
      </c>
      <c r="F1983" s="402" t="s">
        <v>4</v>
      </c>
      <c r="G1983" s="403">
        <v>14.92308684891986</v>
      </c>
      <c r="H1983" s="403">
        <v>14.484172529833979</v>
      </c>
      <c r="I1983" s="403">
        <v>10.94359702254123</v>
      </c>
      <c r="J1983" s="403">
        <v>10.94359702254123</v>
      </c>
      <c r="K1983" s="403">
        <v>10.94359702254123</v>
      </c>
      <c r="L1983" s="450">
        <v>10.6727293509016</v>
      </c>
      <c r="M1983" s="450">
        <v>10.408565991874024</v>
      </c>
      <c r="N1983" s="450">
        <v>10.150941005361895</v>
      </c>
      <c r="O1983" s="450">
        <v>9.8996925584928999</v>
      </c>
      <c r="R1983" s="570"/>
      <c r="S1983" s="570"/>
      <c r="T1983" s="570"/>
      <c r="U1983" s="570"/>
    </row>
    <row r="1984" spans="2:21" x14ac:dyDescent="0.25">
      <c r="B1984" s="402" t="s">
        <v>249</v>
      </c>
      <c r="C1984" s="402" t="s">
        <v>17</v>
      </c>
      <c r="D1984" s="402" t="s">
        <v>11</v>
      </c>
      <c r="E1984" s="402" t="s">
        <v>38</v>
      </c>
      <c r="F1984" s="402" t="s">
        <v>5</v>
      </c>
      <c r="G1984" s="403">
        <v>14.923086848919862</v>
      </c>
      <c r="H1984" s="403">
        <v>14.484172529833979</v>
      </c>
      <c r="I1984" s="403">
        <v>10.94359702254123</v>
      </c>
      <c r="J1984" s="403">
        <v>10.94359702254123</v>
      </c>
      <c r="K1984" s="403">
        <v>10.94359702254123</v>
      </c>
      <c r="L1984" s="450">
        <v>10.6727293509016</v>
      </c>
      <c r="M1984" s="450">
        <v>10.408565991874024</v>
      </c>
      <c r="N1984" s="450">
        <v>10.150941005361895</v>
      </c>
      <c r="O1984" s="450">
        <v>9.8996925584928999</v>
      </c>
      <c r="R1984" s="570"/>
      <c r="S1984" s="570"/>
      <c r="T1984" s="570"/>
      <c r="U1984" s="570"/>
    </row>
    <row r="1985" spans="2:21" x14ac:dyDescent="0.25">
      <c r="B1985" s="402" t="s">
        <v>249</v>
      </c>
      <c r="C1985" s="402" t="s">
        <v>17</v>
      </c>
      <c r="D1985" s="402" t="s">
        <v>11</v>
      </c>
      <c r="E1985" s="402" t="s">
        <v>38</v>
      </c>
      <c r="F1985" s="402" t="s">
        <v>6</v>
      </c>
      <c r="G1985" s="403">
        <v>14.923086848919862</v>
      </c>
      <c r="H1985" s="403">
        <v>14.484172529833982</v>
      </c>
      <c r="I1985" s="403">
        <v>10.94359702254123</v>
      </c>
      <c r="J1985" s="403">
        <v>10.94359702254123</v>
      </c>
      <c r="K1985" s="403">
        <v>10.94359702254123</v>
      </c>
      <c r="L1985" s="450">
        <v>10.6727293509016</v>
      </c>
      <c r="M1985" s="450">
        <v>10.408565991874024</v>
      </c>
      <c r="N1985" s="450">
        <v>10.150941005361895</v>
      </c>
      <c r="O1985" s="450">
        <v>9.8996925584928999</v>
      </c>
      <c r="R1985" s="570"/>
      <c r="S1985" s="570"/>
      <c r="T1985" s="570"/>
      <c r="U1985" s="570"/>
    </row>
    <row r="1986" spans="2:21" x14ac:dyDescent="0.25">
      <c r="B1986" s="402" t="s">
        <v>249</v>
      </c>
      <c r="C1986" s="402" t="s">
        <v>17</v>
      </c>
      <c r="D1986" s="402" t="s">
        <v>11</v>
      </c>
      <c r="E1986" s="402" t="s">
        <v>38</v>
      </c>
      <c r="F1986" s="402" t="s">
        <v>7</v>
      </c>
      <c r="G1986" s="403">
        <v>14.923086848919862</v>
      </c>
      <c r="H1986" s="403">
        <v>14.484172529833984</v>
      </c>
      <c r="I1986" s="403">
        <v>10.94359702254123</v>
      </c>
      <c r="J1986" s="403">
        <v>10.94359702254123</v>
      </c>
      <c r="K1986" s="403">
        <v>10.94359702254123</v>
      </c>
      <c r="L1986" s="450">
        <v>10.6727293509016</v>
      </c>
      <c r="M1986" s="450">
        <v>10.408565991874024</v>
      </c>
      <c r="N1986" s="450">
        <v>10.150941005361895</v>
      </c>
      <c r="O1986" s="450">
        <v>9.8996925584928999</v>
      </c>
      <c r="R1986" s="570"/>
      <c r="S1986" s="570"/>
      <c r="T1986" s="570"/>
      <c r="U1986" s="570"/>
    </row>
    <row r="1987" spans="2:21" x14ac:dyDescent="0.25">
      <c r="B1987" s="402" t="s">
        <v>249</v>
      </c>
      <c r="C1987" s="402" t="s">
        <v>17</v>
      </c>
      <c r="D1987" s="402" t="s">
        <v>11</v>
      </c>
      <c r="E1987" s="402" t="s">
        <v>38</v>
      </c>
      <c r="F1987" s="402" t="s">
        <v>8</v>
      </c>
      <c r="G1987" s="403">
        <v>14.923086848919857</v>
      </c>
      <c r="H1987" s="403">
        <v>14.484172529833979</v>
      </c>
      <c r="I1987" s="403">
        <v>10.943597022541228</v>
      </c>
      <c r="J1987" s="403">
        <v>10.943597022541228</v>
      </c>
      <c r="K1987" s="403">
        <v>10.943597022541228</v>
      </c>
      <c r="L1987" s="450">
        <v>10.672729350901598</v>
      </c>
      <c r="M1987" s="450">
        <v>10.408565991874022</v>
      </c>
      <c r="N1987" s="450">
        <v>10.150941005361894</v>
      </c>
      <c r="O1987" s="450">
        <v>9.8996925584928999</v>
      </c>
      <c r="R1987" s="570"/>
      <c r="S1987" s="570"/>
      <c r="T1987" s="570"/>
      <c r="U1987" s="570"/>
    </row>
    <row r="1988" spans="2:21" x14ac:dyDescent="0.25">
      <c r="B1988" s="402" t="s">
        <v>249</v>
      </c>
      <c r="C1988" s="402" t="s">
        <v>17</v>
      </c>
      <c r="D1988" s="402" t="s">
        <v>11</v>
      </c>
      <c r="E1988" s="402" t="s">
        <v>38</v>
      </c>
      <c r="F1988" s="402" t="s">
        <v>1</v>
      </c>
      <c r="G1988" s="403">
        <v>14.92308684891986</v>
      </c>
      <c r="H1988" s="403">
        <v>14.484172529833979</v>
      </c>
      <c r="I1988" s="403">
        <v>10.94359702254123</v>
      </c>
      <c r="J1988" s="403">
        <v>10.94359702254123</v>
      </c>
      <c r="K1988" s="403">
        <v>10.94359702254123</v>
      </c>
      <c r="L1988" s="450">
        <v>10.6727293509016</v>
      </c>
      <c r="M1988" s="450">
        <v>10.408565991874024</v>
      </c>
      <c r="N1988" s="450">
        <v>10.150941005361895</v>
      </c>
      <c r="O1988" s="450">
        <v>9.8996925584928999</v>
      </c>
      <c r="R1988" s="570"/>
      <c r="S1988" s="570"/>
      <c r="T1988" s="570"/>
      <c r="U1988" s="570"/>
    </row>
    <row r="1989" spans="2:21" x14ac:dyDescent="0.25">
      <c r="B1989" s="402" t="s">
        <v>249</v>
      </c>
      <c r="C1989" s="402" t="s">
        <v>17</v>
      </c>
      <c r="D1989" s="402" t="s">
        <v>19</v>
      </c>
      <c r="E1989" s="402" t="s">
        <v>38</v>
      </c>
      <c r="F1989" s="402" t="s">
        <v>4</v>
      </c>
      <c r="G1989" s="403">
        <v>14.92308684891986</v>
      </c>
      <c r="H1989" s="403">
        <v>12.985809854333912</v>
      </c>
      <c r="I1989" s="403">
        <v>10.94359702254123</v>
      </c>
      <c r="J1989" s="403">
        <v>10.94359702254123</v>
      </c>
      <c r="K1989" s="403">
        <v>10.94359702254123</v>
      </c>
      <c r="L1989" s="450">
        <v>9.8921449404735746</v>
      </c>
      <c r="M1989" s="450">
        <v>8.9417155366539607</v>
      </c>
      <c r="N1989" s="450">
        <v>8.0826026326511862</v>
      </c>
      <c r="O1989" s="450">
        <v>7.306032611923837</v>
      </c>
      <c r="R1989" s="570"/>
      <c r="S1989" s="570"/>
      <c r="T1989" s="570"/>
      <c r="U1989" s="570"/>
    </row>
    <row r="1990" spans="2:21" x14ac:dyDescent="0.25">
      <c r="B1990" s="402" t="s">
        <v>249</v>
      </c>
      <c r="C1990" s="402" t="s">
        <v>17</v>
      </c>
      <c r="D1990" s="402" t="s">
        <v>19</v>
      </c>
      <c r="E1990" s="402" t="s">
        <v>38</v>
      </c>
      <c r="F1990" s="402" t="s">
        <v>5</v>
      </c>
      <c r="G1990" s="403">
        <v>14.923086848919862</v>
      </c>
      <c r="H1990" s="403">
        <v>12.985809854333914</v>
      </c>
      <c r="I1990" s="403">
        <v>10.94359702254123</v>
      </c>
      <c r="J1990" s="403">
        <v>7.1323576851455215</v>
      </c>
      <c r="K1990" s="403">
        <v>7.1323576851455215</v>
      </c>
      <c r="L1990" s="450">
        <v>6.4470864418193417</v>
      </c>
      <c r="M1990" s="450">
        <v>5.827655513527815</v>
      </c>
      <c r="N1990" s="450">
        <v>5.2677390152639747</v>
      </c>
      <c r="O1990" s="450">
        <v>4.7616188480118584</v>
      </c>
      <c r="R1990" s="570"/>
      <c r="S1990" s="570"/>
      <c r="T1990" s="570"/>
      <c r="U1990" s="570"/>
    </row>
    <row r="1991" spans="2:21" x14ac:dyDescent="0.25">
      <c r="B1991" s="402" t="s">
        <v>249</v>
      </c>
      <c r="C1991" s="402" t="s">
        <v>17</v>
      </c>
      <c r="D1991" s="402" t="s">
        <v>19</v>
      </c>
      <c r="E1991" s="402" t="s">
        <v>38</v>
      </c>
      <c r="F1991" s="402" t="s">
        <v>6</v>
      </c>
      <c r="G1991" s="403">
        <v>14.923086848919862</v>
      </c>
      <c r="H1991" s="403">
        <v>12.985809854333917</v>
      </c>
      <c r="I1991" s="403">
        <v>10.94359702254123</v>
      </c>
      <c r="J1991" s="403">
        <v>7.1323576851455206</v>
      </c>
      <c r="K1991" s="403">
        <v>7.1323576851455206</v>
      </c>
      <c r="L1991" s="450">
        <v>6.4470864418193408</v>
      </c>
      <c r="M1991" s="450">
        <v>5.8276555135278141</v>
      </c>
      <c r="N1991" s="450">
        <v>5.2677390152639738</v>
      </c>
      <c r="O1991" s="450">
        <v>4.7616188480118584</v>
      </c>
      <c r="R1991" s="570"/>
      <c r="S1991" s="570"/>
      <c r="T1991" s="570"/>
      <c r="U1991" s="570"/>
    </row>
    <row r="1992" spans="2:21" x14ac:dyDescent="0.25">
      <c r="B1992" s="402" t="s">
        <v>249</v>
      </c>
      <c r="C1992" s="402" t="s">
        <v>17</v>
      </c>
      <c r="D1992" s="402" t="s">
        <v>19</v>
      </c>
      <c r="E1992" s="402" t="s">
        <v>38</v>
      </c>
      <c r="F1992" s="402" t="s">
        <v>7</v>
      </c>
      <c r="G1992" s="403">
        <v>14.923086848919862</v>
      </c>
      <c r="H1992" s="403">
        <v>12.985809854333914</v>
      </c>
      <c r="I1992" s="403">
        <v>10.94359702254123</v>
      </c>
      <c r="J1992" s="403">
        <v>7.1323576851455206</v>
      </c>
      <c r="K1992" s="403">
        <v>7.1323576851455206</v>
      </c>
      <c r="L1992" s="450">
        <v>6.4470864418193408</v>
      </c>
      <c r="M1992" s="450">
        <v>5.8276555135278141</v>
      </c>
      <c r="N1992" s="450">
        <v>5.2677390152639738</v>
      </c>
      <c r="O1992" s="450">
        <v>4.7616188480118584</v>
      </c>
      <c r="R1992" s="570"/>
      <c r="S1992" s="570"/>
      <c r="T1992" s="570"/>
      <c r="U1992" s="570"/>
    </row>
    <row r="1993" spans="2:21" x14ac:dyDescent="0.25">
      <c r="B1993" s="402" t="s">
        <v>249</v>
      </c>
      <c r="C1993" s="402" t="s">
        <v>17</v>
      </c>
      <c r="D1993" s="402" t="s">
        <v>19</v>
      </c>
      <c r="E1993" s="402" t="s">
        <v>38</v>
      </c>
      <c r="F1993" s="402" t="s">
        <v>8</v>
      </c>
      <c r="G1993" s="403">
        <v>14.923086848919857</v>
      </c>
      <c r="H1993" s="403">
        <v>12.985809854333914</v>
      </c>
      <c r="I1993" s="403">
        <v>10.943597022541228</v>
      </c>
      <c r="J1993" s="403">
        <v>7.1323576851455215</v>
      </c>
      <c r="K1993" s="403">
        <v>7.1323576851455215</v>
      </c>
      <c r="L1993" s="450">
        <v>6.4470864418193417</v>
      </c>
      <c r="M1993" s="450">
        <v>5.827655513527815</v>
      </c>
      <c r="N1993" s="450">
        <v>5.2677390152639747</v>
      </c>
      <c r="O1993" s="450">
        <v>4.7616188480118584</v>
      </c>
      <c r="R1993" s="570"/>
      <c r="S1993" s="570"/>
      <c r="T1993" s="570"/>
      <c r="U1993" s="570"/>
    </row>
    <row r="1994" spans="2:21" x14ac:dyDescent="0.25">
      <c r="B1994" s="402" t="s">
        <v>249</v>
      </c>
      <c r="C1994" s="402" t="s">
        <v>17</v>
      </c>
      <c r="D1994" s="402" t="s">
        <v>19</v>
      </c>
      <c r="E1994" s="402" t="s">
        <v>38</v>
      </c>
      <c r="F1994" s="402" t="s">
        <v>1</v>
      </c>
      <c r="G1994" s="403">
        <v>14.92308684891986</v>
      </c>
      <c r="H1994" s="403">
        <v>12.985809854333914</v>
      </c>
      <c r="I1994" s="403">
        <v>10.94359702254123</v>
      </c>
      <c r="J1994" s="403">
        <v>7.1323576851455188</v>
      </c>
      <c r="K1994" s="403">
        <v>7.1323576851455188</v>
      </c>
      <c r="L1994" s="450">
        <v>6.4470864418193399</v>
      </c>
      <c r="M1994" s="450">
        <v>5.8276555135278132</v>
      </c>
      <c r="N1994" s="450">
        <v>5.2677390152639729</v>
      </c>
      <c r="O1994" s="450">
        <v>4.7616188480118575</v>
      </c>
      <c r="R1994" s="570"/>
      <c r="S1994" s="570"/>
      <c r="T1994" s="570"/>
      <c r="U1994" s="570"/>
    </row>
    <row r="1995" spans="2:21" x14ac:dyDescent="0.25">
      <c r="B1995" s="402" t="s">
        <v>249</v>
      </c>
      <c r="C1995" s="402" t="s">
        <v>16</v>
      </c>
      <c r="D1995" s="402" t="s">
        <v>3</v>
      </c>
      <c r="E1995" s="402" t="s">
        <v>38</v>
      </c>
      <c r="F1995" s="402" t="s">
        <v>4</v>
      </c>
      <c r="G1995" s="403">
        <v>13.097816817667566</v>
      </c>
      <c r="H1995" s="403">
        <v>11.397491713548447</v>
      </c>
      <c r="I1995" s="403">
        <v>9.6050656662895477</v>
      </c>
      <c r="J1995" s="403">
        <v>9.6050656662895477</v>
      </c>
      <c r="K1995" s="403">
        <v>9.6050656662895477</v>
      </c>
      <c r="L1995" s="450">
        <v>8.9059753920891467</v>
      </c>
      <c r="M1995" s="450">
        <v>8.2577673532072247</v>
      </c>
      <c r="N1995" s="450">
        <v>7.6567381625898481</v>
      </c>
      <c r="O1995" s="450">
        <v>7.0994539786459603</v>
      </c>
      <c r="R1995" s="570"/>
      <c r="S1995" s="570"/>
      <c r="T1995" s="570"/>
      <c r="U1995" s="570"/>
    </row>
    <row r="1996" spans="2:21" x14ac:dyDescent="0.25">
      <c r="B1996" s="402" t="s">
        <v>249</v>
      </c>
      <c r="C1996" s="402" t="s">
        <v>16</v>
      </c>
      <c r="D1996" s="402" t="s">
        <v>3</v>
      </c>
      <c r="E1996" s="402" t="s">
        <v>38</v>
      </c>
      <c r="F1996" s="402" t="s">
        <v>5</v>
      </c>
      <c r="G1996" s="403">
        <v>13.097816817667567</v>
      </c>
      <c r="H1996" s="403">
        <v>11.397491713548449</v>
      </c>
      <c r="I1996" s="403">
        <v>9.6050656662895477</v>
      </c>
      <c r="J1996" s="403">
        <v>6.2599859790322929</v>
      </c>
      <c r="K1996" s="403">
        <v>6.2599859790322929</v>
      </c>
      <c r="L1996" s="450">
        <v>5.8043623043361752</v>
      </c>
      <c r="M1996" s="450">
        <v>5.3819005142894678</v>
      </c>
      <c r="N1996" s="450">
        <v>4.9901869709392388</v>
      </c>
      <c r="O1996" s="450">
        <v>4.6269837093447936</v>
      </c>
      <c r="R1996" s="570"/>
      <c r="S1996" s="570"/>
      <c r="T1996" s="570"/>
      <c r="U1996" s="570"/>
    </row>
    <row r="1997" spans="2:21" x14ac:dyDescent="0.25">
      <c r="B1997" s="402" t="s">
        <v>249</v>
      </c>
      <c r="C1997" s="402" t="s">
        <v>16</v>
      </c>
      <c r="D1997" s="402" t="s">
        <v>3</v>
      </c>
      <c r="E1997" s="402" t="s">
        <v>38</v>
      </c>
      <c r="F1997" s="402" t="s">
        <v>6</v>
      </c>
      <c r="G1997" s="403">
        <v>13.097816817667567</v>
      </c>
      <c r="H1997" s="403">
        <v>11.397491713548451</v>
      </c>
      <c r="I1997" s="403">
        <v>9.6050656662895477</v>
      </c>
      <c r="J1997" s="403">
        <v>6.259985979032292</v>
      </c>
      <c r="K1997" s="403">
        <v>6.259985979032292</v>
      </c>
      <c r="L1997" s="450">
        <v>5.8043623043361743</v>
      </c>
      <c r="M1997" s="450">
        <v>5.3819005142894669</v>
      </c>
      <c r="N1997" s="450">
        <v>4.9901869709392379</v>
      </c>
      <c r="O1997" s="450">
        <v>4.6269837093447928</v>
      </c>
      <c r="R1997" s="570"/>
      <c r="S1997" s="570"/>
      <c r="T1997" s="570"/>
      <c r="U1997" s="570"/>
    </row>
    <row r="1998" spans="2:21" x14ac:dyDescent="0.25">
      <c r="B1998" s="402" t="s">
        <v>249</v>
      </c>
      <c r="C1998" s="402" t="s">
        <v>16</v>
      </c>
      <c r="D1998" s="402" t="s">
        <v>3</v>
      </c>
      <c r="E1998" s="402" t="s">
        <v>38</v>
      </c>
      <c r="F1998" s="402" t="s">
        <v>7</v>
      </c>
      <c r="G1998" s="403">
        <v>13.097816817667567</v>
      </c>
      <c r="H1998" s="403">
        <v>11.397491713548449</v>
      </c>
      <c r="I1998" s="403">
        <v>9.6050656662895477</v>
      </c>
      <c r="J1998" s="403">
        <v>6.259985979032292</v>
      </c>
      <c r="K1998" s="403">
        <v>6.259985979032292</v>
      </c>
      <c r="L1998" s="450">
        <v>5.8043623043361743</v>
      </c>
      <c r="M1998" s="450">
        <v>5.3819005142894669</v>
      </c>
      <c r="N1998" s="450">
        <v>4.9901869709392379</v>
      </c>
      <c r="O1998" s="450">
        <v>4.6269837093447928</v>
      </c>
      <c r="R1998" s="570"/>
      <c r="S1998" s="570"/>
      <c r="T1998" s="570"/>
      <c r="U1998" s="570"/>
    </row>
    <row r="1999" spans="2:21" x14ac:dyDescent="0.25">
      <c r="B1999" s="402" t="s">
        <v>249</v>
      </c>
      <c r="C1999" s="402" t="s">
        <v>16</v>
      </c>
      <c r="D1999" s="402" t="s">
        <v>3</v>
      </c>
      <c r="E1999" s="402" t="s">
        <v>38</v>
      </c>
      <c r="F1999" s="402" t="s">
        <v>8</v>
      </c>
      <c r="G1999" s="403">
        <v>13.097816817667564</v>
      </c>
      <c r="H1999" s="403">
        <v>11.397491713548449</v>
      </c>
      <c r="I1999" s="403">
        <v>9.6050656662895459</v>
      </c>
      <c r="J1999" s="403">
        <v>6.2599859790322929</v>
      </c>
      <c r="K1999" s="403">
        <v>6.2599859790322929</v>
      </c>
      <c r="L1999" s="450">
        <v>5.8043623043361752</v>
      </c>
      <c r="M1999" s="450">
        <v>5.3819005142894678</v>
      </c>
      <c r="N1999" s="450">
        <v>4.9901869709392388</v>
      </c>
      <c r="O1999" s="450">
        <v>4.6269837093447936</v>
      </c>
      <c r="R1999" s="570"/>
      <c r="S1999" s="570"/>
      <c r="T1999" s="570"/>
      <c r="U1999" s="570"/>
    </row>
    <row r="2000" spans="2:21" x14ac:dyDescent="0.25">
      <c r="B2000" s="402" t="s">
        <v>249</v>
      </c>
      <c r="C2000" s="402" t="s">
        <v>16</v>
      </c>
      <c r="D2000" s="402" t="s">
        <v>3</v>
      </c>
      <c r="E2000" s="402" t="s">
        <v>38</v>
      </c>
      <c r="F2000" s="402" t="s">
        <v>1</v>
      </c>
      <c r="G2000" s="403">
        <v>13.097816817667566</v>
      </c>
      <c r="H2000" s="403">
        <v>11.397491713548449</v>
      </c>
      <c r="I2000" s="403">
        <v>9.6050656662895477</v>
      </c>
      <c r="J2000" s="403">
        <v>6.2599859790322903</v>
      </c>
      <c r="K2000" s="403">
        <v>6.2599859790322903</v>
      </c>
      <c r="L2000" s="450">
        <v>5.8043623043361734</v>
      </c>
      <c r="M2000" s="450">
        <v>5.381900514289466</v>
      </c>
      <c r="N2000" s="450">
        <v>4.990186970939237</v>
      </c>
      <c r="O2000" s="450">
        <v>4.6269837093447919</v>
      </c>
      <c r="R2000" s="570"/>
      <c r="S2000" s="570"/>
      <c r="T2000" s="570"/>
      <c r="U2000" s="570"/>
    </row>
    <row r="2001" spans="2:21" x14ac:dyDescent="0.25">
      <c r="B2001" s="402" t="s">
        <v>249</v>
      </c>
      <c r="C2001" s="402" t="s">
        <v>16</v>
      </c>
      <c r="D2001" s="402" t="s">
        <v>11</v>
      </c>
      <c r="E2001" s="402" t="s">
        <v>38</v>
      </c>
      <c r="F2001" s="402" t="s">
        <v>4</v>
      </c>
      <c r="G2001" s="403">
        <v>13.097816817667566</v>
      </c>
      <c r="H2001" s="403">
        <v>12.712586911265577</v>
      </c>
      <c r="I2001" s="403">
        <v>9.6050656662895477</v>
      </c>
      <c r="J2001" s="403">
        <v>9.6050656662895477</v>
      </c>
      <c r="K2001" s="403">
        <v>9.6050656662895477</v>
      </c>
      <c r="L2001" s="450">
        <v>9.367328314702613</v>
      </c>
      <c r="M2001" s="450">
        <v>9.1354752589969586</v>
      </c>
      <c r="N2001" s="450">
        <v>8.9093608555125225</v>
      </c>
      <c r="O2001" s="450">
        <v>8.6888430654514295</v>
      </c>
      <c r="R2001" s="570"/>
      <c r="S2001" s="570"/>
      <c r="T2001" s="570"/>
      <c r="U2001" s="570"/>
    </row>
    <row r="2002" spans="2:21" x14ac:dyDescent="0.25">
      <c r="B2002" s="402" t="s">
        <v>249</v>
      </c>
      <c r="C2002" s="402" t="s">
        <v>16</v>
      </c>
      <c r="D2002" s="402" t="s">
        <v>11</v>
      </c>
      <c r="E2002" s="402" t="s">
        <v>38</v>
      </c>
      <c r="F2002" s="402" t="s">
        <v>5</v>
      </c>
      <c r="G2002" s="403">
        <v>13.097816817667567</v>
      </c>
      <c r="H2002" s="403">
        <v>12.712586911265577</v>
      </c>
      <c r="I2002" s="403">
        <v>9.6050656662895477</v>
      </c>
      <c r="J2002" s="403">
        <v>9.6050656662895477</v>
      </c>
      <c r="K2002" s="403">
        <v>9.6050656662895477</v>
      </c>
      <c r="L2002" s="450">
        <v>9.367328314702613</v>
      </c>
      <c r="M2002" s="450">
        <v>9.1354752589969586</v>
      </c>
      <c r="N2002" s="450">
        <v>8.9093608555125225</v>
      </c>
      <c r="O2002" s="450">
        <v>8.6888430654514295</v>
      </c>
      <c r="R2002" s="570"/>
      <c r="S2002" s="570"/>
      <c r="T2002" s="570"/>
      <c r="U2002" s="570"/>
    </row>
    <row r="2003" spans="2:21" x14ac:dyDescent="0.25">
      <c r="B2003" s="402" t="s">
        <v>249</v>
      </c>
      <c r="C2003" s="402" t="s">
        <v>16</v>
      </c>
      <c r="D2003" s="402" t="s">
        <v>11</v>
      </c>
      <c r="E2003" s="402" t="s">
        <v>38</v>
      </c>
      <c r="F2003" s="402" t="s">
        <v>6</v>
      </c>
      <c r="G2003" s="403">
        <v>13.097816817667567</v>
      </c>
      <c r="H2003" s="403">
        <v>12.712586911265578</v>
      </c>
      <c r="I2003" s="403">
        <v>9.6050656662895477</v>
      </c>
      <c r="J2003" s="403">
        <v>9.6050656662895477</v>
      </c>
      <c r="K2003" s="403">
        <v>9.6050656662895477</v>
      </c>
      <c r="L2003" s="450">
        <v>9.367328314702613</v>
      </c>
      <c r="M2003" s="450">
        <v>9.1354752589969586</v>
      </c>
      <c r="N2003" s="450">
        <v>8.9093608555125225</v>
      </c>
      <c r="O2003" s="450">
        <v>8.6888430654514295</v>
      </c>
      <c r="R2003" s="570"/>
      <c r="S2003" s="570"/>
      <c r="T2003" s="570"/>
      <c r="U2003" s="570"/>
    </row>
    <row r="2004" spans="2:21" x14ac:dyDescent="0.25">
      <c r="B2004" s="402" t="s">
        <v>249</v>
      </c>
      <c r="C2004" s="402" t="s">
        <v>16</v>
      </c>
      <c r="D2004" s="402" t="s">
        <v>11</v>
      </c>
      <c r="E2004" s="402" t="s">
        <v>38</v>
      </c>
      <c r="F2004" s="402" t="s">
        <v>7</v>
      </c>
      <c r="G2004" s="403">
        <v>13.097816817667567</v>
      </c>
      <c r="H2004" s="403">
        <v>12.71258691126558</v>
      </c>
      <c r="I2004" s="403">
        <v>9.6050656662895477</v>
      </c>
      <c r="J2004" s="403">
        <v>9.6050656662895477</v>
      </c>
      <c r="K2004" s="403">
        <v>9.6050656662895477</v>
      </c>
      <c r="L2004" s="450">
        <v>9.367328314702613</v>
      </c>
      <c r="M2004" s="450">
        <v>9.1354752589969586</v>
      </c>
      <c r="N2004" s="450">
        <v>8.9093608555125225</v>
      </c>
      <c r="O2004" s="450">
        <v>8.6888430654514295</v>
      </c>
      <c r="R2004" s="570"/>
      <c r="S2004" s="570"/>
      <c r="T2004" s="570"/>
      <c r="U2004" s="570"/>
    </row>
    <row r="2005" spans="2:21" x14ac:dyDescent="0.25">
      <c r="B2005" s="402" t="s">
        <v>249</v>
      </c>
      <c r="C2005" s="402" t="s">
        <v>16</v>
      </c>
      <c r="D2005" s="402" t="s">
        <v>11</v>
      </c>
      <c r="E2005" s="402" t="s">
        <v>38</v>
      </c>
      <c r="F2005" s="402" t="s">
        <v>8</v>
      </c>
      <c r="G2005" s="403">
        <v>13.097816817667564</v>
      </c>
      <c r="H2005" s="403">
        <v>12.712586911265577</v>
      </c>
      <c r="I2005" s="403">
        <v>9.6050656662895459</v>
      </c>
      <c r="J2005" s="403">
        <v>9.6050656662895459</v>
      </c>
      <c r="K2005" s="403">
        <v>9.6050656662895459</v>
      </c>
      <c r="L2005" s="450">
        <v>9.3673283147026112</v>
      </c>
      <c r="M2005" s="450">
        <v>9.1354752589969568</v>
      </c>
      <c r="N2005" s="450">
        <v>8.9093608555125208</v>
      </c>
      <c r="O2005" s="450">
        <v>8.6888430654514277</v>
      </c>
      <c r="R2005" s="570"/>
      <c r="S2005" s="570"/>
      <c r="T2005" s="570"/>
      <c r="U2005" s="570"/>
    </row>
    <row r="2006" spans="2:21" x14ac:dyDescent="0.25">
      <c r="B2006" s="402" t="s">
        <v>249</v>
      </c>
      <c r="C2006" s="402" t="s">
        <v>16</v>
      </c>
      <c r="D2006" s="402" t="s">
        <v>11</v>
      </c>
      <c r="E2006" s="402" t="s">
        <v>38</v>
      </c>
      <c r="F2006" s="402" t="s">
        <v>1</v>
      </c>
      <c r="G2006" s="403">
        <v>13.097816817667566</v>
      </c>
      <c r="H2006" s="403">
        <v>12.712586911265577</v>
      </c>
      <c r="I2006" s="403">
        <v>9.6050656662895477</v>
      </c>
      <c r="J2006" s="403">
        <v>9.6050656662895477</v>
      </c>
      <c r="K2006" s="403">
        <v>9.6050656662895477</v>
      </c>
      <c r="L2006" s="450">
        <v>9.367328314702613</v>
      </c>
      <c r="M2006" s="450">
        <v>9.1354752589969586</v>
      </c>
      <c r="N2006" s="450">
        <v>8.9093608555125225</v>
      </c>
      <c r="O2006" s="450">
        <v>8.6888430654514295</v>
      </c>
      <c r="R2006" s="570"/>
      <c r="S2006" s="570"/>
      <c r="T2006" s="570"/>
      <c r="U2006" s="570"/>
    </row>
    <row r="2007" spans="2:21" x14ac:dyDescent="0.25">
      <c r="B2007" s="402" t="s">
        <v>249</v>
      </c>
      <c r="C2007" s="402" t="s">
        <v>16</v>
      </c>
      <c r="D2007" s="402" t="s">
        <v>19</v>
      </c>
      <c r="E2007" s="402" t="s">
        <v>38</v>
      </c>
      <c r="F2007" s="402" t="s">
        <v>4</v>
      </c>
      <c r="G2007" s="403">
        <v>13.097816817667566</v>
      </c>
      <c r="H2007" s="403">
        <v>11.397491713548447</v>
      </c>
      <c r="I2007" s="403">
        <v>9.6050656662895477</v>
      </c>
      <c r="J2007" s="403">
        <v>9.6050656662895477</v>
      </c>
      <c r="K2007" s="403">
        <v>9.6050656662895477</v>
      </c>
      <c r="L2007" s="450">
        <v>8.6822186103887695</v>
      </c>
      <c r="M2007" s="450">
        <v>7.848037964294404</v>
      </c>
      <c r="N2007" s="450">
        <v>7.0940047300016458</v>
      </c>
      <c r="O2007" s="450">
        <v>6.4124184080460562</v>
      </c>
      <c r="R2007" s="570"/>
      <c r="S2007" s="570"/>
      <c r="T2007" s="570"/>
      <c r="U2007" s="570"/>
    </row>
    <row r="2008" spans="2:21" x14ac:dyDescent="0.25">
      <c r="B2008" s="402" t="s">
        <v>249</v>
      </c>
      <c r="C2008" s="402" t="s">
        <v>16</v>
      </c>
      <c r="D2008" s="402" t="s">
        <v>19</v>
      </c>
      <c r="E2008" s="402" t="s">
        <v>38</v>
      </c>
      <c r="F2008" s="402" t="s">
        <v>5</v>
      </c>
      <c r="G2008" s="403">
        <v>13.097816817667567</v>
      </c>
      <c r="H2008" s="403">
        <v>11.397491713548449</v>
      </c>
      <c r="I2008" s="403">
        <v>9.6050656662895477</v>
      </c>
      <c r="J2008" s="403">
        <v>6.2599859790322929</v>
      </c>
      <c r="K2008" s="403">
        <v>6.2599859790322929</v>
      </c>
      <c r="L2008" s="450">
        <v>5.6585315141236974</v>
      </c>
      <c r="M2008" s="450">
        <v>5.1148643149646018</v>
      </c>
      <c r="N2008" s="450">
        <v>4.6234322271066883</v>
      </c>
      <c r="O2008" s="450">
        <v>4.179216542677076</v>
      </c>
      <c r="R2008" s="570"/>
      <c r="S2008" s="570"/>
      <c r="T2008" s="570"/>
      <c r="U2008" s="570"/>
    </row>
    <row r="2009" spans="2:21" x14ac:dyDescent="0.25">
      <c r="B2009" s="402" t="s">
        <v>249</v>
      </c>
      <c r="C2009" s="402" t="s">
        <v>16</v>
      </c>
      <c r="D2009" s="402" t="s">
        <v>19</v>
      </c>
      <c r="E2009" s="402" t="s">
        <v>38</v>
      </c>
      <c r="F2009" s="402" t="s">
        <v>6</v>
      </c>
      <c r="G2009" s="403">
        <v>13.097816817667567</v>
      </c>
      <c r="H2009" s="403">
        <v>11.397491713548451</v>
      </c>
      <c r="I2009" s="403">
        <v>9.6050656662895477</v>
      </c>
      <c r="J2009" s="403">
        <v>6.259985979032292</v>
      </c>
      <c r="K2009" s="403">
        <v>6.259985979032292</v>
      </c>
      <c r="L2009" s="450">
        <v>5.6585315141236965</v>
      </c>
      <c r="M2009" s="450">
        <v>5.1148643149646009</v>
      </c>
      <c r="N2009" s="450">
        <v>4.6234322271066874</v>
      </c>
      <c r="O2009" s="450">
        <v>4.1792165426770751</v>
      </c>
      <c r="R2009" s="570"/>
      <c r="S2009" s="570"/>
      <c r="T2009" s="570"/>
      <c r="U2009" s="570"/>
    </row>
    <row r="2010" spans="2:21" x14ac:dyDescent="0.25">
      <c r="B2010" s="402" t="s">
        <v>249</v>
      </c>
      <c r="C2010" s="402" t="s">
        <v>16</v>
      </c>
      <c r="D2010" s="402" t="s">
        <v>19</v>
      </c>
      <c r="E2010" s="402" t="s">
        <v>38</v>
      </c>
      <c r="F2010" s="402" t="s">
        <v>7</v>
      </c>
      <c r="G2010" s="403">
        <v>13.097816817667567</v>
      </c>
      <c r="H2010" s="403">
        <v>11.397491713548449</v>
      </c>
      <c r="I2010" s="403">
        <v>9.6050656662895477</v>
      </c>
      <c r="J2010" s="403">
        <v>6.259985979032292</v>
      </c>
      <c r="K2010" s="403">
        <v>6.259985979032292</v>
      </c>
      <c r="L2010" s="450">
        <v>5.6585315141236965</v>
      </c>
      <c r="M2010" s="450">
        <v>5.1148643149646009</v>
      </c>
      <c r="N2010" s="450">
        <v>4.6234322271066874</v>
      </c>
      <c r="O2010" s="450">
        <v>4.1792165426770751</v>
      </c>
      <c r="R2010" s="570"/>
      <c r="S2010" s="570"/>
      <c r="T2010" s="570"/>
      <c r="U2010" s="570"/>
    </row>
    <row r="2011" spans="2:21" x14ac:dyDescent="0.25">
      <c r="B2011" s="402" t="s">
        <v>249</v>
      </c>
      <c r="C2011" s="402" t="s">
        <v>16</v>
      </c>
      <c r="D2011" s="402" t="s">
        <v>19</v>
      </c>
      <c r="E2011" s="402" t="s">
        <v>38</v>
      </c>
      <c r="F2011" s="402" t="s">
        <v>8</v>
      </c>
      <c r="G2011" s="403">
        <v>13.097816817667564</v>
      </c>
      <c r="H2011" s="403">
        <v>11.397491713548449</v>
      </c>
      <c r="I2011" s="403">
        <v>9.6050656662895459</v>
      </c>
      <c r="J2011" s="403">
        <v>6.2599859790322929</v>
      </c>
      <c r="K2011" s="403">
        <v>6.2599859790322929</v>
      </c>
      <c r="L2011" s="450">
        <v>5.6585315141236974</v>
      </c>
      <c r="M2011" s="450">
        <v>5.1148643149646018</v>
      </c>
      <c r="N2011" s="450">
        <v>4.6234322271066883</v>
      </c>
      <c r="O2011" s="450">
        <v>4.179216542677076</v>
      </c>
      <c r="R2011" s="570"/>
      <c r="S2011" s="570"/>
      <c r="T2011" s="570"/>
      <c r="U2011" s="570"/>
    </row>
    <row r="2012" spans="2:21" x14ac:dyDescent="0.25">
      <c r="B2012" s="402" t="s">
        <v>249</v>
      </c>
      <c r="C2012" s="402" t="s">
        <v>16</v>
      </c>
      <c r="D2012" s="402" t="s">
        <v>19</v>
      </c>
      <c r="E2012" s="402" t="s">
        <v>38</v>
      </c>
      <c r="F2012" s="402" t="s">
        <v>1</v>
      </c>
      <c r="G2012" s="403">
        <v>13.097816817667566</v>
      </c>
      <c r="H2012" s="403">
        <v>11.397491713548449</v>
      </c>
      <c r="I2012" s="403">
        <v>9.6050656662895477</v>
      </c>
      <c r="J2012" s="403">
        <v>6.2599859790322903</v>
      </c>
      <c r="K2012" s="403">
        <v>6.2599859790322903</v>
      </c>
      <c r="L2012" s="450">
        <v>5.6585315141236947</v>
      </c>
      <c r="M2012" s="450">
        <v>5.1148643149645991</v>
      </c>
      <c r="N2012" s="450">
        <v>4.6234322271066857</v>
      </c>
      <c r="O2012" s="450">
        <v>4.1792165426770742</v>
      </c>
      <c r="R2012" s="570"/>
      <c r="S2012" s="570"/>
      <c r="T2012" s="570"/>
      <c r="U2012" s="570"/>
    </row>
    <row r="2013" spans="2:21" x14ac:dyDescent="0.25">
      <c r="B2013" s="402" t="s">
        <v>249</v>
      </c>
      <c r="C2013" s="402" t="s">
        <v>128</v>
      </c>
      <c r="D2013" s="402" t="s">
        <v>3</v>
      </c>
      <c r="E2013" s="402" t="s">
        <v>38</v>
      </c>
      <c r="F2013" s="402" t="s">
        <v>4</v>
      </c>
      <c r="G2013" s="403">
        <v>20.057912431343897</v>
      </c>
      <c r="H2013" s="403">
        <v>17.454045503136978</v>
      </c>
      <c r="I2013" s="403">
        <v>14.709135782985523</v>
      </c>
      <c r="J2013" s="403">
        <v>14.709135782985523</v>
      </c>
      <c r="K2013" s="403">
        <v>14.709135782985523</v>
      </c>
      <c r="L2013" s="450">
        <v>13.638553433520896</v>
      </c>
      <c r="M2013" s="450">
        <v>12.645891811955931</v>
      </c>
      <c r="N2013" s="450">
        <v>11.725479575175875</v>
      </c>
      <c r="O2013" s="450">
        <v>10.872058160254147</v>
      </c>
      <c r="R2013" s="570"/>
      <c r="S2013" s="570"/>
      <c r="T2013" s="570"/>
      <c r="U2013" s="570"/>
    </row>
    <row r="2014" spans="2:21" x14ac:dyDescent="0.25">
      <c r="B2014" s="402" t="s">
        <v>249</v>
      </c>
      <c r="C2014" s="402" t="s">
        <v>128</v>
      </c>
      <c r="D2014" s="402" t="s">
        <v>3</v>
      </c>
      <c r="E2014" s="402" t="s">
        <v>38</v>
      </c>
      <c r="F2014" s="402" t="s">
        <v>5</v>
      </c>
      <c r="G2014" s="403">
        <v>20.057912431343901</v>
      </c>
      <c r="H2014" s="403">
        <v>17.454045503136982</v>
      </c>
      <c r="I2014" s="403">
        <v>14.709135782985523</v>
      </c>
      <c r="J2014" s="403">
        <v>9.58650226498054</v>
      </c>
      <c r="K2014" s="403">
        <v>9.58650226498054</v>
      </c>
      <c r="L2014" s="450">
        <v>8.8887631000553977</v>
      </c>
      <c r="M2014" s="450">
        <v>8.2418078319899966</v>
      </c>
      <c r="N2014" s="450">
        <v>7.6419402311473794</v>
      </c>
      <c r="O2014" s="450">
        <v>7.085733092411628</v>
      </c>
      <c r="R2014" s="570"/>
      <c r="S2014" s="570"/>
      <c r="T2014" s="570"/>
      <c r="U2014" s="570"/>
    </row>
    <row r="2015" spans="2:21" x14ac:dyDescent="0.25">
      <c r="B2015" s="402" t="s">
        <v>249</v>
      </c>
      <c r="C2015" s="402" t="s">
        <v>128</v>
      </c>
      <c r="D2015" s="402" t="s">
        <v>3</v>
      </c>
      <c r="E2015" s="402" t="s">
        <v>38</v>
      </c>
      <c r="F2015" s="402" t="s">
        <v>6</v>
      </c>
      <c r="G2015" s="403">
        <v>20.057912431343901</v>
      </c>
      <c r="H2015" s="403">
        <v>17.454045503136985</v>
      </c>
      <c r="I2015" s="403">
        <v>14.709135782985525</v>
      </c>
      <c r="J2015" s="403">
        <v>9.5865022649805383</v>
      </c>
      <c r="K2015" s="403">
        <v>9.5865022649805383</v>
      </c>
      <c r="L2015" s="450">
        <v>8.8887631000553977</v>
      </c>
      <c r="M2015" s="450">
        <v>8.2418078319899966</v>
      </c>
      <c r="N2015" s="450">
        <v>7.6419402311473794</v>
      </c>
      <c r="O2015" s="450">
        <v>7.085733092411628</v>
      </c>
      <c r="R2015" s="570"/>
      <c r="S2015" s="570"/>
      <c r="T2015" s="570"/>
      <c r="U2015" s="570"/>
    </row>
    <row r="2016" spans="2:21" x14ac:dyDescent="0.25">
      <c r="B2016" s="402" t="s">
        <v>249</v>
      </c>
      <c r="C2016" s="402" t="s">
        <v>128</v>
      </c>
      <c r="D2016" s="402" t="s">
        <v>3</v>
      </c>
      <c r="E2016" s="402" t="s">
        <v>38</v>
      </c>
      <c r="F2016" s="402" t="s">
        <v>7</v>
      </c>
      <c r="G2016" s="403">
        <v>20.057912431343901</v>
      </c>
      <c r="H2016" s="403">
        <v>17.454045503136982</v>
      </c>
      <c r="I2016" s="403">
        <v>14.709135782985525</v>
      </c>
      <c r="J2016" s="403">
        <v>9.5865022649805383</v>
      </c>
      <c r="K2016" s="403">
        <v>9.5865022649805383</v>
      </c>
      <c r="L2016" s="450">
        <v>8.8887631000553977</v>
      </c>
      <c r="M2016" s="450">
        <v>8.2418078319899966</v>
      </c>
      <c r="N2016" s="450">
        <v>7.6419402311473794</v>
      </c>
      <c r="O2016" s="450">
        <v>7.085733092411628</v>
      </c>
      <c r="R2016" s="570"/>
      <c r="S2016" s="570"/>
      <c r="T2016" s="570"/>
      <c r="U2016" s="570"/>
    </row>
    <row r="2017" spans="2:21" x14ac:dyDescent="0.25">
      <c r="B2017" s="402" t="s">
        <v>249</v>
      </c>
      <c r="C2017" s="402" t="s">
        <v>128</v>
      </c>
      <c r="D2017" s="402" t="s">
        <v>3</v>
      </c>
      <c r="E2017" s="402" t="s">
        <v>38</v>
      </c>
      <c r="F2017" s="402" t="s">
        <v>8</v>
      </c>
      <c r="G2017" s="403">
        <v>20.057912431343894</v>
      </c>
      <c r="H2017" s="403">
        <v>17.454045503136982</v>
      </c>
      <c r="I2017" s="403">
        <v>14.709135782985522</v>
      </c>
      <c r="J2017" s="403">
        <v>9.58650226498054</v>
      </c>
      <c r="K2017" s="403">
        <v>9.58650226498054</v>
      </c>
      <c r="L2017" s="450">
        <v>8.8887631000553977</v>
      </c>
      <c r="M2017" s="450">
        <v>8.2418078319899966</v>
      </c>
      <c r="N2017" s="450">
        <v>7.6419402311473794</v>
      </c>
      <c r="O2017" s="450">
        <v>7.085733092411628</v>
      </c>
      <c r="R2017" s="570"/>
      <c r="S2017" s="570"/>
      <c r="T2017" s="570"/>
      <c r="U2017" s="570"/>
    </row>
    <row r="2018" spans="2:21" x14ac:dyDescent="0.25">
      <c r="B2018" s="402" t="s">
        <v>249</v>
      </c>
      <c r="C2018" s="402" t="s">
        <v>128</v>
      </c>
      <c r="D2018" s="402" t="s">
        <v>3</v>
      </c>
      <c r="E2018" s="402" t="s">
        <v>38</v>
      </c>
      <c r="F2018" s="402" t="s">
        <v>1</v>
      </c>
      <c r="G2018" s="403">
        <v>20.057912431343897</v>
      </c>
      <c r="H2018" s="403">
        <v>17.454045503136982</v>
      </c>
      <c r="I2018" s="403">
        <v>14.709135782985525</v>
      </c>
      <c r="J2018" s="403">
        <v>9.5865022649805365</v>
      </c>
      <c r="K2018" s="403">
        <v>9.5865022649805365</v>
      </c>
      <c r="L2018" s="450">
        <v>8.8887631000553959</v>
      </c>
      <c r="M2018" s="450">
        <v>8.2418078319899948</v>
      </c>
      <c r="N2018" s="450">
        <v>7.6419402311473776</v>
      </c>
      <c r="O2018" s="450">
        <v>7.0857330924116262</v>
      </c>
      <c r="R2018" s="570"/>
      <c r="S2018" s="570"/>
      <c r="T2018" s="570"/>
      <c r="U2018" s="570"/>
    </row>
    <row r="2019" spans="2:21" x14ac:dyDescent="0.25">
      <c r="B2019" s="402" t="s">
        <v>249</v>
      </c>
      <c r="C2019" s="402" t="s">
        <v>128</v>
      </c>
      <c r="D2019" s="402" t="s">
        <v>11</v>
      </c>
      <c r="E2019" s="402" t="s">
        <v>38</v>
      </c>
      <c r="F2019" s="402" t="s">
        <v>4</v>
      </c>
      <c r="G2019" s="403">
        <v>20.057912431343897</v>
      </c>
      <c r="H2019" s="403">
        <v>19.467973830422014</v>
      </c>
      <c r="I2019" s="403">
        <v>14.709135782985523</v>
      </c>
      <c r="J2019" s="403">
        <v>14.709135782985523</v>
      </c>
      <c r="K2019" s="403">
        <v>14.709135782985523</v>
      </c>
      <c r="L2019" s="450">
        <v>14.345066331856987</v>
      </c>
      <c r="M2019" s="450">
        <v>13.990008053594117</v>
      </c>
      <c r="N2019" s="450">
        <v>13.643737910432653</v>
      </c>
      <c r="O2019" s="450">
        <v>13.306038385071101</v>
      </c>
      <c r="R2019" s="570"/>
      <c r="S2019" s="570"/>
      <c r="T2019" s="570"/>
      <c r="U2019" s="570"/>
    </row>
    <row r="2020" spans="2:21" x14ac:dyDescent="0.25">
      <c r="B2020" s="402" t="s">
        <v>249</v>
      </c>
      <c r="C2020" s="402" t="s">
        <v>128</v>
      </c>
      <c r="D2020" s="402" t="s">
        <v>11</v>
      </c>
      <c r="E2020" s="402" t="s">
        <v>38</v>
      </c>
      <c r="F2020" s="402" t="s">
        <v>5</v>
      </c>
      <c r="G2020" s="403">
        <v>20.057912431343901</v>
      </c>
      <c r="H2020" s="403">
        <v>19.467973830422014</v>
      </c>
      <c r="I2020" s="403">
        <v>14.709135782985523</v>
      </c>
      <c r="J2020" s="403">
        <v>14.709135782985523</v>
      </c>
      <c r="K2020" s="403">
        <v>14.709135782985523</v>
      </c>
      <c r="L2020" s="450">
        <v>14.345066331856987</v>
      </c>
      <c r="M2020" s="450">
        <v>13.990008053594117</v>
      </c>
      <c r="N2020" s="450">
        <v>13.643737910432653</v>
      </c>
      <c r="O2020" s="450">
        <v>13.306038385071101</v>
      </c>
      <c r="R2020" s="570"/>
      <c r="S2020" s="570"/>
      <c r="T2020" s="570"/>
      <c r="U2020" s="570"/>
    </row>
    <row r="2021" spans="2:21" x14ac:dyDescent="0.25">
      <c r="B2021" s="402" t="s">
        <v>249</v>
      </c>
      <c r="C2021" s="402" t="s">
        <v>128</v>
      </c>
      <c r="D2021" s="402" t="s">
        <v>11</v>
      </c>
      <c r="E2021" s="402" t="s">
        <v>38</v>
      </c>
      <c r="F2021" s="402" t="s">
        <v>6</v>
      </c>
      <c r="G2021" s="403">
        <v>20.057912431343901</v>
      </c>
      <c r="H2021" s="403">
        <v>19.467973830422018</v>
      </c>
      <c r="I2021" s="403">
        <v>14.709135782985525</v>
      </c>
      <c r="J2021" s="403">
        <v>14.709135782985525</v>
      </c>
      <c r="K2021" s="403">
        <v>14.709135782985525</v>
      </c>
      <c r="L2021" s="450">
        <v>14.345066331856989</v>
      </c>
      <c r="M2021" s="450">
        <v>13.990008053594119</v>
      </c>
      <c r="N2021" s="450">
        <v>13.643737910432655</v>
      </c>
      <c r="O2021" s="450">
        <v>13.306038385071103</v>
      </c>
      <c r="R2021" s="570"/>
      <c r="S2021" s="570"/>
      <c r="T2021" s="570"/>
      <c r="U2021" s="570"/>
    </row>
    <row r="2022" spans="2:21" x14ac:dyDescent="0.25">
      <c r="B2022" s="402" t="s">
        <v>249</v>
      </c>
      <c r="C2022" s="402" t="s">
        <v>128</v>
      </c>
      <c r="D2022" s="402" t="s">
        <v>11</v>
      </c>
      <c r="E2022" s="402" t="s">
        <v>38</v>
      </c>
      <c r="F2022" s="402" t="s">
        <v>7</v>
      </c>
      <c r="G2022" s="403">
        <v>20.057912431343901</v>
      </c>
      <c r="H2022" s="403">
        <v>19.467973830422022</v>
      </c>
      <c r="I2022" s="403">
        <v>14.709135782985525</v>
      </c>
      <c r="J2022" s="403">
        <v>14.709135782985525</v>
      </c>
      <c r="K2022" s="403">
        <v>14.709135782985525</v>
      </c>
      <c r="L2022" s="450">
        <v>14.345066331856989</v>
      </c>
      <c r="M2022" s="450">
        <v>13.990008053594119</v>
      </c>
      <c r="N2022" s="450">
        <v>13.643737910432655</v>
      </c>
      <c r="O2022" s="450">
        <v>13.306038385071103</v>
      </c>
      <c r="R2022" s="570"/>
      <c r="S2022" s="570"/>
      <c r="T2022" s="570"/>
      <c r="U2022" s="570"/>
    </row>
    <row r="2023" spans="2:21" x14ac:dyDescent="0.25">
      <c r="B2023" s="402" t="s">
        <v>249</v>
      </c>
      <c r="C2023" s="402" t="s">
        <v>128</v>
      </c>
      <c r="D2023" s="402" t="s">
        <v>11</v>
      </c>
      <c r="E2023" s="402" t="s">
        <v>38</v>
      </c>
      <c r="F2023" s="402" t="s">
        <v>8</v>
      </c>
      <c r="G2023" s="403">
        <v>20.057912431343894</v>
      </c>
      <c r="H2023" s="403">
        <v>19.467973830422014</v>
      </c>
      <c r="I2023" s="403">
        <v>14.709135782985522</v>
      </c>
      <c r="J2023" s="403">
        <v>14.709135782985522</v>
      </c>
      <c r="K2023" s="403">
        <v>14.709135782985522</v>
      </c>
      <c r="L2023" s="450">
        <v>14.345066331856986</v>
      </c>
      <c r="M2023" s="450">
        <v>13.990008053594115</v>
      </c>
      <c r="N2023" s="450">
        <v>13.643737910432652</v>
      </c>
      <c r="O2023" s="450">
        <v>13.306038385071099</v>
      </c>
      <c r="R2023" s="570"/>
      <c r="S2023" s="570"/>
      <c r="T2023" s="570"/>
      <c r="U2023" s="570"/>
    </row>
    <row r="2024" spans="2:21" x14ac:dyDescent="0.25">
      <c r="B2024" s="402" t="s">
        <v>249</v>
      </c>
      <c r="C2024" s="402" t="s">
        <v>128</v>
      </c>
      <c r="D2024" s="402" t="s">
        <v>11</v>
      </c>
      <c r="E2024" s="402" t="s">
        <v>38</v>
      </c>
      <c r="F2024" s="402" t="s">
        <v>1</v>
      </c>
      <c r="G2024" s="403">
        <v>20.057912431343897</v>
      </c>
      <c r="H2024" s="403">
        <v>19.467973830422014</v>
      </c>
      <c r="I2024" s="403">
        <v>14.709135782985525</v>
      </c>
      <c r="J2024" s="403">
        <v>14.709135782985525</v>
      </c>
      <c r="K2024" s="403">
        <v>14.709135782985525</v>
      </c>
      <c r="L2024" s="450">
        <v>14.345066331856989</v>
      </c>
      <c r="M2024" s="450">
        <v>13.990008053594119</v>
      </c>
      <c r="N2024" s="450">
        <v>13.643737910432655</v>
      </c>
      <c r="O2024" s="450">
        <v>13.306038385071103</v>
      </c>
      <c r="R2024" s="570"/>
      <c r="S2024" s="570"/>
      <c r="T2024" s="570"/>
      <c r="U2024" s="570"/>
    </row>
    <row r="2025" spans="2:21" x14ac:dyDescent="0.25">
      <c r="B2025" s="402" t="s">
        <v>249</v>
      </c>
      <c r="C2025" s="402" t="s">
        <v>128</v>
      </c>
      <c r="D2025" s="402" t="s">
        <v>19</v>
      </c>
      <c r="E2025" s="402" t="s">
        <v>38</v>
      </c>
      <c r="F2025" s="402" t="s">
        <v>4</v>
      </c>
      <c r="G2025" s="403">
        <v>20.057912431343897</v>
      </c>
      <c r="H2025" s="403">
        <v>17.454045503136978</v>
      </c>
      <c r="I2025" s="403">
        <v>14.709135782985523</v>
      </c>
      <c r="J2025" s="403">
        <v>14.709135782985523</v>
      </c>
      <c r="K2025" s="403">
        <v>14.709135782985523</v>
      </c>
      <c r="L2025" s="450">
        <v>13.295893737195664</v>
      </c>
      <c r="M2025" s="450">
        <v>12.018434861094033</v>
      </c>
      <c r="N2025" s="450">
        <v>10.863713215929012</v>
      </c>
      <c r="O2025" s="450">
        <v>9.8199363063492431</v>
      </c>
      <c r="R2025" s="570"/>
      <c r="S2025" s="570"/>
      <c r="T2025" s="570"/>
      <c r="U2025" s="570"/>
    </row>
    <row r="2026" spans="2:21" x14ac:dyDescent="0.25">
      <c r="B2026" s="402" t="s">
        <v>249</v>
      </c>
      <c r="C2026" s="402" t="s">
        <v>128</v>
      </c>
      <c r="D2026" s="402" t="s">
        <v>19</v>
      </c>
      <c r="E2026" s="402" t="s">
        <v>38</v>
      </c>
      <c r="F2026" s="402" t="s">
        <v>5</v>
      </c>
      <c r="G2026" s="403">
        <v>20.057912431343901</v>
      </c>
      <c r="H2026" s="403">
        <v>17.454045503136982</v>
      </c>
      <c r="I2026" s="403">
        <v>14.709135782985523</v>
      </c>
      <c r="J2026" s="403">
        <v>9.58650226498054</v>
      </c>
      <c r="K2026" s="403">
        <v>9.58650226498054</v>
      </c>
      <c r="L2026" s="450">
        <v>8.6654387658862131</v>
      </c>
      <c r="M2026" s="450">
        <v>7.8328703138814726</v>
      </c>
      <c r="N2026" s="450">
        <v>7.0802943753548053</v>
      </c>
      <c r="O2026" s="450">
        <v>6.4000253333492738</v>
      </c>
      <c r="R2026" s="570"/>
      <c r="S2026" s="570"/>
      <c r="T2026" s="570"/>
      <c r="U2026" s="570"/>
    </row>
    <row r="2027" spans="2:21" x14ac:dyDescent="0.25">
      <c r="B2027" s="402" t="s">
        <v>249</v>
      </c>
      <c r="C2027" s="402" t="s">
        <v>128</v>
      </c>
      <c r="D2027" s="402" t="s">
        <v>19</v>
      </c>
      <c r="E2027" s="402" t="s">
        <v>38</v>
      </c>
      <c r="F2027" s="402" t="s">
        <v>6</v>
      </c>
      <c r="G2027" s="403">
        <v>20.057912431343901</v>
      </c>
      <c r="H2027" s="403">
        <v>17.454045503136985</v>
      </c>
      <c r="I2027" s="403">
        <v>14.709135782985525</v>
      </c>
      <c r="J2027" s="403">
        <v>9.5865022649805383</v>
      </c>
      <c r="K2027" s="403">
        <v>9.5865022649805383</v>
      </c>
      <c r="L2027" s="450">
        <v>8.6654387658862113</v>
      </c>
      <c r="M2027" s="450">
        <v>7.8328703138814708</v>
      </c>
      <c r="N2027" s="450">
        <v>7.0802943753548035</v>
      </c>
      <c r="O2027" s="450">
        <v>6.400025333349272</v>
      </c>
      <c r="R2027" s="570"/>
      <c r="S2027" s="570"/>
      <c r="T2027" s="570"/>
      <c r="U2027" s="570"/>
    </row>
    <row r="2028" spans="2:21" x14ac:dyDescent="0.25">
      <c r="B2028" s="402" t="s">
        <v>249</v>
      </c>
      <c r="C2028" s="402" t="s">
        <v>128</v>
      </c>
      <c r="D2028" s="402" t="s">
        <v>19</v>
      </c>
      <c r="E2028" s="402" t="s">
        <v>38</v>
      </c>
      <c r="F2028" s="402" t="s">
        <v>7</v>
      </c>
      <c r="G2028" s="403">
        <v>20.057912431343901</v>
      </c>
      <c r="H2028" s="403">
        <v>17.454045503136982</v>
      </c>
      <c r="I2028" s="403">
        <v>14.709135782985525</v>
      </c>
      <c r="J2028" s="403">
        <v>9.5865022649805383</v>
      </c>
      <c r="K2028" s="403">
        <v>9.5865022649805383</v>
      </c>
      <c r="L2028" s="450">
        <v>8.6654387658862113</v>
      </c>
      <c r="M2028" s="450">
        <v>7.8328703138814708</v>
      </c>
      <c r="N2028" s="450">
        <v>7.0802943753548035</v>
      </c>
      <c r="O2028" s="450">
        <v>6.400025333349272</v>
      </c>
      <c r="R2028" s="570"/>
      <c r="S2028" s="570"/>
      <c r="T2028" s="570"/>
      <c r="U2028" s="570"/>
    </row>
    <row r="2029" spans="2:21" x14ac:dyDescent="0.25">
      <c r="B2029" s="402" t="s">
        <v>249</v>
      </c>
      <c r="C2029" s="402" t="s">
        <v>128</v>
      </c>
      <c r="D2029" s="402" t="s">
        <v>19</v>
      </c>
      <c r="E2029" s="402" t="s">
        <v>38</v>
      </c>
      <c r="F2029" s="402" t="s">
        <v>8</v>
      </c>
      <c r="G2029" s="403">
        <v>20.057912431343894</v>
      </c>
      <c r="H2029" s="403">
        <v>17.454045503136982</v>
      </c>
      <c r="I2029" s="403">
        <v>14.709135782985522</v>
      </c>
      <c r="J2029" s="403">
        <v>9.58650226498054</v>
      </c>
      <c r="K2029" s="403">
        <v>9.58650226498054</v>
      </c>
      <c r="L2029" s="450">
        <v>8.6654387658862131</v>
      </c>
      <c r="M2029" s="450">
        <v>7.8328703138814726</v>
      </c>
      <c r="N2029" s="450">
        <v>7.0802943753548053</v>
      </c>
      <c r="O2029" s="450">
        <v>6.4000253333492738</v>
      </c>
      <c r="R2029" s="570"/>
      <c r="S2029" s="570"/>
      <c r="T2029" s="570"/>
      <c r="U2029" s="570"/>
    </row>
    <row r="2030" spans="2:21" x14ac:dyDescent="0.25">
      <c r="B2030" s="402" t="s">
        <v>249</v>
      </c>
      <c r="C2030" s="402" t="s">
        <v>128</v>
      </c>
      <c r="D2030" s="402" t="s">
        <v>19</v>
      </c>
      <c r="E2030" s="402" t="s">
        <v>38</v>
      </c>
      <c r="F2030" s="402" t="s">
        <v>1</v>
      </c>
      <c r="G2030" s="403">
        <v>20.057912431343897</v>
      </c>
      <c r="H2030" s="403">
        <v>17.454045503136982</v>
      </c>
      <c r="I2030" s="403">
        <v>14.709135782985525</v>
      </c>
      <c r="J2030" s="403">
        <v>9.5865022649805365</v>
      </c>
      <c r="K2030" s="403">
        <v>9.5865022649805365</v>
      </c>
      <c r="L2030" s="450">
        <v>8.6654387658862095</v>
      </c>
      <c r="M2030" s="450">
        <v>7.8328703138814699</v>
      </c>
      <c r="N2030" s="450">
        <v>7.0802943753548027</v>
      </c>
      <c r="O2030" s="450">
        <v>6.4000253333492712</v>
      </c>
      <c r="R2030" s="570"/>
      <c r="S2030" s="570"/>
      <c r="T2030" s="570"/>
      <c r="U2030" s="570"/>
    </row>
    <row r="2031" spans="2:21" x14ac:dyDescent="0.25">
      <c r="B2031" s="402" t="s">
        <v>250</v>
      </c>
      <c r="C2031" s="402" t="s">
        <v>17</v>
      </c>
      <c r="D2031" s="402" t="s">
        <v>3</v>
      </c>
      <c r="E2031" s="402" t="s">
        <v>32</v>
      </c>
      <c r="F2031" s="402" t="s">
        <v>4</v>
      </c>
      <c r="G2031" s="403">
        <v>14.390613660835859</v>
      </c>
      <c r="H2031" s="403">
        <v>11.033150082901555</v>
      </c>
      <c r="I2031" s="403">
        <v>6.6806288012952013</v>
      </c>
      <c r="J2031" s="403">
        <v>4.9010678704538515</v>
      </c>
      <c r="K2031" s="403">
        <v>4.8177211010484333</v>
      </c>
      <c r="L2031" s="450">
        <v>4.467070508687196</v>
      </c>
      <c r="M2031" s="450">
        <v>4.1419414928855751</v>
      </c>
      <c r="N2031" s="450">
        <v>3.8404765040364182</v>
      </c>
      <c r="O2031" s="450">
        <v>3.5609531914900105</v>
      </c>
      <c r="R2031" s="570"/>
      <c r="S2031" s="570"/>
      <c r="T2031" s="570"/>
      <c r="U2031" s="570"/>
    </row>
    <row r="2032" spans="2:21" x14ac:dyDescent="0.25">
      <c r="B2032" s="402" t="s">
        <v>250</v>
      </c>
      <c r="C2032" s="402" t="s">
        <v>17</v>
      </c>
      <c r="D2032" s="402" t="s">
        <v>3</v>
      </c>
      <c r="E2032" s="402" t="s">
        <v>32</v>
      </c>
      <c r="F2032" s="402" t="s">
        <v>5</v>
      </c>
      <c r="G2032" s="403">
        <v>14.390613660835864</v>
      </c>
      <c r="H2032" s="403">
        <v>11.033150082901557</v>
      </c>
      <c r="I2032" s="403">
        <v>6.6806288012952013</v>
      </c>
      <c r="J2032" s="403">
        <v>4.9010678704538524</v>
      </c>
      <c r="K2032" s="403">
        <v>4.8177211010484324</v>
      </c>
      <c r="L2032" s="450">
        <v>4.4670705086871951</v>
      </c>
      <c r="M2032" s="450">
        <v>4.1419414928855742</v>
      </c>
      <c r="N2032" s="450">
        <v>3.8404765040364177</v>
      </c>
      <c r="O2032" s="450">
        <v>3.5609531914900101</v>
      </c>
      <c r="R2032" s="570"/>
      <c r="S2032" s="570"/>
      <c r="T2032" s="570"/>
      <c r="U2032" s="570"/>
    </row>
    <row r="2033" spans="2:21" x14ac:dyDescent="0.25">
      <c r="B2033" s="402" t="s">
        <v>250</v>
      </c>
      <c r="C2033" s="402" t="s">
        <v>17</v>
      </c>
      <c r="D2033" s="402" t="s">
        <v>3</v>
      </c>
      <c r="E2033" s="402" t="s">
        <v>32</v>
      </c>
      <c r="F2033" s="402" t="s">
        <v>6</v>
      </c>
      <c r="G2033" s="403">
        <v>14.390613660835864</v>
      </c>
      <c r="H2033" s="403">
        <v>11.033150082901555</v>
      </c>
      <c r="I2033" s="403">
        <v>6.6806288012952013</v>
      </c>
      <c r="J2033" s="403">
        <v>4.9010678704538506</v>
      </c>
      <c r="K2033" s="403">
        <v>4.8177211010484324</v>
      </c>
      <c r="L2033" s="450">
        <v>4.4670705086871951</v>
      </c>
      <c r="M2033" s="450">
        <v>4.1419414928855742</v>
      </c>
      <c r="N2033" s="450">
        <v>3.8404765040364177</v>
      </c>
      <c r="O2033" s="450">
        <v>3.5609531914900101</v>
      </c>
      <c r="R2033" s="570"/>
      <c r="S2033" s="570"/>
      <c r="T2033" s="570"/>
      <c r="U2033" s="570"/>
    </row>
    <row r="2034" spans="2:21" x14ac:dyDescent="0.25">
      <c r="B2034" s="402" t="s">
        <v>250</v>
      </c>
      <c r="C2034" s="402" t="s">
        <v>17</v>
      </c>
      <c r="D2034" s="402" t="s">
        <v>3</v>
      </c>
      <c r="E2034" s="402" t="s">
        <v>32</v>
      </c>
      <c r="F2034" s="402" t="s">
        <v>7</v>
      </c>
      <c r="G2034" s="403">
        <v>14.390613660835866</v>
      </c>
      <c r="H2034" s="403">
        <v>11.033150082901555</v>
      </c>
      <c r="I2034" s="403">
        <v>6.6806288012952004</v>
      </c>
      <c r="J2034" s="403">
        <v>4.9010678704538515</v>
      </c>
      <c r="K2034" s="403">
        <v>4.8177211010484324</v>
      </c>
      <c r="L2034" s="450">
        <v>4.4670705086871951</v>
      </c>
      <c r="M2034" s="450">
        <v>4.1419414928855742</v>
      </c>
      <c r="N2034" s="450">
        <v>3.8404765040364177</v>
      </c>
      <c r="O2034" s="450">
        <v>3.5609531914900101</v>
      </c>
      <c r="R2034" s="570"/>
      <c r="S2034" s="570"/>
      <c r="T2034" s="570"/>
      <c r="U2034" s="570"/>
    </row>
    <row r="2035" spans="2:21" x14ac:dyDescent="0.25">
      <c r="B2035" s="402" t="s">
        <v>250</v>
      </c>
      <c r="C2035" s="402" t="s">
        <v>17</v>
      </c>
      <c r="D2035" s="402" t="s">
        <v>3</v>
      </c>
      <c r="E2035" s="402" t="s">
        <v>32</v>
      </c>
      <c r="F2035" s="402" t="s">
        <v>8</v>
      </c>
      <c r="G2035" s="403">
        <v>14.390613660835864</v>
      </c>
      <c r="H2035" s="403">
        <v>11.033150082901555</v>
      </c>
      <c r="I2035" s="403">
        <v>6.6806288012952013</v>
      </c>
      <c r="J2035" s="403">
        <v>4.9010678704538506</v>
      </c>
      <c r="K2035" s="403">
        <v>4.8177211010484324</v>
      </c>
      <c r="L2035" s="450">
        <v>4.4670705086871951</v>
      </c>
      <c r="M2035" s="450">
        <v>4.1419414928855742</v>
      </c>
      <c r="N2035" s="450">
        <v>3.8404765040364177</v>
      </c>
      <c r="O2035" s="450">
        <v>3.5609531914900101</v>
      </c>
      <c r="R2035" s="570"/>
      <c r="S2035" s="570"/>
      <c r="T2035" s="570"/>
      <c r="U2035" s="570"/>
    </row>
    <row r="2036" spans="2:21" x14ac:dyDescent="0.25">
      <c r="B2036" s="402" t="s">
        <v>250</v>
      </c>
      <c r="C2036" s="402" t="s">
        <v>17</v>
      </c>
      <c r="D2036" s="402" t="s">
        <v>3</v>
      </c>
      <c r="E2036" s="402" t="s">
        <v>32</v>
      </c>
      <c r="F2036" s="402" t="s">
        <v>1</v>
      </c>
      <c r="G2036" s="403">
        <v>14.390613660835864</v>
      </c>
      <c r="H2036" s="403">
        <v>11.033150082901555</v>
      </c>
      <c r="I2036" s="403">
        <v>6.680628801295204</v>
      </c>
      <c r="J2036" s="403">
        <v>4.9010678704538533</v>
      </c>
      <c r="K2036" s="403">
        <v>4.8177211010484333</v>
      </c>
      <c r="L2036" s="450">
        <v>4.467070508687196</v>
      </c>
      <c r="M2036" s="450">
        <v>4.1419414928855751</v>
      </c>
      <c r="N2036" s="450">
        <v>3.8404765040364182</v>
      </c>
      <c r="O2036" s="450">
        <v>3.5609531914900105</v>
      </c>
      <c r="R2036" s="570"/>
      <c r="S2036" s="570"/>
      <c r="T2036" s="570"/>
      <c r="U2036" s="570"/>
    </row>
    <row r="2037" spans="2:21" x14ac:dyDescent="0.25">
      <c r="B2037" s="402" t="s">
        <v>250</v>
      </c>
      <c r="C2037" s="402" t="s">
        <v>17</v>
      </c>
      <c r="D2037" s="402" t="s">
        <v>11</v>
      </c>
      <c r="E2037" s="402" t="s">
        <v>32</v>
      </c>
      <c r="F2037" s="402" t="s">
        <v>4</v>
      </c>
      <c r="G2037" s="403">
        <v>14.390613660835859</v>
      </c>
      <c r="H2037" s="403">
        <v>11.033150082901555</v>
      </c>
      <c r="I2037" s="403">
        <v>8.3453428994452601</v>
      </c>
      <c r="J2037" s="403">
        <v>5.6030876068283701</v>
      </c>
      <c r="K2037" s="403">
        <v>5.1511081786701087</v>
      </c>
      <c r="L2037" s="450">
        <v>5.0236118284439168</v>
      </c>
      <c r="M2037" s="450">
        <v>4.8992711718582331</v>
      </c>
      <c r="N2037" s="450">
        <v>4.7780081015606894</v>
      </c>
      <c r="O2037" s="450">
        <v>4.6597464434532796</v>
      </c>
      <c r="R2037" s="570"/>
      <c r="S2037" s="570"/>
      <c r="T2037" s="570"/>
      <c r="U2037" s="570"/>
    </row>
    <row r="2038" spans="2:21" x14ac:dyDescent="0.25">
      <c r="B2038" s="402" t="s">
        <v>250</v>
      </c>
      <c r="C2038" s="402" t="s">
        <v>17</v>
      </c>
      <c r="D2038" s="402" t="s">
        <v>11</v>
      </c>
      <c r="E2038" s="402" t="s">
        <v>32</v>
      </c>
      <c r="F2038" s="402" t="s">
        <v>5</v>
      </c>
      <c r="G2038" s="403">
        <v>14.390613660835864</v>
      </c>
      <c r="H2038" s="403">
        <v>11.033150082901557</v>
      </c>
      <c r="I2038" s="403">
        <v>8.3453428994452619</v>
      </c>
      <c r="J2038" s="403">
        <v>5.6030876068283684</v>
      </c>
      <c r="K2038" s="403">
        <v>5.1511081786701087</v>
      </c>
      <c r="L2038" s="450">
        <v>5.0236118284439168</v>
      </c>
      <c r="M2038" s="450">
        <v>4.8992711718582331</v>
      </c>
      <c r="N2038" s="450">
        <v>4.7780081015606894</v>
      </c>
      <c r="O2038" s="450">
        <v>4.6597464434532796</v>
      </c>
      <c r="R2038" s="570"/>
      <c r="S2038" s="570"/>
      <c r="T2038" s="570"/>
      <c r="U2038" s="570"/>
    </row>
    <row r="2039" spans="2:21" x14ac:dyDescent="0.25">
      <c r="B2039" s="402" t="s">
        <v>250</v>
      </c>
      <c r="C2039" s="402" t="s">
        <v>17</v>
      </c>
      <c r="D2039" s="402" t="s">
        <v>11</v>
      </c>
      <c r="E2039" s="402" t="s">
        <v>32</v>
      </c>
      <c r="F2039" s="402" t="s">
        <v>6</v>
      </c>
      <c r="G2039" s="403">
        <v>14.390613660835864</v>
      </c>
      <c r="H2039" s="403">
        <v>11.033150082901555</v>
      </c>
      <c r="I2039" s="403">
        <v>8.3453428994452619</v>
      </c>
      <c r="J2039" s="403">
        <v>5.6030876068283684</v>
      </c>
      <c r="K2039" s="403">
        <v>5.1511081786701078</v>
      </c>
      <c r="L2039" s="450">
        <v>5.023611828443916</v>
      </c>
      <c r="M2039" s="450">
        <v>4.8992711718582322</v>
      </c>
      <c r="N2039" s="450">
        <v>4.7780081015606886</v>
      </c>
      <c r="O2039" s="450">
        <v>4.6597464434532787</v>
      </c>
      <c r="R2039" s="570"/>
      <c r="S2039" s="570"/>
      <c r="T2039" s="570"/>
      <c r="U2039" s="570"/>
    </row>
    <row r="2040" spans="2:21" x14ac:dyDescent="0.25">
      <c r="B2040" s="402" t="s">
        <v>250</v>
      </c>
      <c r="C2040" s="402" t="s">
        <v>17</v>
      </c>
      <c r="D2040" s="402" t="s">
        <v>11</v>
      </c>
      <c r="E2040" s="402" t="s">
        <v>32</v>
      </c>
      <c r="F2040" s="402" t="s">
        <v>7</v>
      </c>
      <c r="G2040" s="403">
        <v>14.390613660835866</v>
      </c>
      <c r="H2040" s="403">
        <v>11.033150082901555</v>
      </c>
      <c r="I2040" s="403">
        <v>8.3453428994452636</v>
      </c>
      <c r="J2040" s="403">
        <v>5.6030876068283675</v>
      </c>
      <c r="K2040" s="403">
        <v>5.1511081786701078</v>
      </c>
      <c r="L2040" s="450">
        <v>5.023611828443916</v>
      </c>
      <c r="M2040" s="450">
        <v>4.8992711718582322</v>
      </c>
      <c r="N2040" s="450">
        <v>4.7780081015606886</v>
      </c>
      <c r="O2040" s="450">
        <v>4.6597464434532787</v>
      </c>
      <c r="R2040" s="570"/>
      <c r="S2040" s="570"/>
      <c r="T2040" s="570"/>
      <c r="U2040" s="570"/>
    </row>
    <row r="2041" spans="2:21" x14ac:dyDescent="0.25">
      <c r="B2041" s="402" t="s">
        <v>250</v>
      </c>
      <c r="C2041" s="402" t="s">
        <v>17</v>
      </c>
      <c r="D2041" s="402" t="s">
        <v>11</v>
      </c>
      <c r="E2041" s="402" t="s">
        <v>32</v>
      </c>
      <c r="F2041" s="402" t="s">
        <v>8</v>
      </c>
      <c r="G2041" s="403">
        <v>14.390613660835864</v>
      </c>
      <c r="H2041" s="403">
        <v>11.033150082901555</v>
      </c>
      <c r="I2041" s="403">
        <v>8.3453428994452654</v>
      </c>
      <c r="J2041" s="403">
        <v>5.6030876068283684</v>
      </c>
      <c r="K2041" s="403">
        <v>5.1511081786701078</v>
      </c>
      <c r="L2041" s="450">
        <v>5.023611828443916</v>
      </c>
      <c r="M2041" s="450">
        <v>4.8992711718582322</v>
      </c>
      <c r="N2041" s="450">
        <v>4.7780081015606886</v>
      </c>
      <c r="O2041" s="450">
        <v>4.6597464434532787</v>
      </c>
      <c r="R2041" s="570"/>
      <c r="S2041" s="570"/>
      <c r="T2041" s="570"/>
      <c r="U2041" s="570"/>
    </row>
    <row r="2042" spans="2:21" x14ac:dyDescent="0.25">
      <c r="B2042" s="402" t="s">
        <v>250</v>
      </c>
      <c r="C2042" s="402" t="s">
        <v>17</v>
      </c>
      <c r="D2042" s="402" t="s">
        <v>11</v>
      </c>
      <c r="E2042" s="402" t="s">
        <v>32</v>
      </c>
      <c r="F2042" s="402" t="s">
        <v>1</v>
      </c>
      <c r="G2042" s="403">
        <v>14.390613660835864</v>
      </c>
      <c r="H2042" s="403">
        <v>11.033150082901555</v>
      </c>
      <c r="I2042" s="403">
        <v>8.3453428994452654</v>
      </c>
      <c r="J2042" s="403">
        <v>5.6030876068283675</v>
      </c>
      <c r="K2042" s="403">
        <v>5.1511081786701096</v>
      </c>
      <c r="L2042" s="450">
        <v>5.0236118284439177</v>
      </c>
      <c r="M2042" s="450">
        <v>4.899271171858234</v>
      </c>
      <c r="N2042" s="450">
        <v>4.7780081015606903</v>
      </c>
      <c r="O2042" s="450">
        <v>4.6597464434532805</v>
      </c>
      <c r="R2042" s="570"/>
      <c r="S2042" s="570"/>
      <c r="T2042" s="570"/>
      <c r="U2042" s="570"/>
    </row>
    <row r="2043" spans="2:21" x14ac:dyDescent="0.25">
      <c r="B2043" s="402" t="s">
        <v>250</v>
      </c>
      <c r="C2043" s="402" t="s">
        <v>17</v>
      </c>
      <c r="D2043" s="402" t="s">
        <v>19</v>
      </c>
      <c r="E2043" s="402" t="s">
        <v>32</v>
      </c>
      <c r="F2043" s="402" t="s">
        <v>4</v>
      </c>
      <c r="G2043" s="403">
        <v>14.390613660835859</v>
      </c>
      <c r="H2043" s="403">
        <v>11.033150082901555</v>
      </c>
      <c r="I2043" s="403">
        <v>6.6806288012952013</v>
      </c>
      <c r="J2043" s="403">
        <v>4.9010678704538515</v>
      </c>
      <c r="K2043" s="403">
        <v>4.8177211010484333</v>
      </c>
      <c r="L2043" s="450">
        <v>4.3548382964198726</v>
      </c>
      <c r="M2043" s="450">
        <v>3.9364289028350052</v>
      </c>
      <c r="N2043" s="450">
        <v>3.558219950397167</v>
      </c>
      <c r="O2043" s="450">
        <v>3.2163490127526631</v>
      </c>
      <c r="R2043" s="570"/>
      <c r="S2043" s="570"/>
      <c r="T2043" s="570"/>
      <c r="U2043" s="570"/>
    </row>
    <row r="2044" spans="2:21" x14ac:dyDescent="0.25">
      <c r="B2044" s="402" t="s">
        <v>250</v>
      </c>
      <c r="C2044" s="402" t="s">
        <v>17</v>
      </c>
      <c r="D2044" s="402" t="s">
        <v>19</v>
      </c>
      <c r="E2044" s="402" t="s">
        <v>32</v>
      </c>
      <c r="F2044" s="402" t="s">
        <v>5</v>
      </c>
      <c r="G2044" s="403">
        <v>14.390613660835864</v>
      </c>
      <c r="H2044" s="403">
        <v>11.033150082901557</v>
      </c>
      <c r="I2044" s="403">
        <v>6.6806288012952013</v>
      </c>
      <c r="J2044" s="403">
        <v>4.9010678704538524</v>
      </c>
      <c r="K2044" s="403">
        <v>4.8177211010484324</v>
      </c>
      <c r="L2044" s="450">
        <v>4.3548382964198717</v>
      </c>
      <c r="M2044" s="450">
        <v>3.9364289028350044</v>
      </c>
      <c r="N2044" s="450">
        <v>3.5582199503971661</v>
      </c>
      <c r="O2044" s="450">
        <v>3.2163490127526626</v>
      </c>
      <c r="R2044" s="570"/>
      <c r="S2044" s="570"/>
      <c r="T2044" s="570"/>
      <c r="U2044" s="570"/>
    </row>
    <row r="2045" spans="2:21" x14ac:dyDescent="0.25">
      <c r="B2045" s="402" t="s">
        <v>250</v>
      </c>
      <c r="C2045" s="402" t="s">
        <v>17</v>
      </c>
      <c r="D2045" s="402" t="s">
        <v>19</v>
      </c>
      <c r="E2045" s="402" t="s">
        <v>32</v>
      </c>
      <c r="F2045" s="402" t="s">
        <v>6</v>
      </c>
      <c r="G2045" s="403">
        <v>14.390613660835864</v>
      </c>
      <c r="H2045" s="403">
        <v>11.033150082901555</v>
      </c>
      <c r="I2045" s="403">
        <v>6.6806288012952013</v>
      </c>
      <c r="J2045" s="403">
        <v>4.9010678704538506</v>
      </c>
      <c r="K2045" s="403">
        <v>4.8177211010484324</v>
      </c>
      <c r="L2045" s="450">
        <v>4.3548382964198717</v>
      </c>
      <c r="M2045" s="450">
        <v>3.9364289028350044</v>
      </c>
      <c r="N2045" s="450">
        <v>3.5582199503971661</v>
      </c>
      <c r="O2045" s="450">
        <v>3.2163490127526626</v>
      </c>
      <c r="R2045" s="570"/>
      <c r="S2045" s="570"/>
      <c r="T2045" s="570"/>
      <c r="U2045" s="570"/>
    </row>
    <row r="2046" spans="2:21" x14ac:dyDescent="0.25">
      <c r="B2046" s="402" t="s">
        <v>250</v>
      </c>
      <c r="C2046" s="402" t="s">
        <v>17</v>
      </c>
      <c r="D2046" s="402" t="s">
        <v>19</v>
      </c>
      <c r="E2046" s="402" t="s">
        <v>32</v>
      </c>
      <c r="F2046" s="402" t="s">
        <v>7</v>
      </c>
      <c r="G2046" s="403">
        <v>14.390613660835866</v>
      </c>
      <c r="H2046" s="403">
        <v>11.033150082901555</v>
      </c>
      <c r="I2046" s="403">
        <v>6.6806288012952004</v>
      </c>
      <c r="J2046" s="403">
        <v>4.9010678704538515</v>
      </c>
      <c r="K2046" s="403">
        <v>4.8177211010484324</v>
      </c>
      <c r="L2046" s="450">
        <v>4.3548382964198717</v>
      </c>
      <c r="M2046" s="450">
        <v>3.9364289028350044</v>
      </c>
      <c r="N2046" s="450">
        <v>3.5582199503971661</v>
      </c>
      <c r="O2046" s="450">
        <v>3.2163490127526626</v>
      </c>
      <c r="R2046" s="570"/>
      <c r="S2046" s="570"/>
      <c r="T2046" s="570"/>
      <c r="U2046" s="570"/>
    </row>
    <row r="2047" spans="2:21" x14ac:dyDescent="0.25">
      <c r="B2047" s="402" t="s">
        <v>250</v>
      </c>
      <c r="C2047" s="402" t="s">
        <v>17</v>
      </c>
      <c r="D2047" s="402" t="s">
        <v>19</v>
      </c>
      <c r="E2047" s="402" t="s">
        <v>32</v>
      </c>
      <c r="F2047" s="402" t="s">
        <v>8</v>
      </c>
      <c r="G2047" s="403">
        <v>14.390613660835864</v>
      </c>
      <c r="H2047" s="403">
        <v>11.033150082901555</v>
      </c>
      <c r="I2047" s="403">
        <v>6.6806288012952013</v>
      </c>
      <c r="J2047" s="403">
        <v>4.9010678704538506</v>
      </c>
      <c r="K2047" s="403">
        <v>4.8177211010484324</v>
      </c>
      <c r="L2047" s="450">
        <v>4.3548382964198717</v>
      </c>
      <c r="M2047" s="450">
        <v>3.9364289028350044</v>
      </c>
      <c r="N2047" s="450">
        <v>3.5582199503971661</v>
      </c>
      <c r="O2047" s="450">
        <v>3.2163490127526626</v>
      </c>
      <c r="R2047" s="570"/>
      <c r="S2047" s="570"/>
      <c r="T2047" s="570"/>
      <c r="U2047" s="570"/>
    </row>
    <row r="2048" spans="2:21" x14ac:dyDescent="0.25">
      <c r="B2048" s="402" t="s">
        <v>250</v>
      </c>
      <c r="C2048" s="402" t="s">
        <v>17</v>
      </c>
      <c r="D2048" s="402" t="s">
        <v>19</v>
      </c>
      <c r="E2048" s="402" t="s">
        <v>32</v>
      </c>
      <c r="F2048" s="402" t="s">
        <v>1</v>
      </c>
      <c r="G2048" s="403">
        <v>14.390613660835864</v>
      </c>
      <c r="H2048" s="403">
        <v>11.033150082901555</v>
      </c>
      <c r="I2048" s="403">
        <v>6.680628801295204</v>
      </c>
      <c r="J2048" s="403">
        <v>4.9010678704538533</v>
      </c>
      <c r="K2048" s="403">
        <v>4.8177211010484333</v>
      </c>
      <c r="L2048" s="450">
        <v>4.3548382964198726</v>
      </c>
      <c r="M2048" s="450">
        <v>3.9364289028350052</v>
      </c>
      <c r="N2048" s="450">
        <v>3.558219950397167</v>
      </c>
      <c r="O2048" s="450">
        <v>3.2163490127526631</v>
      </c>
      <c r="R2048" s="570"/>
      <c r="S2048" s="570"/>
      <c r="T2048" s="570"/>
      <c r="U2048" s="570"/>
    </row>
    <row r="2049" spans="2:21" x14ac:dyDescent="0.25">
      <c r="B2049" s="402" t="s">
        <v>250</v>
      </c>
      <c r="C2049" s="402" t="s">
        <v>16</v>
      </c>
      <c r="D2049" s="402" t="s">
        <v>3</v>
      </c>
      <c r="E2049" s="402" t="s">
        <v>32</v>
      </c>
      <c r="F2049" s="402" t="s">
        <v>4</v>
      </c>
      <c r="G2049" s="403">
        <v>12.630471398556205</v>
      </c>
      <c r="H2049" s="403">
        <v>9.6836653281380585</v>
      </c>
      <c r="I2049" s="403">
        <v>5.863508880706676</v>
      </c>
      <c r="J2049" s="403">
        <v>4.3016093002773728</v>
      </c>
      <c r="K2049" s="403">
        <v>4.2284568265922413</v>
      </c>
      <c r="L2049" s="450">
        <v>3.9206949491569083</v>
      </c>
      <c r="M2049" s="450">
        <v>3.6353330575998406</v>
      </c>
      <c r="N2049" s="450">
        <v>3.3707408026018575</v>
      </c>
      <c r="O2049" s="450">
        <v>3.1254064973695934</v>
      </c>
      <c r="R2049" s="570"/>
      <c r="S2049" s="570"/>
      <c r="T2049" s="570"/>
      <c r="U2049" s="570"/>
    </row>
    <row r="2050" spans="2:21" x14ac:dyDescent="0.25">
      <c r="B2050" s="402" t="s">
        <v>250</v>
      </c>
      <c r="C2050" s="402" t="s">
        <v>16</v>
      </c>
      <c r="D2050" s="402" t="s">
        <v>3</v>
      </c>
      <c r="E2050" s="402" t="s">
        <v>32</v>
      </c>
      <c r="F2050" s="402" t="s">
        <v>5</v>
      </c>
      <c r="G2050" s="403">
        <v>12.63047139855621</v>
      </c>
      <c r="H2050" s="403">
        <v>9.6836653281380602</v>
      </c>
      <c r="I2050" s="403">
        <v>5.863508880706676</v>
      </c>
      <c r="J2050" s="403">
        <v>4.3016093002773736</v>
      </c>
      <c r="K2050" s="403">
        <v>4.2284568265922404</v>
      </c>
      <c r="L2050" s="450">
        <v>3.9206949491569074</v>
      </c>
      <c r="M2050" s="450">
        <v>3.6353330575998397</v>
      </c>
      <c r="N2050" s="450">
        <v>3.3707408026018566</v>
      </c>
      <c r="O2050" s="450">
        <v>3.125406497369593</v>
      </c>
      <c r="R2050" s="570"/>
      <c r="S2050" s="570"/>
      <c r="T2050" s="570"/>
      <c r="U2050" s="570"/>
    </row>
    <row r="2051" spans="2:21" x14ac:dyDescent="0.25">
      <c r="B2051" s="402" t="s">
        <v>250</v>
      </c>
      <c r="C2051" s="402" t="s">
        <v>16</v>
      </c>
      <c r="D2051" s="402" t="s">
        <v>3</v>
      </c>
      <c r="E2051" s="402" t="s">
        <v>32</v>
      </c>
      <c r="F2051" s="402" t="s">
        <v>6</v>
      </c>
      <c r="G2051" s="403">
        <v>12.63047139855621</v>
      </c>
      <c r="H2051" s="403">
        <v>9.6836653281380585</v>
      </c>
      <c r="I2051" s="403">
        <v>5.863508880706676</v>
      </c>
      <c r="J2051" s="403">
        <v>4.3016093002773719</v>
      </c>
      <c r="K2051" s="403">
        <v>4.2284568265922404</v>
      </c>
      <c r="L2051" s="450">
        <v>3.9206949491569074</v>
      </c>
      <c r="M2051" s="450">
        <v>3.6353330575998397</v>
      </c>
      <c r="N2051" s="450">
        <v>3.3707408026018566</v>
      </c>
      <c r="O2051" s="450">
        <v>3.125406497369593</v>
      </c>
      <c r="R2051" s="570"/>
      <c r="S2051" s="570"/>
      <c r="T2051" s="570"/>
      <c r="U2051" s="570"/>
    </row>
    <row r="2052" spans="2:21" x14ac:dyDescent="0.25">
      <c r="B2052" s="402" t="s">
        <v>250</v>
      </c>
      <c r="C2052" s="402" t="s">
        <v>16</v>
      </c>
      <c r="D2052" s="402" t="s">
        <v>3</v>
      </c>
      <c r="E2052" s="402" t="s">
        <v>32</v>
      </c>
      <c r="F2052" s="402" t="s">
        <v>7</v>
      </c>
      <c r="G2052" s="403">
        <v>12.630471398556212</v>
      </c>
      <c r="H2052" s="403">
        <v>9.6836653281380585</v>
      </c>
      <c r="I2052" s="403">
        <v>5.8635088807066751</v>
      </c>
      <c r="J2052" s="403">
        <v>4.3016093002773728</v>
      </c>
      <c r="K2052" s="403">
        <v>4.2284568265922404</v>
      </c>
      <c r="L2052" s="450">
        <v>3.9206949491569074</v>
      </c>
      <c r="M2052" s="450">
        <v>3.6353330575998397</v>
      </c>
      <c r="N2052" s="450">
        <v>3.3707408026018566</v>
      </c>
      <c r="O2052" s="450">
        <v>3.125406497369593</v>
      </c>
      <c r="R2052" s="570"/>
      <c r="S2052" s="570"/>
      <c r="T2052" s="570"/>
      <c r="U2052" s="570"/>
    </row>
    <row r="2053" spans="2:21" x14ac:dyDescent="0.25">
      <c r="B2053" s="402" t="s">
        <v>250</v>
      </c>
      <c r="C2053" s="402" t="s">
        <v>16</v>
      </c>
      <c r="D2053" s="402" t="s">
        <v>3</v>
      </c>
      <c r="E2053" s="402" t="s">
        <v>32</v>
      </c>
      <c r="F2053" s="402" t="s">
        <v>8</v>
      </c>
      <c r="G2053" s="403">
        <v>12.63047139855621</v>
      </c>
      <c r="H2053" s="403">
        <v>9.6836653281380585</v>
      </c>
      <c r="I2053" s="403">
        <v>5.863508880706676</v>
      </c>
      <c r="J2053" s="403">
        <v>4.3016093002773719</v>
      </c>
      <c r="K2053" s="403">
        <v>4.2284568265922395</v>
      </c>
      <c r="L2053" s="450">
        <v>3.9206949491569065</v>
      </c>
      <c r="M2053" s="450">
        <v>3.6353330575998388</v>
      </c>
      <c r="N2053" s="450">
        <v>3.3707408026018557</v>
      </c>
      <c r="O2053" s="450">
        <v>3.1254064973695921</v>
      </c>
      <c r="R2053" s="570"/>
      <c r="S2053" s="570"/>
      <c r="T2053" s="570"/>
      <c r="U2053" s="570"/>
    </row>
    <row r="2054" spans="2:21" x14ac:dyDescent="0.25">
      <c r="B2054" s="402" t="s">
        <v>250</v>
      </c>
      <c r="C2054" s="402" t="s">
        <v>16</v>
      </c>
      <c r="D2054" s="402" t="s">
        <v>3</v>
      </c>
      <c r="E2054" s="402" t="s">
        <v>32</v>
      </c>
      <c r="F2054" s="402" t="s">
        <v>1</v>
      </c>
      <c r="G2054" s="403">
        <v>12.63047139855621</v>
      </c>
      <c r="H2054" s="403">
        <v>9.6836653281380585</v>
      </c>
      <c r="I2054" s="403">
        <v>5.8635088807066778</v>
      </c>
      <c r="J2054" s="403">
        <v>4.3016093002773736</v>
      </c>
      <c r="K2054" s="403">
        <v>4.2284568265922413</v>
      </c>
      <c r="L2054" s="450">
        <v>3.9206949491569083</v>
      </c>
      <c r="M2054" s="450">
        <v>3.6353330575998406</v>
      </c>
      <c r="N2054" s="450">
        <v>3.3707408026018575</v>
      </c>
      <c r="O2054" s="450">
        <v>3.1254064973695934</v>
      </c>
      <c r="R2054" s="570"/>
      <c r="S2054" s="570"/>
      <c r="T2054" s="570"/>
      <c r="U2054" s="570"/>
    </row>
    <row r="2055" spans="2:21" x14ac:dyDescent="0.25">
      <c r="B2055" s="402" t="s">
        <v>250</v>
      </c>
      <c r="C2055" s="402" t="s">
        <v>16</v>
      </c>
      <c r="D2055" s="402" t="s">
        <v>11</v>
      </c>
      <c r="E2055" s="402" t="s">
        <v>32</v>
      </c>
      <c r="F2055" s="402" t="s">
        <v>4</v>
      </c>
      <c r="G2055" s="403">
        <v>12.630471398556205</v>
      </c>
      <c r="H2055" s="403">
        <v>9.6836653281380585</v>
      </c>
      <c r="I2055" s="403">
        <v>7.3246087544862304</v>
      </c>
      <c r="J2055" s="403">
        <v>4.9177637194340402</v>
      </c>
      <c r="K2055" s="403">
        <v>4.5210667213327707</v>
      </c>
      <c r="L2055" s="450">
        <v>4.4091646827605881</v>
      </c>
      <c r="M2055" s="450">
        <v>4.3000323591712712</v>
      </c>
      <c r="N2055" s="450">
        <v>4.1936011966654974</v>
      </c>
      <c r="O2055" s="450">
        <v>4.0898043381384293</v>
      </c>
      <c r="R2055" s="570"/>
      <c r="S2055" s="570"/>
      <c r="T2055" s="570"/>
      <c r="U2055" s="570"/>
    </row>
    <row r="2056" spans="2:21" x14ac:dyDescent="0.25">
      <c r="B2056" s="402" t="s">
        <v>250</v>
      </c>
      <c r="C2056" s="402" t="s">
        <v>16</v>
      </c>
      <c r="D2056" s="402" t="s">
        <v>11</v>
      </c>
      <c r="E2056" s="402" t="s">
        <v>32</v>
      </c>
      <c r="F2056" s="402" t="s">
        <v>5</v>
      </c>
      <c r="G2056" s="403">
        <v>12.63047139855621</v>
      </c>
      <c r="H2056" s="403">
        <v>9.6836653281380602</v>
      </c>
      <c r="I2056" s="403">
        <v>7.3246087544862313</v>
      </c>
      <c r="J2056" s="403">
        <v>4.9177637194340384</v>
      </c>
      <c r="K2056" s="403">
        <v>4.5210667213327707</v>
      </c>
      <c r="L2056" s="450">
        <v>4.4091646827605881</v>
      </c>
      <c r="M2056" s="450">
        <v>4.3000323591712712</v>
      </c>
      <c r="N2056" s="450">
        <v>4.1936011966654974</v>
      </c>
      <c r="O2056" s="450">
        <v>4.0898043381384293</v>
      </c>
      <c r="R2056" s="570"/>
      <c r="S2056" s="570"/>
      <c r="T2056" s="570"/>
      <c r="U2056" s="570"/>
    </row>
    <row r="2057" spans="2:21" x14ac:dyDescent="0.25">
      <c r="B2057" s="402" t="s">
        <v>250</v>
      </c>
      <c r="C2057" s="402" t="s">
        <v>16</v>
      </c>
      <c r="D2057" s="402" t="s">
        <v>11</v>
      </c>
      <c r="E2057" s="402" t="s">
        <v>32</v>
      </c>
      <c r="F2057" s="402" t="s">
        <v>6</v>
      </c>
      <c r="G2057" s="403">
        <v>12.63047139855621</v>
      </c>
      <c r="H2057" s="403">
        <v>9.6836653281380585</v>
      </c>
      <c r="I2057" s="403">
        <v>7.3246087544862313</v>
      </c>
      <c r="J2057" s="403">
        <v>4.9177637194340384</v>
      </c>
      <c r="K2057" s="403">
        <v>4.5210667213327698</v>
      </c>
      <c r="L2057" s="450">
        <v>4.4091646827605873</v>
      </c>
      <c r="M2057" s="450">
        <v>4.3000323591712704</v>
      </c>
      <c r="N2057" s="450">
        <v>4.1936011966654965</v>
      </c>
      <c r="O2057" s="450">
        <v>4.0898043381384284</v>
      </c>
      <c r="R2057" s="570"/>
      <c r="S2057" s="570"/>
      <c r="T2057" s="570"/>
      <c r="U2057" s="570"/>
    </row>
    <row r="2058" spans="2:21" x14ac:dyDescent="0.25">
      <c r="B2058" s="402" t="s">
        <v>250</v>
      </c>
      <c r="C2058" s="402" t="s">
        <v>16</v>
      </c>
      <c r="D2058" s="402" t="s">
        <v>11</v>
      </c>
      <c r="E2058" s="402" t="s">
        <v>32</v>
      </c>
      <c r="F2058" s="402" t="s">
        <v>7</v>
      </c>
      <c r="G2058" s="403">
        <v>12.630471398556212</v>
      </c>
      <c r="H2058" s="403">
        <v>9.6836653281380585</v>
      </c>
      <c r="I2058" s="403">
        <v>7.3246087544862339</v>
      </c>
      <c r="J2058" s="403">
        <v>4.9177637194340376</v>
      </c>
      <c r="K2058" s="403">
        <v>4.5210667213327689</v>
      </c>
      <c r="L2058" s="450">
        <v>4.4091646827605864</v>
      </c>
      <c r="M2058" s="450">
        <v>4.3000323591712695</v>
      </c>
      <c r="N2058" s="450">
        <v>4.1936011966654956</v>
      </c>
      <c r="O2058" s="450">
        <v>4.0898043381384275</v>
      </c>
      <c r="R2058" s="570"/>
      <c r="S2058" s="570"/>
      <c r="T2058" s="570"/>
      <c r="U2058" s="570"/>
    </row>
    <row r="2059" spans="2:21" x14ac:dyDescent="0.25">
      <c r="B2059" s="402" t="s">
        <v>250</v>
      </c>
      <c r="C2059" s="402" t="s">
        <v>16</v>
      </c>
      <c r="D2059" s="402" t="s">
        <v>11</v>
      </c>
      <c r="E2059" s="402" t="s">
        <v>32</v>
      </c>
      <c r="F2059" s="402" t="s">
        <v>8</v>
      </c>
      <c r="G2059" s="403">
        <v>12.63047139855621</v>
      </c>
      <c r="H2059" s="403">
        <v>9.6836653281380585</v>
      </c>
      <c r="I2059" s="403">
        <v>7.3246087544862348</v>
      </c>
      <c r="J2059" s="403">
        <v>4.9177637194340384</v>
      </c>
      <c r="K2059" s="403">
        <v>4.5210667213327698</v>
      </c>
      <c r="L2059" s="450">
        <v>4.4091646827605873</v>
      </c>
      <c r="M2059" s="450">
        <v>4.3000323591712704</v>
      </c>
      <c r="N2059" s="450">
        <v>4.1936011966654965</v>
      </c>
      <c r="O2059" s="450">
        <v>4.0898043381384284</v>
      </c>
      <c r="R2059" s="570"/>
      <c r="S2059" s="570"/>
      <c r="T2059" s="570"/>
      <c r="U2059" s="570"/>
    </row>
    <row r="2060" spans="2:21" x14ac:dyDescent="0.25">
      <c r="B2060" s="402" t="s">
        <v>250</v>
      </c>
      <c r="C2060" s="402" t="s">
        <v>16</v>
      </c>
      <c r="D2060" s="402" t="s">
        <v>11</v>
      </c>
      <c r="E2060" s="402" t="s">
        <v>32</v>
      </c>
      <c r="F2060" s="402" t="s">
        <v>1</v>
      </c>
      <c r="G2060" s="403">
        <v>12.63047139855621</v>
      </c>
      <c r="H2060" s="403">
        <v>9.6836653281380585</v>
      </c>
      <c r="I2060" s="403">
        <v>7.3246087544862348</v>
      </c>
      <c r="J2060" s="403">
        <v>4.9177637194340376</v>
      </c>
      <c r="K2060" s="403">
        <v>4.5210667213327707</v>
      </c>
      <c r="L2060" s="450">
        <v>4.4091646827605881</v>
      </c>
      <c r="M2060" s="450">
        <v>4.3000323591712712</v>
      </c>
      <c r="N2060" s="450">
        <v>4.1936011966654974</v>
      </c>
      <c r="O2060" s="450">
        <v>4.0898043381384293</v>
      </c>
      <c r="R2060" s="570"/>
      <c r="S2060" s="570"/>
      <c r="T2060" s="570"/>
      <c r="U2060" s="570"/>
    </row>
    <row r="2061" spans="2:21" x14ac:dyDescent="0.25">
      <c r="B2061" s="402" t="s">
        <v>250</v>
      </c>
      <c r="C2061" s="402" t="s">
        <v>16</v>
      </c>
      <c r="D2061" s="402" t="s">
        <v>19</v>
      </c>
      <c r="E2061" s="402" t="s">
        <v>32</v>
      </c>
      <c r="F2061" s="402" t="s">
        <v>4</v>
      </c>
      <c r="G2061" s="403">
        <v>12.630471398556205</v>
      </c>
      <c r="H2061" s="403">
        <v>9.6836653281380585</v>
      </c>
      <c r="I2061" s="403">
        <v>5.863508880706676</v>
      </c>
      <c r="J2061" s="403">
        <v>4.3016093002773728</v>
      </c>
      <c r="K2061" s="403">
        <v>4.2284568265922413</v>
      </c>
      <c r="L2061" s="450">
        <v>3.8221900639276574</v>
      </c>
      <c r="M2061" s="450">
        <v>3.4549570881065303</v>
      </c>
      <c r="N2061" s="450">
        <v>3.1230075639910622</v>
      </c>
      <c r="O2061" s="450">
        <v>2.8229514856552274</v>
      </c>
      <c r="R2061" s="570"/>
      <c r="S2061" s="570"/>
      <c r="T2061" s="570"/>
      <c r="U2061" s="570"/>
    </row>
    <row r="2062" spans="2:21" x14ac:dyDescent="0.25">
      <c r="B2062" s="402" t="s">
        <v>250</v>
      </c>
      <c r="C2062" s="402" t="s">
        <v>16</v>
      </c>
      <c r="D2062" s="402" t="s">
        <v>19</v>
      </c>
      <c r="E2062" s="402" t="s">
        <v>32</v>
      </c>
      <c r="F2062" s="402" t="s">
        <v>5</v>
      </c>
      <c r="G2062" s="403">
        <v>12.63047139855621</v>
      </c>
      <c r="H2062" s="403">
        <v>9.6836653281380602</v>
      </c>
      <c r="I2062" s="403">
        <v>5.863508880706676</v>
      </c>
      <c r="J2062" s="403">
        <v>4.3016093002773736</v>
      </c>
      <c r="K2062" s="403">
        <v>4.2284568265922404</v>
      </c>
      <c r="L2062" s="450">
        <v>3.8221900639276565</v>
      </c>
      <c r="M2062" s="450">
        <v>3.4549570881065295</v>
      </c>
      <c r="N2062" s="450">
        <v>3.1230075639910613</v>
      </c>
      <c r="O2062" s="450">
        <v>2.8229514856552269</v>
      </c>
      <c r="R2062" s="570"/>
      <c r="S2062" s="570"/>
      <c r="T2062" s="570"/>
      <c r="U2062" s="570"/>
    </row>
    <row r="2063" spans="2:21" x14ac:dyDescent="0.25">
      <c r="B2063" s="402" t="s">
        <v>250</v>
      </c>
      <c r="C2063" s="402" t="s">
        <v>16</v>
      </c>
      <c r="D2063" s="402" t="s">
        <v>19</v>
      </c>
      <c r="E2063" s="402" t="s">
        <v>32</v>
      </c>
      <c r="F2063" s="402" t="s">
        <v>6</v>
      </c>
      <c r="G2063" s="403">
        <v>12.63047139855621</v>
      </c>
      <c r="H2063" s="403">
        <v>9.6836653281380585</v>
      </c>
      <c r="I2063" s="403">
        <v>5.863508880706676</v>
      </c>
      <c r="J2063" s="403">
        <v>4.3016093002773719</v>
      </c>
      <c r="K2063" s="403">
        <v>4.2284568265922404</v>
      </c>
      <c r="L2063" s="450">
        <v>3.8221900639276565</v>
      </c>
      <c r="M2063" s="450">
        <v>3.4549570881065295</v>
      </c>
      <c r="N2063" s="450">
        <v>3.1230075639910613</v>
      </c>
      <c r="O2063" s="450">
        <v>2.8229514856552269</v>
      </c>
      <c r="R2063" s="570"/>
      <c r="S2063" s="570"/>
      <c r="T2063" s="570"/>
      <c r="U2063" s="570"/>
    </row>
    <row r="2064" spans="2:21" x14ac:dyDescent="0.25">
      <c r="B2064" s="402" t="s">
        <v>250</v>
      </c>
      <c r="C2064" s="402" t="s">
        <v>16</v>
      </c>
      <c r="D2064" s="402" t="s">
        <v>19</v>
      </c>
      <c r="E2064" s="402" t="s">
        <v>32</v>
      </c>
      <c r="F2064" s="402" t="s">
        <v>7</v>
      </c>
      <c r="G2064" s="403">
        <v>12.630471398556212</v>
      </c>
      <c r="H2064" s="403">
        <v>9.6836653281380585</v>
      </c>
      <c r="I2064" s="403">
        <v>5.8635088807066751</v>
      </c>
      <c r="J2064" s="403">
        <v>4.3016093002773728</v>
      </c>
      <c r="K2064" s="403">
        <v>4.2284568265922404</v>
      </c>
      <c r="L2064" s="450">
        <v>3.8221900639276565</v>
      </c>
      <c r="M2064" s="450">
        <v>3.4549570881065295</v>
      </c>
      <c r="N2064" s="450">
        <v>3.1230075639910613</v>
      </c>
      <c r="O2064" s="450">
        <v>2.8229514856552269</v>
      </c>
      <c r="R2064" s="570"/>
      <c r="S2064" s="570"/>
      <c r="T2064" s="570"/>
      <c r="U2064" s="570"/>
    </row>
    <row r="2065" spans="2:21" x14ac:dyDescent="0.25">
      <c r="B2065" s="402" t="s">
        <v>250</v>
      </c>
      <c r="C2065" s="402" t="s">
        <v>16</v>
      </c>
      <c r="D2065" s="402" t="s">
        <v>19</v>
      </c>
      <c r="E2065" s="402" t="s">
        <v>32</v>
      </c>
      <c r="F2065" s="402" t="s">
        <v>8</v>
      </c>
      <c r="G2065" s="403">
        <v>12.63047139855621</v>
      </c>
      <c r="H2065" s="403">
        <v>9.6836653281380585</v>
      </c>
      <c r="I2065" s="403">
        <v>5.863508880706676</v>
      </c>
      <c r="J2065" s="403">
        <v>4.3016093002773719</v>
      </c>
      <c r="K2065" s="403">
        <v>4.2284568265922395</v>
      </c>
      <c r="L2065" s="450">
        <v>3.8221900639276556</v>
      </c>
      <c r="M2065" s="450">
        <v>3.4549570881065286</v>
      </c>
      <c r="N2065" s="450">
        <v>3.1230075639910604</v>
      </c>
      <c r="O2065" s="450">
        <v>2.822951485655226</v>
      </c>
      <c r="R2065" s="570"/>
      <c r="S2065" s="570"/>
      <c r="T2065" s="570"/>
      <c r="U2065" s="570"/>
    </row>
    <row r="2066" spans="2:21" x14ac:dyDescent="0.25">
      <c r="B2066" s="402" t="s">
        <v>250</v>
      </c>
      <c r="C2066" s="402" t="s">
        <v>16</v>
      </c>
      <c r="D2066" s="402" t="s">
        <v>19</v>
      </c>
      <c r="E2066" s="402" t="s">
        <v>32</v>
      </c>
      <c r="F2066" s="402" t="s">
        <v>1</v>
      </c>
      <c r="G2066" s="403">
        <v>12.63047139855621</v>
      </c>
      <c r="H2066" s="403">
        <v>9.6836653281380585</v>
      </c>
      <c r="I2066" s="403">
        <v>5.8635088807066778</v>
      </c>
      <c r="J2066" s="403">
        <v>4.3016093002773736</v>
      </c>
      <c r="K2066" s="403">
        <v>4.2284568265922413</v>
      </c>
      <c r="L2066" s="450">
        <v>3.8221900639276574</v>
      </c>
      <c r="M2066" s="450">
        <v>3.4549570881065303</v>
      </c>
      <c r="N2066" s="450">
        <v>3.1230075639910622</v>
      </c>
      <c r="O2066" s="450">
        <v>2.8229514856552274</v>
      </c>
      <c r="R2066" s="570"/>
      <c r="S2066" s="570"/>
      <c r="T2066" s="570"/>
      <c r="U2066" s="570"/>
    </row>
    <row r="2067" spans="2:21" x14ac:dyDescent="0.25">
      <c r="B2067" s="402" t="s">
        <v>250</v>
      </c>
      <c r="C2067" s="402" t="s">
        <v>128</v>
      </c>
      <c r="D2067" s="402" t="s">
        <v>3</v>
      </c>
      <c r="E2067" s="402" t="s">
        <v>32</v>
      </c>
      <c r="F2067" s="402" t="s">
        <v>4</v>
      </c>
      <c r="G2067" s="403">
        <v>19.342222662413789</v>
      </c>
      <c r="H2067" s="403">
        <v>14.829502799598865</v>
      </c>
      <c r="I2067" s="403">
        <v>8.979339786687099</v>
      </c>
      <c r="J2067" s="403">
        <v>6.5874568151261448</v>
      </c>
      <c r="K2067" s="403">
        <v>6.4754315874306903</v>
      </c>
      <c r="L2067" s="450">
        <v>6.0041270278053718</v>
      </c>
      <c r="M2067" s="450">
        <v>5.5671256624806125</v>
      </c>
      <c r="N2067" s="450">
        <v>5.161930784995187</v>
      </c>
      <c r="O2067" s="450">
        <v>4.786227407916682</v>
      </c>
      <c r="R2067" s="570"/>
      <c r="S2067" s="570"/>
      <c r="T2067" s="570"/>
      <c r="U2067" s="570"/>
    </row>
    <row r="2068" spans="2:21" x14ac:dyDescent="0.25">
      <c r="B2068" s="402" t="s">
        <v>250</v>
      </c>
      <c r="C2068" s="402" t="s">
        <v>128</v>
      </c>
      <c r="D2068" s="402" t="s">
        <v>3</v>
      </c>
      <c r="E2068" s="402" t="s">
        <v>32</v>
      </c>
      <c r="F2068" s="402" t="s">
        <v>5</v>
      </c>
      <c r="G2068" s="403">
        <v>19.342222662413796</v>
      </c>
      <c r="H2068" s="403">
        <v>14.829502799598867</v>
      </c>
      <c r="I2068" s="403">
        <v>8.979339786687099</v>
      </c>
      <c r="J2068" s="403">
        <v>6.5874568151261457</v>
      </c>
      <c r="K2068" s="403">
        <v>6.4754315874306894</v>
      </c>
      <c r="L2068" s="450">
        <v>6.0041270278053709</v>
      </c>
      <c r="M2068" s="450">
        <v>5.5671256624806116</v>
      </c>
      <c r="N2068" s="450">
        <v>5.1619307849951861</v>
      </c>
      <c r="O2068" s="450">
        <v>4.7862274079166811</v>
      </c>
      <c r="R2068" s="570"/>
      <c r="S2068" s="570"/>
      <c r="T2068" s="570"/>
      <c r="U2068" s="570"/>
    </row>
    <row r="2069" spans="2:21" x14ac:dyDescent="0.25">
      <c r="B2069" s="402" t="s">
        <v>250</v>
      </c>
      <c r="C2069" s="402" t="s">
        <v>128</v>
      </c>
      <c r="D2069" s="402" t="s">
        <v>3</v>
      </c>
      <c r="E2069" s="402" t="s">
        <v>32</v>
      </c>
      <c r="F2069" s="402" t="s">
        <v>6</v>
      </c>
      <c r="G2069" s="403">
        <v>19.342222662413796</v>
      </c>
      <c r="H2069" s="403">
        <v>14.829502799598863</v>
      </c>
      <c r="I2069" s="403">
        <v>8.979339786687099</v>
      </c>
      <c r="J2069" s="403">
        <v>6.5874568151261439</v>
      </c>
      <c r="K2069" s="403">
        <v>6.4754315874306894</v>
      </c>
      <c r="L2069" s="450">
        <v>6.0041270278053709</v>
      </c>
      <c r="M2069" s="450">
        <v>5.5671256624806116</v>
      </c>
      <c r="N2069" s="450">
        <v>5.1619307849951861</v>
      </c>
      <c r="O2069" s="450">
        <v>4.7862274079166811</v>
      </c>
      <c r="R2069" s="570"/>
      <c r="S2069" s="570"/>
      <c r="T2069" s="570"/>
      <c r="U2069" s="570"/>
    </row>
    <row r="2070" spans="2:21" x14ac:dyDescent="0.25">
      <c r="B2070" s="402" t="s">
        <v>250</v>
      </c>
      <c r="C2070" s="402" t="s">
        <v>128</v>
      </c>
      <c r="D2070" s="402" t="s">
        <v>3</v>
      </c>
      <c r="E2070" s="402" t="s">
        <v>32</v>
      </c>
      <c r="F2070" s="402" t="s">
        <v>7</v>
      </c>
      <c r="G2070" s="403">
        <v>19.3422226624138</v>
      </c>
      <c r="H2070" s="403">
        <v>14.829502799598865</v>
      </c>
      <c r="I2070" s="403">
        <v>8.9793397866870972</v>
      </c>
      <c r="J2070" s="403">
        <v>6.5874568151261448</v>
      </c>
      <c r="K2070" s="403">
        <v>6.4754315874306894</v>
      </c>
      <c r="L2070" s="450">
        <v>6.0041270278053709</v>
      </c>
      <c r="M2070" s="450">
        <v>5.5671256624806116</v>
      </c>
      <c r="N2070" s="450">
        <v>5.1619307849951861</v>
      </c>
      <c r="O2070" s="450">
        <v>4.7862274079166811</v>
      </c>
      <c r="R2070" s="570"/>
      <c r="S2070" s="570"/>
      <c r="T2070" s="570"/>
      <c r="U2070" s="570"/>
    </row>
    <row r="2071" spans="2:21" x14ac:dyDescent="0.25">
      <c r="B2071" s="402" t="s">
        <v>250</v>
      </c>
      <c r="C2071" s="402" t="s">
        <v>128</v>
      </c>
      <c r="D2071" s="402" t="s">
        <v>3</v>
      </c>
      <c r="E2071" s="402" t="s">
        <v>32</v>
      </c>
      <c r="F2071" s="402" t="s">
        <v>8</v>
      </c>
      <c r="G2071" s="403">
        <v>19.342222662413796</v>
      </c>
      <c r="H2071" s="403">
        <v>14.829502799598865</v>
      </c>
      <c r="I2071" s="403">
        <v>8.979339786687099</v>
      </c>
      <c r="J2071" s="403">
        <v>6.5874568151261439</v>
      </c>
      <c r="K2071" s="403">
        <v>6.4754315874306885</v>
      </c>
      <c r="L2071" s="450">
        <v>6.00412702780537</v>
      </c>
      <c r="M2071" s="450">
        <v>5.5671256624806107</v>
      </c>
      <c r="N2071" s="450">
        <v>5.1619307849951852</v>
      </c>
      <c r="O2071" s="450">
        <v>4.7862274079166802</v>
      </c>
      <c r="R2071" s="570"/>
      <c r="S2071" s="570"/>
      <c r="T2071" s="570"/>
      <c r="U2071" s="570"/>
    </row>
    <row r="2072" spans="2:21" x14ac:dyDescent="0.25">
      <c r="B2072" s="402" t="s">
        <v>250</v>
      </c>
      <c r="C2072" s="402" t="s">
        <v>128</v>
      </c>
      <c r="D2072" s="402" t="s">
        <v>3</v>
      </c>
      <c r="E2072" s="402" t="s">
        <v>32</v>
      </c>
      <c r="F2072" s="402" t="s">
        <v>1</v>
      </c>
      <c r="G2072" s="403">
        <v>19.342222662413796</v>
      </c>
      <c r="H2072" s="403">
        <v>14.829502799598865</v>
      </c>
      <c r="I2072" s="403">
        <v>8.9793397866871025</v>
      </c>
      <c r="J2072" s="403">
        <v>6.5874568151261466</v>
      </c>
      <c r="K2072" s="403">
        <v>6.4754315874306903</v>
      </c>
      <c r="L2072" s="450">
        <v>6.0041270278053718</v>
      </c>
      <c r="M2072" s="450">
        <v>5.5671256624806125</v>
      </c>
      <c r="N2072" s="450">
        <v>5.161930784995187</v>
      </c>
      <c r="O2072" s="450">
        <v>4.786227407916682</v>
      </c>
      <c r="R2072" s="570"/>
      <c r="S2072" s="570"/>
      <c r="T2072" s="570"/>
      <c r="U2072" s="570"/>
    </row>
    <row r="2073" spans="2:21" x14ac:dyDescent="0.25">
      <c r="B2073" s="402" t="s">
        <v>250</v>
      </c>
      <c r="C2073" s="402" t="s">
        <v>128</v>
      </c>
      <c r="D2073" s="402" t="s">
        <v>11</v>
      </c>
      <c r="E2073" s="402" t="s">
        <v>32</v>
      </c>
      <c r="F2073" s="402" t="s">
        <v>4</v>
      </c>
      <c r="G2073" s="403">
        <v>19.342222662413789</v>
      </c>
      <c r="H2073" s="403">
        <v>14.829502799598865</v>
      </c>
      <c r="I2073" s="403">
        <v>11.216858735813522</v>
      </c>
      <c r="J2073" s="403">
        <v>7.5310317296080242</v>
      </c>
      <c r="K2073" s="403">
        <v>6.9235324982125119</v>
      </c>
      <c r="L2073" s="450">
        <v>6.7521664360805334</v>
      </c>
      <c r="M2073" s="450">
        <v>6.5850418976589156</v>
      </c>
      <c r="N2073" s="450">
        <v>6.4220538999471639</v>
      </c>
      <c r="O2073" s="450">
        <v>6.2631000584049454</v>
      </c>
      <c r="R2073" s="570"/>
      <c r="S2073" s="570"/>
      <c r="T2073" s="570"/>
      <c r="U2073" s="570"/>
    </row>
    <row r="2074" spans="2:21" x14ac:dyDescent="0.25">
      <c r="B2074" s="402" t="s">
        <v>250</v>
      </c>
      <c r="C2074" s="402" t="s">
        <v>128</v>
      </c>
      <c r="D2074" s="402" t="s">
        <v>11</v>
      </c>
      <c r="E2074" s="402" t="s">
        <v>32</v>
      </c>
      <c r="F2074" s="402" t="s">
        <v>5</v>
      </c>
      <c r="G2074" s="403">
        <v>19.342222662413796</v>
      </c>
      <c r="H2074" s="403">
        <v>14.829502799598867</v>
      </c>
      <c r="I2074" s="403">
        <v>11.216858735813524</v>
      </c>
      <c r="J2074" s="403">
        <v>7.5310317296080225</v>
      </c>
      <c r="K2074" s="403">
        <v>6.9235324982125119</v>
      </c>
      <c r="L2074" s="450">
        <v>6.7521664360805334</v>
      </c>
      <c r="M2074" s="450">
        <v>6.5850418976589156</v>
      </c>
      <c r="N2074" s="450">
        <v>6.4220538999471639</v>
      </c>
      <c r="O2074" s="450">
        <v>6.2631000584049454</v>
      </c>
      <c r="R2074" s="570"/>
      <c r="S2074" s="570"/>
      <c r="T2074" s="570"/>
      <c r="U2074" s="570"/>
    </row>
    <row r="2075" spans="2:21" x14ac:dyDescent="0.25">
      <c r="B2075" s="402" t="s">
        <v>250</v>
      </c>
      <c r="C2075" s="402" t="s">
        <v>128</v>
      </c>
      <c r="D2075" s="402" t="s">
        <v>11</v>
      </c>
      <c r="E2075" s="402" t="s">
        <v>32</v>
      </c>
      <c r="F2075" s="402" t="s">
        <v>6</v>
      </c>
      <c r="G2075" s="403">
        <v>19.342222662413796</v>
      </c>
      <c r="H2075" s="403">
        <v>14.829502799598863</v>
      </c>
      <c r="I2075" s="403">
        <v>11.216858735813524</v>
      </c>
      <c r="J2075" s="403">
        <v>7.5310317296080216</v>
      </c>
      <c r="K2075" s="403">
        <v>6.923532498212511</v>
      </c>
      <c r="L2075" s="450">
        <v>6.7521664360805325</v>
      </c>
      <c r="M2075" s="450">
        <v>6.5850418976589147</v>
      </c>
      <c r="N2075" s="450">
        <v>6.422053899947163</v>
      </c>
      <c r="O2075" s="450">
        <v>6.2631000584049445</v>
      </c>
      <c r="R2075" s="570"/>
      <c r="S2075" s="570"/>
      <c r="T2075" s="570"/>
      <c r="U2075" s="570"/>
    </row>
    <row r="2076" spans="2:21" x14ac:dyDescent="0.25">
      <c r="B2076" s="402" t="s">
        <v>250</v>
      </c>
      <c r="C2076" s="402" t="s">
        <v>128</v>
      </c>
      <c r="D2076" s="402" t="s">
        <v>11</v>
      </c>
      <c r="E2076" s="402" t="s">
        <v>32</v>
      </c>
      <c r="F2076" s="402" t="s">
        <v>7</v>
      </c>
      <c r="G2076" s="403">
        <v>19.3422226624138</v>
      </c>
      <c r="H2076" s="403">
        <v>14.829502799598865</v>
      </c>
      <c r="I2076" s="403">
        <v>11.216858735813528</v>
      </c>
      <c r="J2076" s="403">
        <v>7.5310317296080207</v>
      </c>
      <c r="K2076" s="403">
        <v>6.9235324982125102</v>
      </c>
      <c r="L2076" s="450">
        <v>6.7521664360805316</v>
      </c>
      <c r="M2076" s="450">
        <v>6.5850418976589138</v>
      </c>
      <c r="N2076" s="450">
        <v>6.4220538999471621</v>
      </c>
      <c r="O2076" s="450">
        <v>6.2631000584049437</v>
      </c>
      <c r="R2076" s="570"/>
      <c r="S2076" s="570"/>
      <c r="T2076" s="570"/>
      <c r="U2076" s="570"/>
    </row>
    <row r="2077" spans="2:21" x14ac:dyDescent="0.25">
      <c r="B2077" s="402" t="s">
        <v>250</v>
      </c>
      <c r="C2077" s="402" t="s">
        <v>128</v>
      </c>
      <c r="D2077" s="402" t="s">
        <v>11</v>
      </c>
      <c r="E2077" s="402" t="s">
        <v>32</v>
      </c>
      <c r="F2077" s="402" t="s">
        <v>8</v>
      </c>
      <c r="G2077" s="403">
        <v>19.342222662413796</v>
      </c>
      <c r="H2077" s="403">
        <v>14.829502799598865</v>
      </c>
      <c r="I2077" s="403">
        <v>11.216858735813529</v>
      </c>
      <c r="J2077" s="403">
        <v>7.5310317296080225</v>
      </c>
      <c r="K2077" s="403">
        <v>6.923532498212511</v>
      </c>
      <c r="L2077" s="450">
        <v>6.7521664360805325</v>
      </c>
      <c r="M2077" s="450">
        <v>6.5850418976589147</v>
      </c>
      <c r="N2077" s="450">
        <v>6.422053899947163</v>
      </c>
      <c r="O2077" s="450">
        <v>6.2631000584049445</v>
      </c>
      <c r="R2077" s="570"/>
      <c r="S2077" s="570"/>
      <c r="T2077" s="570"/>
      <c r="U2077" s="570"/>
    </row>
    <row r="2078" spans="2:21" x14ac:dyDescent="0.25">
      <c r="B2078" s="402" t="s">
        <v>250</v>
      </c>
      <c r="C2078" s="402" t="s">
        <v>128</v>
      </c>
      <c r="D2078" s="402" t="s">
        <v>11</v>
      </c>
      <c r="E2078" s="402" t="s">
        <v>32</v>
      </c>
      <c r="F2078" s="402" t="s">
        <v>1</v>
      </c>
      <c r="G2078" s="403">
        <v>19.342222662413796</v>
      </c>
      <c r="H2078" s="403">
        <v>14.829502799598865</v>
      </c>
      <c r="I2078" s="403">
        <v>11.216858735813529</v>
      </c>
      <c r="J2078" s="403">
        <v>7.5310317296080207</v>
      </c>
      <c r="K2078" s="403">
        <v>6.9235324982125128</v>
      </c>
      <c r="L2078" s="450">
        <v>6.7521664360805342</v>
      </c>
      <c r="M2078" s="450">
        <v>6.5850418976589165</v>
      </c>
      <c r="N2078" s="450">
        <v>6.4220538999471648</v>
      </c>
      <c r="O2078" s="450">
        <v>6.2631000584049463</v>
      </c>
      <c r="R2078" s="570"/>
      <c r="S2078" s="570"/>
      <c r="T2078" s="570"/>
      <c r="U2078" s="570"/>
    </row>
    <row r="2079" spans="2:21" x14ac:dyDescent="0.25">
      <c r="B2079" s="402" t="s">
        <v>250</v>
      </c>
      <c r="C2079" s="402" t="s">
        <v>128</v>
      </c>
      <c r="D2079" s="402" t="s">
        <v>19</v>
      </c>
      <c r="E2079" s="402" t="s">
        <v>32</v>
      </c>
      <c r="F2079" s="402" t="s">
        <v>4</v>
      </c>
      <c r="G2079" s="403">
        <v>19.342222662413789</v>
      </c>
      <c r="H2079" s="403">
        <v>14.829502799598865</v>
      </c>
      <c r="I2079" s="403">
        <v>8.979339786687099</v>
      </c>
      <c r="J2079" s="403">
        <v>6.5874568151261448</v>
      </c>
      <c r="K2079" s="403">
        <v>6.4754315874306903</v>
      </c>
      <c r="L2079" s="450">
        <v>5.853277280134237</v>
      </c>
      <c r="M2079" s="450">
        <v>5.2908990629502748</v>
      </c>
      <c r="N2079" s="450">
        <v>4.7825536967703846</v>
      </c>
      <c r="O2079" s="450">
        <v>4.3230497483234718</v>
      </c>
      <c r="R2079" s="570"/>
      <c r="S2079" s="570"/>
      <c r="T2079" s="570"/>
      <c r="U2079" s="570"/>
    </row>
    <row r="2080" spans="2:21" x14ac:dyDescent="0.25">
      <c r="B2080" s="402" t="s">
        <v>250</v>
      </c>
      <c r="C2080" s="402" t="s">
        <v>128</v>
      </c>
      <c r="D2080" s="402" t="s">
        <v>19</v>
      </c>
      <c r="E2080" s="402" t="s">
        <v>32</v>
      </c>
      <c r="F2080" s="402" t="s">
        <v>5</v>
      </c>
      <c r="G2080" s="403">
        <v>19.342222662413796</v>
      </c>
      <c r="H2080" s="403">
        <v>14.829502799598867</v>
      </c>
      <c r="I2080" s="403">
        <v>8.979339786687099</v>
      </c>
      <c r="J2080" s="403">
        <v>6.5874568151261457</v>
      </c>
      <c r="K2080" s="403">
        <v>6.4754315874306894</v>
      </c>
      <c r="L2080" s="450">
        <v>5.8532772801342361</v>
      </c>
      <c r="M2080" s="450">
        <v>5.2908990629502748</v>
      </c>
      <c r="N2080" s="450">
        <v>4.7825536967703846</v>
      </c>
      <c r="O2080" s="450">
        <v>4.3230497483234709</v>
      </c>
      <c r="R2080" s="570"/>
      <c r="S2080" s="570"/>
      <c r="T2080" s="570"/>
      <c r="U2080" s="570"/>
    </row>
    <row r="2081" spans="2:21" x14ac:dyDescent="0.25">
      <c r="B2081" s="402" t="s">
        <v>250</v>
      </c>
      <c r="C2081" s="402" t="s">
        <v>128</v>
      </c>
      <c r="D2081" s="402" t="s">
        <v>19</v>
      </c>
      <c r="E2081" s="402" t="s">
        <v>32</v>
      </c>
      <c r="F2081" s="402" t="s">
        <v>6</v>
      </c>
      <c r="G2081" s="403">
        <v>19.342222662413796</v>
      </c>
      <c r="H2081" s="403">
        <v>14.829502799598863</v>
      </c>
      <c r="I2081" s="403">
        <v>8.979339786687099</v>
      </c>
      <c r="J2081" s="403">
        <v>6.5874568151261439</v>
      </c>
      <c r="K2081" s="403">
        <v>6.4754315874306894</v>
      </c>
      <c r="L2081" s="450">
        <v>5.8532772801342361</v>
      </c>
      <c r="M2081" s="450">
        <v>5.2908990629502748</v>
      </c>
      <c r="N2081" s="450">
        <v>4.7825536967703846</v>
      </c>
      <c r="O2081" s="450">
        <v>4.3230497483234709</v>
      </c>
      <c r="R2081" s="570"/>
      <c r="S2081" s="570"/>
      <c r="T2081" s="570"/>
      <c r="U2081" s="570"/>
    </row>
    <row r="2082" spans="2:21" x14ac:dyDescent="0.25">
      <c r="B2082" s="402" t="s">
        <v>250</v>
      </c>
      <c r="C2082" s="402" t="s">
        <v>128</v>
      </c>
      <c r="D2082" s="402" t="s">
        <v>19</v>
      </c>
      <c r="E2082" s="402" t="s">
        <v>32</v>
      </c>
      <c r="F2082" s="402" t="s">
        <v>7</v>
      </c>
      <c r="G2082" s="403">
        <v>19.3422226624138</v>
      </c>
      <c r="H2082" s="403">
        <v>14.829502799598865</v>
      </c>
      <c r="I2082" s="403">
        <v>8.9793397866870972</v>
      </c>
      <c r="J2082" s="403">
        <v>6.5874568151261448</v>
      </c>
      <c r="K2082" s="403">
        <v>6.4754315874306894</v>
      </c>
      <c r="L2082" s="450">
        <v>5.8532772801342361</v>
      </c>
      <c r="M2082" s="450">
        <v>5.2908990629502748</v>
      </c>
      <c r="N2082" s="450">
        <v>4.7825536967703846</v>
      </c>
      <c r="O2082" s="450">
        <v>4.3230497483234709</v>
      </c>
      <c r="R2082" s="570"/>
      <c r="S2082" s="570"/>
      <c r="T2082" s="570"/>
      <c r="U2082" s="570"/>
    </row>
    <row r="2083" spans="2:21" x14ac:dyDescent="0.25">
      <c r="B2083" s="402" t="s">
        <v>250</v>
      </c>
      <c r="C2083" s="402" t="s">
        <v>128</v>
      </c>
      <c r="D2083" s="402" t="s">
        <v>19</v>
      </c>
      <c r="E2083" s="402" t="s">
        <v>32</v>
      </c>
      <c r="F2083" s="402" t="s">
        <v>8</v>
      </c>
      <c r="G2083" s="403">
        <v>19.342222662413796</v>
      </c>
      <c r="H2083" s="403">
        <v>14.829502799598865</v>
      </c>
      <c r="I2083" s="403">
        <v>8.979339786687099</v>
      </c>
      <c r="J2083" s="403">
        <v>6.5874568151261439</v>
      </c>
      <c r="K2083" s="403">
        <v>6.4754315874306885</v>
      </c>
      <c r="L2083" s="450">
        <v>5.8532772801342352</v>
      </c>
      <c r="M2083" s="450">
        <v>5.2908990629502739</v>
      </c>
      <c r="N2083" s="450">
        <v>4.7825536967703837</v>
      </c>
      <c r="O2083" s="450">
        <v>4.32304974832347</v>
      </c>
      <c r="R2083" s="570"/>
      <c r="S2083" s="570"/>
      <c r="T2083" s="570"/>
      <c r="U2083" s="570"/>
    </row>
    <row r="2084" spans="2:21" x14ac:dyDescent="0.25">
      <c r="B2084" s="402" t="s">
        <v>250</v>
      </c>
      <c r="C2084" s="402" t="s">
        <v>128</v>
      </c>
      <c r="D2084" s="402" t="s">
        <v>19</v>
      </c>
      <c r="E2084" s="402" t="s">
        <v>32</v>
      </c>
      <c r="F2084" s="402" t="s">
        <v>1</v>
      </c>
      <c r="G2084" s="403">
        <v>19.342222662413796</v>
      </c>
      <c r="H2084" s="403">
        <v>14.829502799598865</v>
      </c>
      <c r="I2084" s="403">
        <v>8.9793397866871025</v>
      </c>
      <c r="J2084" s="403">
        <v>6.5874568151261466</v>
      </c>
      <c r="K2084" s="403">
        <v>6.4754315874306903</v>
      </c>
      <c r="L2084" s="450">
        <v>5.853277280134237</v>
      </c>
      <c r="M2084" s="450">
        <v>5.2908990629502748</v>
      </c>
      <c r="N2084" s="450">
        <v>4.7825536967703846</v>
      </c>
      <c r="O2084" s="450">
        <v>4.3230497483234718</v>
      </c>
      <c r="R2084" s="570"/>
      <c r="S2084" s="570"/>
      <c r="T2084" s="570"/>
      <c r="U2084" s="570"/>
    </row>
    <row r="2085" spans="2:21" x14ac:dyDescent="0.25">
      <c r="B2085" s="402" t="s">
        <v>250</v>
      </c>
      <c r="C2085" s="402" t="s">
        <v>17</v>
      </c>
      <c r="D2085" s="402" t="s">
        <v>3</v>
      </c>
      <c r="E2085" s="402" t="s">
        <v>33</v>
      </c>
      <c r="F2085" s="402" t="s">
        <v>4</v>
      </c>
      <c r="G2085" s="403">
        <v>11.817110980841386</v>
      </c>
      <c r="H2085" s="403">
        <v>9.2970913592416267</v>
      </c>
      <c r="I2085" s="403">
        <v>5.3421422764032016</v>
      </c>
      <c r="J2085" s="403">
        <v>3.7489174277979136</v>
      </c>
      <c r="K2085" s="403">
        <v>3.3447304922596977</v>
      </c>
      <c r="L2085" s="450">
        <v>3.1012893083886923</v>
      </c>
      <c r="M2085" s="450">
        <v>2.8755666253480716</v>
      </c>
      <c r="N2085" s="450">
        <v>2.6662728286745625</v>
      </c>
      <c r="O2085" s="450">
        <v>2.4722121665561287</v>
      </c>
      <c r="R2085" s="570"/>
      <c r="S2085" s="570"/>
      <c r="T2085" s="570"/>
      <c r="U2085" s="570"/>
    </row>
    <row r="2086" spans="2:21" x14ac:dyDescent="0.25">
      <c r="B2086" s="402" t="s">
        <v>250</v>
      </c>
      <c r="C2086" s="402" t="s">
        <v>17</v>
      </c>
      <c r="D2086" s="402" t="s">
        <v>3</v>
      </c>
      <c r="E2086" s="402" t="s">
        <v>33</v>
      </c>
      <c r="F2086" s="402" t="s">
        <v>5</v>
      </c>
      <c r="G2086" s="403">
        <v>11.817110980841385</v>
      </c>
      <c r="H2086" s="403">
        <v>9.2970913592416249</v>
      </c>
      <c r="I2086" s="403">
        <v>5.3421422764031998</v>
      </c>
      <c r="J2086" s="403">
        <v>3.7489174277979118</v>
      </c>
      <c r="K2086" s="403">
        <v>3.3447304922596977</v>
      </c>
      <c r="L2086" s="450">
        <v>3.1012893083886923</v>
      </c>
      <c r="M2086" s="450">
        <v>2.8755666253480716</v>
      </c>
      <c r="N2086" s="450">
        <v>2.6662728286745625</v>
      </c>
      <c r="O2086" s="450">
        <v>2.4722121665561287</v>
      </c>
      <c r="R2086" s="570"/>
      <c r="S2086" s="570"/>
      <c r="T2086" s="570"/>
      <c r="U2086" s="570"/>
    </row>
    <row r="2087" spans="2:21" x14ac:dyDescent="0.25">
      <c r="B2087" s="402" t="s">
        <v>250</v>
      </c>
      <c r="C2087" s="402" t="s">
        <v>17</v>
      </c>
      <c r="D2087" s="402" t="s">
        <v>3</v>
      </c>
      <c r="E2087" s="402" t="s">
        <v>33</v>
      </c>
      <c r="F2087" s="402" t="s">
        <v>6</v>
      </c>
      <c r="G2087" s="403">
        <v>11.81711098084139</v>
      </c>
      <c r="H2087" s="403">
        <v>9.2970913592416267</v>
      </c>
      <c r="I2087" s="403">
        <v>5.3421422764031998</v>
      </c>
      <c r="J2087" s="403">
        <v>3.7489174277979136</v>
      </c>
      <c r="K2087" s="403">
        <v>3.3447304922596977</v>
      </c>
      <c r="L2087" s="450">
        <v>3.1012893083886923</v>
      </c>
      <c r="M2087" s="450">
        <v>2.8755666253480716</v>
      </c>
      <c r="N2087" s="450">
        <v>2.6662728286745625</v>
      </c>
      <c r="O2087" s="450">
        <v>2.4722121665561287</v>
      </c>
      <c r="R2087" s="570"/>
      <c r="S2087" s="570"/>
      <c r="T2087" s="570"/>
      <c r="U2087" s="570"/>
    </row>
    <row r="2088" spans="2:21" x14ac:dyDescent="0.25">
      <c r="B2088" s="402" t="s">
        <v>250</v>
      </c>
      <c r="C2088" s="402" t="s">
        <v>17</v>
      </c>
      <c r="D2088" s="402" t="s">
        <v>3</v>
      </c>
      <c r="E2088" s="402" t="s">
        <v>33</v>
      </c>
      <c r="F2088" s="402" t="s">
        <v>7</v>
      </c>
      <c r="G2088" s="403">
        <v>11.817110980841388</v>
      </c>
      <c r="H2088" s="403">
        <v>9.2970913592416267</v>
      </c>
      <c r="I2088" s="403">
        <v>5.3421422764032016</v>
      </c>
      <c r="J2088" s="403">
        <v>3.7489174277979145</v>
      </c>
      <c r="K2088" s="403">
        <v>3.3447304922596977</v>
      </c>
      <c r="L2088" s="450">
        <v>3.1012893083886923</v>
      </c>
      <c r="M2088" s="450">
        <v>2.8755666253480716</v>
      </c>
      <c r="N2088" s="450">
        <v>2.6662728286745625</v>
      </c>
      <c r="O2088" s="450">
        <v>2.4722121665561287</v>
      </c>
      <c r="R2088" s="570"/>
      <c r="S2088" s="570"/>
      <c r="T2088" s="570"/>
      <c r="U2088" s="570"/>
    </row>
    <row r="2089" spans="2:21" x14ac:dyDescent="0.25">
      <c r="B2089" s="402" t="s">
        <v>250</v>
      </c>
      <c r="C2089" s="402" t="s">
        <v>17</v>
      </c>
      <c r="D2089" s="402" t="s">
        <v>3</v>
      </c>
      <c r="E2089" s="402" t="s">
        <v>33</v>
      </c>
      <c r="F2089" s="402" t="s">
        <v>8</v>
      </c>
      <c r="G2089" s="403">
        <v>11.81711098084139</v>
      </c>
      <c r="H2089" s="403">
        <v>9.2970913592416284</v>
      </c>
      <c r="I2089" s="403">
        <v>5.3421422764032016</v>
      </c>
      <c r="J2089" s="403">
        <v>3.7489174277979136</v>
      </c>
      <c r="K2089" s="403">
        <v>3.3447304922596968</v>
      </c>
      <c r="L2089" s="450">
        <v>3.1012893083886914</v>
      </c>
      <c r="M2089" s="450">
        <v>2.8755666253480707</v>
      </c>
      <c r="N2089" s="450">
        <v>2.6662728286745616</v>
      </c>
      <c r="O2089" s="450">
        <v>2.4722121665561283</v>
      </c>
      <c r="R2089" s="570"/>
      <c r="S2089" s="570"/>
      <c r="T2089" s="570"/>
      <c r="U2089" s="570"/>
    </row>
    <row r="2090" spans="2:21" x14ac:dyDescent="0.25">
      <c r="B2090" s="402" t="s">
        <v>250</v>
      </c>
      <c r="C2090" s="402" t="s">
        <v>17</v>
      </c>
      <c r="D2090" s="402" t="s">
        <v>3</v>
      </c>
      <c r="E2090" s="402" t="s">
        <v>33</v>
      </c>
      <c r="F2090" s="402" t="s">
        <v>1</v>
      </c>
      <c r="G2090" s="403">
        <v>11.817110980841388</v>
      </c>
      <c r="H2090" s="403">
        <v>9.2970913592416302</v>
      </c>
      <c r="I2090" s="403">
        <v>5.3421422764032016</v>
      </c>
      <c r="J2090" s="403">
        <v>3.7489174277979145</v>
      </c>
      <c r="K2090" s="403">
        <v>3.3447304922596977</v>
      </c>
      <c r="L2090" s="450">
        <v>3.1012893083886923</v>
      </c>
      <c r="M2090" s="450">
        <v>2.8755666253480716</v>
      </c>
      <c r="N2090" s="450">
        <v>2.6662728286745625</v>
      </c>
      <c r="O2090" s="450">
        <v>2.4722121665561287</v>
      </c>
      <c r="R2090" s="570"/>
      <c r="S2090" s="570"/>
      <c r="T2090" s="570"/>
      <c r="U2090" s="570"/>
    </row>
    <row r="2091" spans="2:21" x14ac:dyDescent="0.25">
      <c r="B2091" s="402" t="s">
        <v>250</v>
      </c>
      <c r="C2091" s="402" t="s">
        <v>17</v>
      </c>
      <c r="D2091" s="402" t="s">
        <v>11</v>
      </c>
      <c r="E2091" s="402" t="s">
        <v>33</v>
      </c>
      <c r="F2091" s="402" t="s">
        <v>4</v>
      </c>
      <c r="G2091" s="403">
        <v>11.817110980841386</v>
      </c>
      <c r="H2091" s="403">
        <v>9.2970913592416267</v>
      </c>
      <c r="I2091" s="403">
        <v>6.5917682492942387</v>
      </c>
      <c r="J2091" s="403">
        <v>4.8495331809709805</v>
      </c>
      <c r="K2091" s="403">
        <v>4.5832865564814478</v>
      </c>
      <c r="L2091" s="450">
        <v>4.4698444994087847</v>
      </c>
      <c r="M2091" s="450">
        <v>4.3592102746970891</v>
      </c>
      <c r="N2091" s="450">
        <v>4.2513143849944024</v>
      </c>
      <c r="O2091" s="450">
        <v>4.1460890530948822</v>
      </c>
      <c r="R2091" s="570"/>
      <c r="S2091" s="570"/>
      <c r="T2091" s="570"/>
      <c r="U2091" s="570"/>
    </row>
    <row r="2092" spans="2:21" x14ac:dyDescent="0.25">
      <c r="B2092" s="402" t="s">
        <v>250</v>
      </c>
      <c r="C2092" s="402" t="s">
        <v>17</v>
      </c>
      <c r="D2092" s="402" t="s">
        <v>11</v>
      </c>
      <c r="E2092" s="402" t="s">
        <v>33</v>
      </c>
      <c r="F2092" s="402" t="s">
        <v>5</v>
      </c>
      <c r="G2092" s="403">
        <v>11.817110980841385</v>
      </c>
      <c r="H2092" s="403">
        <v>9.2970913592416249</v>
      </c>
      <c r="I2092" s="403">
        <v>6.5917682492942395</v>
      </c>
      <c r="J2092" s="403">
        <v>4.8495331809709814</v>
      </c>
      <c r="K2092" s="403">
        <v>4.5832865564814496</v>
      </c>
      <c r="L2092" s="450">
        <v>4.4698444994087865</v>
      </c>
      <c r="M2092" s="450">
        <v>4.3592102746970909</v>
      </c>
      <c r="N2092" s="450">
        <v>4.2513143849944042</v>
      </c>
      <c r="O2092" s="450">
        <v>4.146089053094884</v>
      </c>
      <c r="R2092" s="570"/>
      <c r="S2092" s="570"/>
      <c r="T2092" s="570"/>
      <c r="U2092" s="570"/>
    </row>
    <row r="2093" spans="2:21" x14ac:dyDescent="0.25">
      <c r="B2093" s="402" t="s">
        <v>250</v>
      </c>
      <c r="C2093" s="402" t="s">
        <v>17</v>
      </c>
      <c r="D2093" s="402" t="s">
        <v>11</v>
      </c>
      <c r="E2093" s="402" t="s">
        <v>33</v>
      </c>
      <c r="F2093" s="402" t="s">
        <v>6</v>
      </c>
      <c r="G2093" s="403">
        <v>11.81711098084139</v>
      </c>
      <c r="H2093" s="403">
        <v>9.2970913592416267</v>
      </c>
      <c r="I2093" s="403">
        <v>6.5917682492942413</v>
      </c>
      <c r="J2093" s="403">
        <v>4.8495331809709814</v>
      </c>
      <c r="K2093" s="403">
        <v>4.5832865564814487</v>
      </c>
      <c r="L2093" s="450">
        <v>4.4698444994087856</v>
      </c>
      <c r="M2093" s="450">
        <v>4.35921027469709</v>
      </c>
      <c r="N2093" s="450">
        <v>4.2513143849944033</v>
      </c>
      <c r="O2093" s="450">
        <v>4.1460890530948831</v>
      </c>
      <c r="R2093" s="570"/>
      <c r="S2093" s="570"/>
      <c r="T2093" s="570"/>
      <c r="U2093" s="570"/>
    </row>
    <row r="2094" spans="2:21" x14ac:dyDescent="0.25">
      <c r="B2094" s="402" t="s">
        <v>250</v>
      </c>
      <c r="C2094" s="402" t="s">
        <v>17</v>
      </c>
      <c r="D2094" s="402" t="s">
        <v>11</v>
      </c>
      <c r="E2094" s="402" t="s">
        <v>33</v>
      </c>
      <c r="F2094" s="402" t="s">
        <v>7</v>
      </c>
      <c r="G2094" s="403">
        <v>11.817110980841388</v>
      </c>
      <c r="H2094" s="403">
        <v>9.2970913592416267</v>
      </c>
      <c r="I2094" s="403">
        <v>6.5917682492942422</v>
      </c>
      <c r="J2094" s="403">
        <v>4.8495331809709814</v>
      </c>
      <c r="K2094" s="403">
        <v>4.5832865564814496</v>
      </c>
      <c r="L2094" s="450">
        <v>4.4698444994087865</v>
      </c>
      <c r="M2094" s="450">
        <v>4.3592102746970909</v>
      </c>
      <c r="N2094" s="450">
        <v>4.2513143849944042</v>
      </c>
      <c r="O2094" s="450">
        <v>4.146089053094884</v>
      </c>
      <c r="R2094" s="570"/>
      <c r="S2094" s="570"/>
      <c r="T2094" s="570"/>
      <c r="U2094" s="570"/>
    </row>
    <row r="2095" spans="2:21" x14ac:dyDescent="0.25">
      <c r="B2095" s="402" t="s">
        <v>250</v>
      </c>
      <c r="C2095" s="402" t="s">
        <v>17</v>
      </c>
      <c r="D2095" s="402" t="s">
        <v>11</v>
      </c>
      <c r="E2095" s="402" t="s">
        <v>33</v>
      </c>
      <c r="F2095" s="402" t="s">
        <v>8</v>
      </c>
      <c r="G2095" s="403">
        <v>11.81711098084139</v>
      </c>
      <c r="H2095" s="403">
        <v>9.2970913592416284</v>
      </c>
      <c r="I2095" s="403">
        <v>6.5917682492942413</v>
      </c>
      <c r="J2095" s="403">
        <v>4.8495331809709805</v>
      </c>
      <c r="K2095" s="403">
        <v>4.5832865564814487</v>
      </c>
      <c r="L2095" s="450">
        <v>4.4698444994087856</v>
      </c>
      <c r="M2095" s="450">
        <v>4.35921027469709</v>
      </c>
      <c r="N2095" s="450">
        <v>4.2513143849944033</v>
      </c>
      <c r="O2095" s="450">
        <v>4.1460890530948831</v>
      </c>
      <c r="R2095" s="570"/>
      <c r="S2095" s="570"/>
      <c r="T2095" s="570"/>
      <c r="U2095" s="570"/>
    </row>
    <row r="2096" spans="2:21" x14ac:dyDescent="0.25">
      <c r="B2096" s="402" t="s">
        <v>250</v>
      </c>
      <c r="C2096" s="402" t="s">
        <v>17</v>
      </c>
      <c r="D2096" s="402" t="s">
        <v>11</v>
      </c>
      <c r="E2096" s="402" t="s">
        <v>33</v>
      </c>
      <c r="F2096" s="402" t="s">
        <v>1</v>
      </c>
      <c r="G2096" s="403">
        <v>11.817110980841388</v>
      </c>
      <c r="H2096" s="403">
        <v>9.2970913592416302</v>
      </c>
      <c r="I2096" s="403">
        <v>6.5917682492942413</v>
      </c>
      <c r="J2096" s="403">
        <v>4.8495331809709823</v>
      </c>
      <c r="K2096" s="403">
        <v>4.5832865564814487</v>
      </c>
      <c r="L2096" s="450">
        <v>4.4698444994087856</v>
      </c>
      <c r="M2096" s="450">
        <v>4.35921027469709</v>
      </c>
      <c r="N2096" s="450">
        <v>4.2513143849944033</v>
      </c>
      <c r="O2096" s="450">
        <v>4.1460890530948831</v>
      </c>
      <c r="R2096" s="570"/>
      <c r="S2096" s="570"/>
      <c r="T2096" s="570"/>
      <c r="U2096" s="570"/>
    </row>
    <row r="2097" spans="2:21" x14ac:dyDescent="0.25">
      <c r="B2097" s="402" t="s">
        <v>250</v>
      </c>
      <c r="C2097" s="402" t="s">
        <v>17</v>
      </c>
      <c r="D2097" s="402" t="s">
        <v>19</v>
      </c>
      <c r="E2097" s="402" t="s">
        <v>33</v>
      </c>
      <c r="F2097" s="402" t="s">
        <v>4</v>
      </c>
      <c r="G2097" s="403">
        <v>11.817110980841386</v>
      </c>
      <c r="H2097" s="403">
        <v>9.2970913592416267</v>
      </c>
      <c r="I2097" s="403">
        <v>5.3421422764032016</v>
      </c>
      <c r="J2097" s="403">
        <v>3.7489174277979136</v>
      </c>
      <c r="K2097" s="403">
        <v>3.3447304922596977</v>
      </c>
      <c r="L2097" s="450">
        <v>3.0233714516446417</v>
      </c>
      <c r="M2097" s="450">
        <v>2.7328883315929966</v>
      </c>
      <c r="N2097" s="450">
        <v>2.4703145982589634</v>
      </c>
      <c r="O2097" s="450">
        <v>2.2329687400049143</v>
      </c>
      <c r="R2097" s="570"/>
      <c r="S2097" s="570"/>
      <c r="T2097" s="570"/>
      <c r="U2097" s="570"/>
    </row>
    <row r="2098" spans="2:21" x14ac:dyDescent="0.25">
      <c r="B2098" s="402" t="s">
        <v>250</v>
      </c>
      <c r="C2098" s="402" t="s">
        <v>17</v>
      </c>
      <c r="D2098" s="402" t="s">
        <v>19</v>
      </c>
      <c r="E2098" s="402" t="s">
        <v>33</v>
      </c>
      <c r="F2098" s="402" t="s">
        <v>5</v>
      </c>
      <c r="G2098" s="403">
        <v>11.817110980841385</v>
      </c>
      <c r="H2098" s="403">
        <v>9.2970913592416249</v>
      </c>
      <c r="I2098" s="403">
        <v>5.3421422764031998</v>
      </c>
      <c r="J2098" s="403">
        <v>3.7489174277979118</v>
      </c>
      <c r="K2098" s="403">
        <v>3.3447304922596977</v>
      </c>
      <c r="L2098" s="450">
        <v>3.0233714516446417</v>
      </c>
      <c r="M2098" s="450">
        <v>2.7328883315929966</v>
      </c>
      <c r="N2098" s="450">
        <v>2.4703145982589634</v>
      </c>
      <c r="O2098" s="450">
        <v>2.2329687400049143</v>
      </c>
      <c r="R2098" s="570"/>
      <c r="S2098" s="570"/>
      <c r="T2098" s="570"/>
      <c r="U2098" s="570"/>
    </row>
    <row r="2099" spans="2:21" x14ac:dyDescent="0.25">
      <c r="B2099" s="402" t="s">
        <v>250</v>
      </c>
      <c r="C2099" s="402" t="s">
        <v>17</v>
      </c>
      <c r="D2099" s="402" t="s">
        <v>19</v>
      </c>
      <c r="E2099" s="402" t="s">
        <v>33</v>
      </c>
      <c r="F2099" s="402" t="s">
        <v>6</v>
      </c>
      <c r="G2099" s="403">
        <v>11.81711098084139</v>
      </c>
      <c r="H2099" s="403">
        <v>9.2970913592416267</v>
      </c>
      <c r="I2099" s="403">
        <v>5.3421422764031998</v>
      </c>
      <c r="J2099" s="403">
        <v>3.7489174277979136</v>
      </c>
      <c r="K2099" s="403">
        <v>3.3447304922596977</v>
      </c>
      <c r="L2099" s="450">
        <v>3.0233714516446417</v>
      </c>
      <c r="M2099" s="450">
        <v>2.7328883315929966</v>
      </c>
      <c r="N2099" s="450">
        <v>2.4703145982589634</v>
      </c>
      <c r="O2099" s="450">
        <v>2.2329687400049143</v>
      </c>
      <c r="R2099" s="570"/>
      <c r="S2099" s="570"/>
      <c r="T2099" s="570"/>
      <c r="U2099" s="570"/>
    </row>
    <row r="2100" spans="2:21" x14ac:dyDescent="0.25">
      <c r="B2100" s="402" t="s">
        <v>250</v>
      </c>
      <c r="C2100" s="402" t="s">
        <v>17</v>
      </c>
      <c r="D2100" s="402" t="s">
        <v>19</v>
      </c>
      <c r="E2100" s="402" t="s">
        <v>33</v>
      </c>
      <c r="F2100" s="402" t="s">
        <v>7</v>
      </c>
      <c r="G2100" s="403">
        <v>11.817110980841388</v>
      </c>
      <c r="H2100" s="403">
        <v>9.2970913592416267</v>
      </c>
      <c r="I2100" s="403">
        <v>5.3421422764032016</v>
      </c>
      <c r="J2100" s="403">
        <v>3.7489174277979145</v>
      </c>
      <c r="K2100" s="403">
        <v>3.3447304922596977</v>
      </c>
      <c r="L2100" s="450">
        <v>3.0233714516446417</v>
      </c>
      <c r="M2100" s="450">
        <v>2.7328883315929966</v>
      </c>
      <c r="N2100" s="450">
        <v>2.4703145982589634</v>
      </c>
      <c r="O2100" s="450">
        <v>2.2329687400049143</v>
      </c>
      <c r="R2100" s="570"/>
      <c r="S2100" s="570"/>
      <c r="T2100" s="570"/>
      <c r="U2100" s="570"/>
    </row>
    <row r="2101" spans="2:21" x14ac:dyDescent="0.25">
      <c r="B2101" s="402" t="s">
        <v>250</v>
      </c>
      <c r="C2101" s="402" t="s">
        <v>17</v>
      </c>
      <c r="D2101" s="402" t="s">
        <v>19</v>
      </c>
      <c r="E2101" s="402" t="s">
        <v>33</v>
      </c>
      <c r="F2101" s="402" t="s">
        <v>8</v>
      </c>
      <c r="G2101" s="403">
        <v>11.81711098084139</v>
      </c>
      <c r="H2101" s="403">
        <v>9.2970913592416284</v>
      </c>
      <c r="I2101" s="403">
        <v>5.3421422764032016</v>
      </c>
      <c r="J2101" s="403">
        <v>3.7489174277979136</v>
      </c>
      <c r="K2101" s="403">
        <v>3.3447304922596968</v>
      </c>
      <c r="L2101" s="450">
        <v>3.0233714516446408</v>
      </c>
      <c r="M2101" s="450">
        <v>2.7328883315929957</v>
      </c>
      <c r="N2101" s="450">
        <v>2.4703145982589629</v>
      </c>
      <c r="O2101" s="450">
        <v>2.2329687400049134</v>
      </c>
      <c r="R2101" s="570"/>
      <c r="S2101" s="570"/>
      <c r="T2101" s="570"/>
      <c r="U2101" s="570"/>
    </row>
    <row r="2102" spans="2:21" x14ac:dyDescent="0.25">
      <c r="B2102" s="402" t="s">
        <v>250</v>
      </c>
      <c r="C2102" s="402" t="s">
        <v>17</v>
      </c>
      <c r="D2102" s="402" t="s">
        <v>19</v>
      </c>
      <c r="E2102" s="402" t="s">
        <v>33</v>
      </c>
      <c r="F2102" s="402" t="s">
        <v>1</v>
      </c>
      <c r="G2102" s="403">
        <v>11.817110980841388</v>
      </c>
      <c r="H2102" s="403">
        <v>9.2970913592416302</v>
      </c>
      <c r="I2102" s="403">
        <v>5.3421422764032016</v>
      </c>
      <c r="J2102" s="403">
        <v>3.7489174277979145</v>
      </c>
      <c r="K2102" s="403">
        <v>3.3447304922596977</v>
      </c>
      <c r="L2102" s="450">
        <v>3.0233714516446417</v>
      </c>
      <c r="M2102" s="450">
        <v>2.7328883315929966</v>
      </c>
      <c r="N2102" s="450">
        <v>2.4703145982589634</v>
      </c>
      <c r="O2102" s="450">
        <v>2.2329687400049143</v>
      </c>
      <c r="R2102" s="570"/>
      <c r="S2102" s="570"/>
      <c r="T2102" s="570"/>
      <c r="U2102" s="570"/>
    </row>
    <row r="2103" spans="2:21" x14ac:dyDescent="0.25">
      <c r="B2103" s="402" t="s">
        <v>250</v>
      </c>
      <c r="C2103" s="402" t="s">
        <v>16</v>
      </c>
      <c r="D2103" s="402" t="s">
        <v>3</v>
      </c>
      <c r="E2103" s="402" t="s">
        <v>33</v>
      </c>
      <c r="F2103" s="402" t="s">
        <v>4</v>
      </c>
      <c r="G2103" s="403">
        <v>10.371738535604067</v>
      </c>
      <c r="H2103" s="403">
        <v>8.1599471204096528</v>
      </c>
      <c r="I2103" s="403">
        <v>4.6887350893700148</v>
      </c>
      <c r="J2103" s="403">
        <v>3.2903804843441367</v>
      </c>
      <c r="K2103" s="403">
        <v>2.9356303917279334</v>
      </c>
      <c r="L2103" s="450">
        <v>2.7219649440562041</v>
      </c>
      <c r="M2103" s="450">
        <v>2.5238508149896379</v>
      </c>
      <c r="N2103" s="450">
        <v>2.3401561251673244</v>
      </c>
      <c r="O2103" s="450">
        <v>2.1698313773671396</v>
      </c>
      <c r="R2103" s="570"/>
      <c r="S2103" s="570"/>
      <c r="T2103" s="570"/>
      <c r="U2103" s="570"/>
    </row>
    <row r="2104" spans="2:21" x14ac:dyDescent="0.25">
      <c r="B2104" s="402" t="s">
        <v>250</v>
      </c>
      <c r="C2104" s="402" t="s">
        <v>16</v>
      </c>
      <c r="D2104" s="402" t="s">
        <v>3</v>
      </c>
      <c r="E2104" s="402" t="s">
        <v>33</v>
      </c>
      <c r="F2104" s="402" t="s">
        <v>5</v>
      </c>
      <c r="G2104" s="403">
        <v>10.371738535604065</v>
      </c>
      <c r="H2104" s="403">
        <v>8.1599471204096528</v>
      </c>
      <c r="I2104" s="403">
        <v>4.688735089370013</v>
      </c>
      <c r="J2104" s="403">
        <v>3.2903804843441353</v>
      </c>
      <c r="K2104" s="403">
        <v>2.9356303917279334</v>
      </c>
      <c r="L2104" s="450">
        <v>2.7219649440562041</v>
      </c>
      <c r="M2104" s="450">
        <v>2.5238508149896379</v>
      </c>
      <c r="N2104" s="450">
        <v>2.3401561251673244</v>
      </c>
      <c r="O2104" s="450">
        <v>2.1698313773671396</v>
      </c>
      <c r="R2104" s="570"/>
      <c r="S2104" s="570"/>
      <c r="T2104" s="570"/>
      <c r="U2104" s="570"/>
    </row>
    <row r="2105" spans="2:21" x14ac:dyDescent="0.25">
      <c r="B2105" s="402" t="s">
        <v>250</v>
      </c>
      <c r="C2105" s="402" t="s">
        <v>16</v>
      </c>
      <c r="D2105" s="402" t="s">
        <v>3</v>
      </c>
      <c r="E2105" s="402" t="s">
        <v>33</v>
      </c>
      <c r="F2105" s="402" t="s">
        <v>6</v>
      </c>
      <c r="G2105" s="403">
        <v>10.371738535604068</v>
      </c>
      <c r="H2105" s="403">
        <v>8.1599471204096528</v>
      </c>
      <c r="I2105" s="403">
        <v>4.688735089370013</v>
      </c>
      <c r="J2105" s="403">
        <v>3.2903804843441367</v>
      </c>
      <c r="K2105" s="403">
        <v>2.9356303917279334</v>
      </c>
      <c r="L2105" s="450">
        <v>2.7219649440562041</v>
      </c>
      <c r="M2105" s="450">
        <v>2.5238508149896379</v>
      </c>
      <c r="N2105" s="450">
        <v>2.3401561251673244</v>
      </c>
      <c r="O2105" s="450">
        <v>2.1698313773671396</v>
      </c>
      <c r="R2105" s="570"/>
      <c r="S2105" s="570"/>
      <c r="T2105" s="570"/>
      <c r="U2105" s="570"/>
    </row>
    <row r="2106" spans="2:21" x14ac:dyDescent="0.25">
      <c r="B2106" s="402" t="s">
        <v>250</v>
      </c>
      <c r="C2106" s="402" t="s">
        <v>16</v>
      </c>
      <c r="D2106" s="402" t="s">
        <v>3</v>
      </c>
      <c r="E2106" s="402" t="s">
        <v>33</v>
      </c>
      <c r="F2106" s="402" t="s">
        <v>7</v>
      </c>
      <c r="G2106" s="403">
        <v>10.371738535604068</v>
      </c>
      <c r="H2106" s="403">
        <v>8.1599471204096545</v>
      </c>
      <c r="I2106" s="403">
        <v>4.6887350893700148</v>
      </c>
      <c r="J2106" s="403">
        <v>3.2903804843441375</v>
      </c>
      <c r="K2106" s="403">
        <v>2.9356303917279334</v>
      </c>
      <c r="L2106" s="450">
        <v>2.7219649440562041</v>
      </c>
      <c r="M2106" s="450">
        <v>2.5238508149896379</v>
      </c>
      <c r="N2106" s="450">
        <v>2.3401561251673244</v>
      </c>
      <c r="O2106" s="450">
        <v>2.1698313773671396</v>
      </c>
      <c r="R2106" s="570"/>
      <c r="S2106" s="570"/>
      <c r="T2106" s="570"/>
      <c r="U2106" s="570"/>
    </row>
    <row r="2107" spans="2:21" x14ac:dyDescent="0.25">
      <c r="B2107" s="402" t="s">
        <v>250</v>
      </c>
      <c r="C2107" s="402" t="s">
        <v>16</v>
      </c>
      <c r="D2107" s="402" t="s">
        <v>3</v>
      </c>
      <c r="E2107" s="402" t="s">
        <v>33</v>
      </c>
      <c r="F2107" s="402" t="s">
        <v>8</v>
      </c>
      <c r="G2107" s="403">
        <v>10.371738535604068</v>
      </c>
      <c r="H2107" s="403">
        <v>8.1599471204096563</v>
      </c>
      <c r="I2107" s="403">
        <v>4.6887350893700148</v>
      </c>
      <c r="J2107" s="403">
        <v>3.2903804843441367</v>
      </c>
      <c r="K2107" s="403">
        <v>2.9356303917279329</v>
      </c>
      <c r="L2107" s="450">
        <v>2.7219649440562037</v>
      </c>
      <c r="M2107" s="450">
        <v>2.5238508149896375</v>
      </c>
      <c r="N2107" s="450">
        <v>2.340156125167324</v>
      </c>
      <c r="O2107" s="450">
        <v>2.1698313773671396</v>
      </c>
      <c r="R2107" s="570"/>
      <c r="S2107" s="570"/>
      <c r="T2107" s="570"/>
      <c r="U2107" s="570"/>
    </row>
    <row r="2108" spans="2:21" x14ac:dyDescent="0.25">
      <c r="B2108" s="402" t="s">
        <v>250</v>
      </c>
      <c r="C2108" s="402" t="s">
        <v>16</v>
      </c>
      <c r="D2108" s="402" t="s">
        <v>3</v>
      </c>
      <c r="E2108" s="402" t="s">
        <v>33</v>
      </c>
      <c r="F2108" s="402" t="s">
        <v>1</v>
      </c>
      <c r="G2108" s="403">
        <v>10.371738535604068</v>
      </c>
      <c r="H2108" s="403">
        <v>8.1599471204096563</v>
      </c>
      <c r="I2108" s="403">
        <v>4.6887350893700148</v>
      </c>
      <c r="J2108" s="403">
        <v>3.2903804843441375</v>
      </c>
      <c r="K2108" s="403">
        <v>2.9356303917279334</v>
      </c>
      <c r="L2108" s="450">
        <v>2.7219649440562041</v>
      </c>
      <c r="M2108" s="450">
        <v>2.5238508149896379</v>
      </c>
      <c r="N2108" s="450">
        <v>2.3401561251673244</v>
      </c>
      <c r="O2108" s="450">
        <v>2.1698313773671396</v>
      </c>
      <c r="R2108" s="570"/>
      <c r="S2108" s="570"/>
      <c r="T2108" s="570"/>
      <c r="U2108" s="570"/>
    </row>
    <row r="2109" spans="2:21" x14ac:dyDescent="0.25">
      <c r="B2109" s="402" t="s">
        <v>250</v>
      </c>
      <c r="C2109" s="402" t="s">
        <v>16</v>
      </c>
      <c r="D2109" s="402" t="s">
        <v>11</v>
      </c>
      <c r="E2109" s="402" t="s">
        <v>33</v>
      </c>
      <c r="F2109" s="402" t="s">
        <v>4</v>
      </c>
      <c r="G2109" s="403">
        <v>10.371738535604067</v>
      </c>
      <c r="H2109" s="403">
        <v>8.1599471204096528</v>
      </c>
      <c r="I2109" s="403">
        <v>5.7855170252542178</v>
      </c>
      <c r="J2109" s="403">
        <v>4.2563779128683477</v>
      </c>
      <c r="K2109" s="403">
        <v>4.0226963997075078</v>
      </c>
      <c r="L2109" s="450">
        <v>3.923129648002603</v>
      </c>
      <c r="M2109" s="450">
        <v>3.8260272975499992</v>
      </c>
      <c r="N2109" s="450">
        <v>3.7313283513458941</v>
      </c>
      <c r="O2109" s="450">
        <v>3.6389733221383849</v>
      </c>
      <c r="R2109" s="570"/>
      <c r="S2109" s="570"/>
      <c r="T2109" s="570"/>
      <c r="U2109" s="570"/>
    </row>
    <row r="2110" spans="2:21" x14ac:dyDescent="0.25">
      <c r="B2110" s="402" t="s">
        <v>250</v>
      </c>
      <c r="C2110" s="402" t="s">
        <v>16</v>
      </c>
      <c r="D2110" s="402" t="s">
        <v>11</v>
      </c>
      <c r="E2110" s="402" t="s">
        <v>33</v>
      </c>
      <c r="F2110" s="402" t="s">
        <v>5</v>
      </c>
      <c r="G2110" s="403">
        <v>10.371738535604065</v>
      </c>
      <c r="H2110" s="403">
        <v>8.1599471204096528</v>
      </c>
      <c r="I2110" s="403">
        <v>5.7855170252542187</v>
      </c>
      <c r="J2110" s="403">
        <v>4.2563779128683485</v>
      </c>
      <c r="K2110" s="403">
        <v>4.0226963997075087</v>
      </c>
      <c r="L2110" s="450">
        <v>3.9231296480026039</v>
      </c>
      <c r="M2110" s="450">
        <v>3.82602729755</v>
      </c>
      <c r="N2110" s="450">
        <v>3.731328351345895</v>
      </c>
      <c r="O2110" s="450">
        <v>3.6389733221383858</v>
      </c>
      <c r="R2110" s="570"/>
      <c r="S2110" s="570"/>
      <c r="T2110" s="570"/>
      <c r="U2110" s="570"/>
    </row>
    <row r="2111" spans="2:21" x14ac:dyDescent="0.25">
      <c r="B2111" s="402" t="s">
        <v>250</v>
      </c>
      <c r="C2111" s="402" t="s">
        <v>16</v>
      </c>
      <c r="D2111" s="402" t="s">
        <v>11</v>
      </c>
      <c r="E2111" s="402" t="s">
        <v>33</v>
      </c>
      <c r="F2111" s="402" t="s">
        <v>6</v>
      </c>
      <c r="G2111" s="403">
        <v>10.371738535604068</v>
      </c>
      <c r="H2111" s="403">
        <v>8.1599471204096528</v>
      </c>
      <c r="I2111" s="403">
        <v>5.7855170252542196</v>
      </c>
      <c r="J2111" s="403">
        <v>4.2563779128683485</v>
      </c>
      <c r="K2111" s="403">
        <v>4.0226963997075078</v>
      </c>
      <c r="L2111" s="450">
        <v>3.923129648002603</v>
      </c>
      <c r="M2111" s="450">
        <v>3.8260272975499992</v>
      </c>
      <c r="N2111" s="450">
        <v>3.7313283513458941</v>
      </c>
      <c r="O2111" s="450">
        <v>3.6389733221383849</v>
      </c>
      <c r="R2111" s="570"/>
      <c r="S2111" s="570"/>
      <c r="T2111" s="570"/>
      <c r="U2111" s="570"/>
    </row>
    <row r="2112" spans="2:21" x14ac:dyDescent="0.25">
      <c r="B2112" s="402" t="s">
        <v>250</v>
      </c>
      <c r="C2112" s="402" t="s">
        <v>16</v>
      </c>
      <c r="D2112" s="402" t="s">
        <v>11</v>
      </c>
      <c r="E2112" s="402" t="s">
        <v>33</v>
      </c>
      <c r="F2112" s="402" t="s">
        <v>7</v>
      </c>
      <c r="G2112" s="403">
        <v>10.371738535604068</v>
      </c>
      <c r="H2112" s="403">
        <v>8.1599471204096545</v>
      </c>
      <c r="I2112" s="403">
        <v>5.7855170252542214</v>
      </c>
      <c r="J2112" s="403">
        <v>4.2563779128683485</v>
      </c>
      <c r="K2112" s="403">
        <v>4.0226963997075087</v>
      </c>
      <c r="L2112" s="450">
        <v>3.9231296480026039</v>
      </c>
      <c r="M2112" s="450">
        <v>3.82602729755</v>
      </c>
      <c r="N2112" s="450">
        <v>3.731328351345895</v>
      </c>
      <c r="O2112" s="450">
        <v>3.6389733221383858</v>
      </c>
      <c r="R2112" s="570"/>
      <c r="S2112" s="570"/>
      <c r="T2112" s="570"/>
      <c r="U2112" s="570"/>
    </row>
    <row r="2113" spans="2:21" x14ac:dyDescent="0.25">
      <c r="B2113" s="402" t="s">
        <v>250</v>
      </c>
      <c r="C2113" s="402" t="s">
        <v>16</v>
      </c>
      <c r="D2113" s="402" t="s">
        <v>11</v>
      </c>
      <c r="E2113" s="402" t="s">
        <v>33</v>
      </c>
      <c r="F2113" s="402" t="s">
        <v>8</v>
      </c>
      <c r="G2113" s="403">
        <v>10.371738535604068</v>
      </c>
      <c r="H2113" s="403">
        <v>8.1599471204096563</v>
      </c>
      <c r="I2113" s="403">
        <v>5.7855170252542196</v>
      </c>
      <c r="J2113" s="403">
        <v>4.2563779128683477</v>
      </c>
      <c r="K2113" s="403">
        <v>4.0226963997075078</v>
      </c>
      <c r="L2113" s="450">
        <v>3.923129648002603</v>
      </c>
      <c r="M2113" s="450">
        <v>3.8260272975499992</v>
      </c>
      <c r="N2113" s="450">
        <v>3.7313283513458941</v>
      </c>
      <c r="O2113" s="450">
        <v>3.6389733221383849</v>
      </c>
      <c r="R2113" s="570"/>
      <c r="S2113" s="570"/>
      <c r="T2113" s="570"/>
      <c r="U2113" s="570"/>
    </row>
    <row r="2114" spans="2:21" x14ac:dyDescent="0.25">
      <c r="B2114" s="402" t="s">
        <v>250</v>
      </c>
      <c r="C2114" s="402" t="s">
        <v>16</v>
      </c>
      <c r="D2114" s="402" t="s">
        <v>11</v>
      </c>
      <c r="E2114" s="402" t="s">
        <v>33</v>
      </c>
      <c r="F2114" s="402" t="s">
        <v>1</v>
      </c>
      <c r="G2114" s="403">
        <v>10.371738535604068</v>
      </c>
      <c r="H2114" s="403">
        <v>8.1599471204096563</v>
      </c>
      <c r="I2114" s="403">
        <v>5.7855170252542196</v>
      </c>
      <c r="J2114" s="403">
        <v>4.2563779128683485</v>
      </c>
      <c r="K2114" s="403">
        <v>4.0226963997075087</v>
      </c>
      <c r="L2114" s="450">
        <v>3.9231296480026039</v>
      </c>
      <c r="M2114" s="450">
        <v>3.82602729755</v>
      </c>
      <c r="N2114" s="450">
        <v>3.731328351345895</v>
      </c>
      <c r="O2114" s="450">
        <v>3.6389733221383858</v>
      </c>
      <c r="R2114" s="570"/>
      <c r="S2114" s="570"/>
      <c r="T2114" s="570"/>
      <c r="U2114" s="570"/>
    </row>
    <row r="2115" spans="2:21" x14ac:dyDescent="0.25">
      <c r="B2115" s="402" t="s">
        <v>250</v>
      </c>
      <c r="C2115" s="402" t="s">
        <v>16</v>
      </c>
      <c r="D2115" s="402" t="s">
        <v>19</v>
      </c>
      <c r="E2115" s="402" t="s">
        <v>33</v>
      </c>
      <c r="F2115" s="402" t="s">
        <v>4</v>
      </c>
      <c r="G2115" s="403">
        <v>10.371738535604067</v>
      </c>
      <c r="H2115" s="403">
        <v>8.1599471204096528</v>
      </c>
      <c r="I2115" s="403">
        <v>4.6887350893700148</v>
      </c>
      <c r="J2115" s="403">
        <v>3.2903804843441367</v>
      </c>
      <c r="K2115" s="403">
        <v>2.9356303917279334</v>
      </c>
      <c r="L2115" s="450">
        <v>2.6535773628010091</v>
      </c>
      <c r="M2115" s="450">
        <v>2.3986237641535304</v>
      </c>
      <c r="N2115" s="450">
        <v>2.1681659041170742</v>
      </c>
      <c r="O2115" s="450">
        <v>1.9598502516440977</v>
      </c>
      <c r="R2115" s="570"/>
      <c r="S2115" s="570"/>
      <c r="T2115" s="570"/>
      <c r="U2115" s="570"/>
    </row>
    <row r="2116" spans="2:21" x14ac:dyDescent="0.25">
      <c r="B2116" s="402" t="s">
        <v>250</v>
      </c>
      <c r="C2116" s="402" t="s">
        <v>16</v>
      </c>
      <c r="D2116" s="402" t="s">
        <v>19</v>
      </c>
      <c r="E2116" s="402" t="s">
        <v>33</v>
      </c>
      <c r="F2116" s="402" t="s">
        <v>5</v>
      </c>
      <c r="G2116" s="403">
        <v>10.371738535604065</v>
      </c>
      <c r="H2116" s="403">
        <v>8.1599471204096528</v>
      </c>
      <c r="I2116" s="403">
        <v>4.688735089370013</v>
      </c>
      <c r="J2116" s="403">
        <v>3.2903804843441353</v>
      </c>
      <c r="K2116" s="403">
        <v>2.9356303917279334</v>
      </c>
      <c r="L2116" s="450">
        <v>2.6535773628010091</v>
      </c>
      <c r="M2116" s="450">
        <v>2.3986237641535304</v>
      </c>
      <c r="N2116" s="450">
        <v>2.1681659041170742</v>
      </c>
      <c r="O2116" s="450">
        <v>1.9598502516440977</v>
      </c>
      <c r="R2116" s="570"/>
      <c r="S2116" s="570"/>
      <c r="T2116" s="570"/>
      <c r="U2116" s="570"/>
    </row>
    <row r="2117" spans="2:21" x14ac:dyDescent="0.25">
      <c r="B2117" s="402" t="s">
        <v>250</v>
      </c>
      <c r="C2117" s="402" t="s">
        <v>16</v>
      </c>
      <c r="D2117" s="402" t="s">
        <v>19</v>
      </c>
      <c r="E2117" s="402" t="s">
        <v>33</v>
      </c>
      <c r="F2117" s="402" t="s">
        <v>6</v>
      </c>
      <c r="G2117" s="403">
        <v>10.371738535604068</v>
      </c>
      <c r="H2117" s="403">
        <v>8.1599471204096528</v>
      </c>
      <c r="I2117" s="403">
        <v>4.688735089370013</v>
      </c>
      <c r="J2117" s="403">
        <v>3.2903804843441367</v>
      </c>
      <c r="K2117" s="403">
        <v>2.9356303917279334</v>
      </c>
      <c r="L2117" s="450">
        <v>2.6535773628010091</v>
      </c>
      <c r="M2117" s="450">
        <v>2.3986237641535304</v>
      </c>
      <c r="N2117" s="450">
        <v>2.1681659041170742</v>
      </c>
      <c r="O2117" s="450">
        <v>1.9598502516440977</v>
      </c>
      <c r="R2117" s="570"/>
      <c r="S2117" s="570"/>
      <c r="T2117" s="570"/>
      <c r="U2117" s="570"/>
    </row>
    <row r="2118" spans="2:21" x14ac:dyDescent="0.25">
      <c r="B2118" s="402" t="s">
        <v>250</v>
      </c>
      <c r="C2118" s="402" t="s">
        <v>16</v>
      </c>
      <c r="D2118" s="402" t="s">
        <v>19</v>
      </c>
      <c r="E2118" s="402" t="s">
        <v>33</v>
      </c>
      <c r="F2118" s="402" t="s">
        <v>7</v>
      </c>
      <c r="G2118" s="403">
        <v>10.371738535604068</v>
      </c>
      <c r="H2118" s="403">
        <v>8.1599471204096545</v>
      </c>
      <c r="I2118" s="403">
        <v>4.6887350893700148</v>
      </c>
      <c r="J2118" s="403">
        <v>3.2903804843441375</v>
      </c>
      <c r="K2118" s="403">
        <v>2.9356303917279334</v>
      </c>
      <c r="L2118" s="450">
        <v>2.6535773628010091</v>
      </c>
      <c r="M2118" s="450">
        <v>2.3986237641535304</v>
      </c>
      <c r="N2118" s="450">
        <v>2.1681659041170742</v>
      </c>
      <c r="O2118" s="450">
        <v>1.9598502516440977</v>
      </c>
      <c r="R2118" s="570"/>
      <c r="S2118" s="570"/>
      <c r="T2118" s="570"/>
      <c r="U2118" s="570"/>
    </row>
    <row r="2119" spans="2:21" x14ac:dyDescent="0.25">
      <c r="B2119" s="402" t="s">
        <v>250</v>
      </c>
      <c r="C2119" s="402" t="s">
        <v>16</v>
      </c>
      <c r="D2119" s="402" t="s">
        <v>19</v>
      </c>
      <c r="E2119" s="402" t="s">
        <v>33</v>
      </c>
      <c r="F2119" s="402" t="s">
        <v>8</v>
      </c>
      <c r="G2119" s="403">
        <v>10.371738535604068</v>
      </c>
      <c r="H2119" s="403">
        <v>8.1599471204096563</v>
      </c>
      <c r="I2119" s="403">
        <v>4.6887350893700148</v>
      </c>
      <c r="J2119" s="403">
        <v>3.2903804843441367</v>
      </c>
      <c r="K2119" s="403">
        <v>2.9356303917279329</v>
      </c>
      <c r="L2119" s="450">
        <v>2.6535773628010086</v>
      </c>
      <c r="M2119" s="450">
        <v>2.39862376415353</v>
      </c>
      <c r="N2119" s="450">
        <v>2.1681659041170738</v>
      </c>
      <c r="O2119" s="450">
        <v>1.9598502516440974</v>
      </c>
      <c r="R2119" s="570"/>
      <c r="S2119" s="570"/>
      <c r="T2119" s="570"/>
      <c r="U2119" s="570"/>
    </row>
    <row r="2120" spans="2:21" x14ac:dyDescent="0.25">
      <c r="B2120" s="402" t="s">
        <v>250</v>
      </c>
      <c r="C2120" s="402" t="s">
        <v>16</v>
      </c>
      <c r="D2120" s="402" t="s">
        <v>19</v>
      </c>
      <c r="E2120" s="402" t="s">
        <v>33</v>
      </c>
      <c r="F2120" s="402" t="s">
        <v>1</v>
      </c>
      <c r="G2120" s="403">
        <v>10.371738535604068</v>
      </c>
      <c r="H2120" s="403">
        <v>8.1599471204096563</v>
      </c>
      <c r="I2120" s="403">
        <v>4.6887350893700148</v>
      </c>
      <c r="J2120" s="403">
        <v>3.2903804843441375</v>
      </c>
      <c r="K2120" s="403">
        <v>2.9356303917279334</v>
      </c>
      <c r="L2120" s="450">
        <v>2.6535773628010091</v>
      </c>
      <c r="M2120" s="450">
        <v>2.3986237641535304</v>
      </c>
      <c r="N2120" s="450">
        <v>2.1681659041170742</v>
      </c>
      <c r="O2120" s="450">
        <v>1.9598502516440977</v>
      </c>
      <c r="R2120" s="570"/>
      <c r="S2120" s="570"/>
      <c r="T2120" s="570"/>
      <c r="U2120" s="570"/>
    </row>
    <row r="2121" spans="2:21" x14ac:dyDescent="0.25">
      <c r="B2121" s="402" t="s">
        <v>250</v>
      </c>
      <c r="C2121" s="402" t="s">
        <v>128</v>
      </c>
      <c r="D2121" s="402" t="s">
        <v>3</v>
      </c>
      <c r="E2121" s="402" t="s">
        <v>33</v>
      </c>
      <c r="F2121" s="402" t="s">
        <v>4</v>
      </c>
      <c r="G2121" s="403">
        <v>15.883213683926595</v>
      </c>
      <c r="H2121" s="403">
        <v>12.496090536615089</v>
      </c>
      <c r="I2121" s="403">
        <v>7.1802987586064537</v>
      </c>
      <c r="J2121" s="403">
        <v>5.038867510481067</v>
      </c>
      <c r="K2121" s="403">
        <v>4.4956055003490558</v>
      </c>
      <c r="L2121" s="450">
        <v>4.1683996080493175</v>
      </c>
      <c r="M2121" s="450">
        <v>3.8650089050377305</v>
      </c>
      <c r="N2121" s="450">
        <v>3.5837000385410787</v>
      </c>
      <c r="O2121" s="450">
        <v>3.3228658152636141</v>
      </c>
      <c r="R2121" s="570"/>
      <c r="S2121" s="570"/>
      <c r="T2121" s="570"/>
      <c r="U2121" s="570"/>
    </row>
    <row r="2122" spans="2:21" x14ac:dyDescent="0.25">
      <c r="B2122" s="402" t="s">
        <v>250</v>
      </c>
      <c r="C2122" s="402" t="s">
        <v>128</v>
      </c>
      <c r="D2122" s="402" t="s">
        <v>3</v>
      </c>
      <c r="E2122" s="402" t="s">
        <v>33</v>
      </c>
      <c r="F2122" s="402" t="s">
        <v>5</v>
      </c>
      <c r="G2122" s="403">
        <v>15.883213683926591</v>
      </c>
      <c r="H2122" s="403">
        <v>12.496090536615087</v>
      </c>
      <c r="I2122" s="403">
        <v>7.1802987586064519</v>
      </c>
      <c r="J2122" s="403">
        <v>5.0388675104810643</v>
      </c>
      <c r="K2122" s="403">
        <v>4.4956055003490558</v>
      </c>
      <c r="L2122" s="450">
        <v>4.1683996080493175</v>
      </c>
      <c r="M2122" s="450">
        <v>3.8650089050377305</v>
      </c>
      <c r="N2122" s="450">
        <v>3.5837000385410787</v>
      </c>
      <c r="O2122" s="450">
        <v>3.3228658152636141</v>
      </c>
      <c r="R2122" s="570"/>
      <c r="S2122" s="570"/>
      <c r="T2122" s="570"/>
      <c r="U2122" s="570"/>
    </row>
    <row r="2123" spans="2:21" x14ac:dyDescent="0.25">
      <c r="B2123" s="402" t="s">
        <v>250</v>
      </c>
      <c r="C2123" s="402" t="s">
        <v>128</v>
      </c>
      <c r="D2123" s="402" t="s">
        <v>3</v>
      </c>
      <c r="E2123" s="402" t="s">
        <v>33</v>
      </c>
      <c r="F2123" s="402" t="s">
        <v>6</v>
      </c>
      <c r="G2123" s="403">
        <v>15.883213683926598</v>
      </c>
      <c r="H2123" s="403">
        <v>12.496090536615089</v>
      </c>
      <c r="I2123" s="403">
        <v>7.1802987586064519</v>
      </c>
      <c r="J2123" s="403">
        <v>5.038867510481067</v>
      </c>
      <c r="K2123" s="403">
        <v>4.4956055003490558</v>
      </c>
      <c r="L2123" s="450">
        <v>4.1683996080493175</v>
      </c>
      <c r="M2123" s="450">
        <v>3.8650089050377305</v>
      </c>
      <c r="N2123" s="450">
        <v>3.5837000385410787</v>
      </c>
      <c r="O2123" s="450">
        <v>3.3228658152636141</v>
      </c>
      <c r="R2123" s="570"/>
      <c r="S2123" s="570"/>
      <c r="T2123" s="570"/>
      <c r="U2123" s="570"/>
    </row>
    <row r="2124" spans="2:21" x14ac:dyDescent="0.25">
      <c r="B2124" s="402" t="s">
        <v>250</v>
      </c>
      <c r="C2124" s="402" t="s">
        <v>128</v>
      </c>
      <c r="D2124" s="402" t="s">
        <v>3</v>
      </c>
      <c r="E2124" s="402" t="s">
        <v>33</v>
      </c>
      <c r="F2124" s="402" t="s">
        <v>7</v>
      </c>
      <c r="G2124" s="403">
        <v>15.883213683926597</v>
      </c>
      <c r="H2124" s="403">
        <v>12.496090536615091</v>
      </c>
      <c r="I2124" s="403">
        <v>7.1802987586064537</v>
      </c>
      <c r="J2124" s="403">
        <v>5.0388675104810678</v>
      </c>
      <c r="K2124" s="403">
        <v>4.4956055003490558</v>
      </c>
      <c r="L2124" s="450">
        <v>4.1683996080493175</v>
      </c>
      <c r="M2124" s="450">
        <v>3.8650089050377305</v>
      </c>
      <c r="N2124" s="450">
        <v>3.5837000385410787</v>
      </c>
      <c r="O2124" s="450">
        <v>3.3228658152636141</v>
      </c>
      <c r="R2124" s="570"/>
      <c r="S2124" s="570"/>
      <c r="T2124" s="570"/>
      <c r="U2124" s="570"/>
    </row>
    <row r="2125" spans="2:21" x14ac:dyDescent="0.25">
      <c r="B2125" s="402" t="s">
        <v>250</v>
      </c>
      <c r="C2125" s="402" t="s">
        <v>128</v>
      </c>
      <c r="D2125" s="402" t="s">
        <v>3</v>
      </c>
      <c r="E2125" s="402" t="s">
        <v>33</v>
      </c>
      <c r="F2125" s="402" t="s">
        <v>8</v>
      </c>
      <c r="G2125" s="403">
        <v>15.883213683926598</v>
      </c>
      <c r="H2125" s="403">
        <v>12.496090536615093</v>
      </c>
      <c r="I2125" s="403">
        <v>7.1802987586064537</v>
      </c>
      <c r="J2125" s="403">
        <v>5.038867510481067</v>
      </c>
      <c r="K2125" s="403">
        <v>4.4956055003490549</v>
      </c>
      <c r="L2125" s="450">
        <v>4.1683996080493166</v>
      </c>
      <c r="M2125" s="450">
        <v>3.8650089050377296</v>
      </c>
      <c r="N2125" s="450">
        <v>3.5837000385410778</v>
      </c>
      <c r="O2125" s="450">
        <v>3.3228658152636132</v>
      </c>
      <c r="R2125" s="570"/>
      <c r="S2125" s="570"/>
      <c r="T2125" s="570"/>
      <c r="U2125" s="570"/>
    </row>
    <row r="2126" spans="2:21" x14ac:dyDescent="0.25">
      <c r="B2126" s="402" t="s">
        <v>250</v>
      </c>
      <c r="C2126" s="402" t="s">
        <v>128</v>
      </c>
      <c r="D2126" s="402" t="s">
        <v>3</v>
      </c>
      <c r="E2126" s="402" t="s">
        <v>33</v>
      </c>
      <c r="F2126" s="402" t="s">
        <v>1</v>
      </c>
      <c r="G2126" s="403">
        <v>15.883213683926597</v>
      </c>
      <c r="H2126" s="403">
        <v>12.496090536615094</v>
      </c>
      <c r="I2126" s="403">
        <v>7.1802987586064537</v>
      </c>
      <c r="J2126" s="403">
        <v>5.0388675104810678</v>
      </c>
      <c r="K2126" s="403">
        <v>4.4956055003490558</v>
      </c>
      <c r="L2126" s="450">
        <v>4.1683996080493175</v>
      </c>
      <c r="M2126" s="450">
        <v>3.8650089050377305</v>
      </c>
      <c r="N2126" s="450">
        <v>3.5837000385410787</v>
      </c>
      <c r="O2126" s="450">
        <v>3.3228658152636141</v>
      </c>
      <c r="R2126" s="570"/>
      <c r="S2126" s="570"/>
      <c r="T2126" s="570"/>
      <c r="U2126" s="570"/>
    </row>
    <row r="2127" spans="2:21" x14ac:dyDescent="0.25">
      <c r="B2127" s="402" t="s">
        <v>250</v>
      </c>
      <c r="C2127" s="402" t="s">
        <v>128</v>
      </c>
      <c r="D2127" s="402" t="s">
        <v>11</v>
      </c>
      <c r="E2127" s="402" t="s">
        <v>33</v>
      </c>
      <c r="F2127" s="402" t="s">
        <v>4</v>
      </c>
      <c r="G2127" s="403">
        <v>15.883213683926595</v>
      </c>
      <c r="H2127" s="403">
        <v>12.496090536615089</v>
      </c>
      <c r="I2127" s="403">
        <v>8.8599035608793528</v>
      </c>
      <c r="J2127" s="403">
        <v>6.5181897593695979</v>
      </c>
      <c r="K2127" s="403">
        <v>6.1603313931202255</v>
      </c>
      <c r="L2127" s="450">
        <v>6.007855509958044</v>
      </c>
      <c r="M2127" s="450">
        <v>5.8591535950229696</v>
      </c>
      <c r="N2127" s="450">
        <v>5.7141322378957033</v>
      </c>
      <c r="O2127" s="450">
        <v>5.5727003401812931</v>
      </c>
      <c r="R2127" s="570"/>
      <c r="S2127" s="570"/>
      <c r="T2127" s="570"/>
      <c r="U2127" s="570"/>
    </row>
    <row r="2128" spans="2:21" x14ac:dyDescent="0.25">
      <c r="B2128" s="402" t="s">
        <v>250</v>
      </c>
      <c r="C2128" s="402" t="s">
        <v>128</v>
      </c>
      <c r="D2128" s="402" t="s">
        <v>11</v>
      </c>
      <c r="E2128" s="402" t="s">
        <v>33</v>
      </c>
      <c r="F2128" s="402" t="s">
        <v>5</v>
      </c>
      <c r="G2128" s="403">
        <v>15.883213683926591</v>
      </c>
      <c r="H2128" s="403">
        <v>12.496090536615087</v>
      </c>
      <c r="I2128" s="403">
        <v>8.8599035608793546</v>
      </c>
      <c r="J2128" s="403">
        <v>6.5181897593695988</v>
      </c>
      <c r="K2128" s="403">
        <v>6.1603313931202281</v>
      </c>
      <c r="L2128" s="450">
        <v>6.0078555099580466</v>
      </c>
      <c r="M2128" s="450">
        <v>5.8591535950229723</v>
      </c>
      <c r="N2128" s="450">
        <v>5.714132237895706</v>
      </c>
      <c r="O2128" s="450">
        <v>5.5727003401812958</v>
      </c>
      <c r="R2128" s="570"/>
      <c r="S2128" s="570"/>
      <c r="T2128" s="570"/>
      <c r="U2128" s="570"/>
    </row>
    <row r="2129" spans="2:21" x14ac:dyDescent="0.25">
      <c r="B2129" s="402" t="s">
        <v>250</v>
      </c>
      <c r="C2129" s="402" t="s">
        <v>128</v>
      </c>
      <c r="D2129" s="402" t="s">
        <v>11</v>
      </c>
      <c r="E2129" s="402" t="s">
        <v>33</v>
      </c>
      <c r="F2129" s="402" t="s">
        <v>6</v>
      </c>
      <c r="G2129" s="403">
        <v>15.883213683926598</v>
      </c>
      <c r="H2129" s="403">
        <v>12.496090536615089</v>
      </c>
      <c r="I2129" s="403">
        <v>8.8599035608793564</v>
      </c>
      <c r="J2129" s="403">
        <v>6.5181897593695988</v>
      </c>
      <c r="K2129" s="403">
        <v>6.1603313931202264</v>
      </c>
      <c r="L2129" s="450">
        <v>6.0078555099580448</v>
      </c>
      <c r="M2129" s="450">
        <v>5.8591535950229705</v>
      </c>
      <c r="N2129" s="450">
        <v>5.7141322378957042</v>
      </c>
      <c r="O2129" s="450">
        <v>5.572700340181294</v>
      </c>
      <c r="R2129" s="570"/>
      <c r="S2129" s="570"/>
      <c r="T2129" s="570"/>
      <c r="U2129" s="570"/>
    </row>
    <row r="2130" spans="2:21" x14ac:dyDescent="0.25">
      <c r="B2130" s="402" t="s">
        <v>250</v>
      </c>
      <c r="C2130" s="402" t="s">
        <v>128</v>
      </c>
      <c r="D2130" s="402" t="s">
        <v>11</v>
      </c>
      <c r="E2130" s="402" t="s">
        <v>33</v>
      </c>
      <c r="F2130" s="402" t="s">
        <v>7</v>
      </c>
      <c r="G2130" s="403">
        <v>15.883213683926597</v>
      </c>
      <c r="H2130" s="403">
        <v>12.496090536615091</v>
      </c>
      <c r="I2130" s="403">
        <v>8.8599035608793582</v>
      </c>
      <c r="J2130" s="403">
        <v>6.5181897593695988</v>
      </c>
      <c r="K2130" s="403">
        <v>6.1603313931202281</v>
      </c>
      <c r="L2130" s="450">
        <v>6.0078555099580466</v>
      </c>
      <c r="M2130" s="450">
        <v>5.8591535950229723</v>
      </c>
      <c r="N2130" s="450">
        <v>5.714132237895706</v>
      </c>
      <c r="O2130" s="450">
        <v>5.5727003401812958</v>
      </c>
      <c r="R2130" s="570"/>
      <c r="S2130" s="570"/>
      <c r="T2130" s="570"/>
      <c r="U2130" s="570"/>
    </row>
    <row r="2131" spans="2:21" x14ac:dyDescent="0.25">
      <c r="B2131" s="402" t="s">
        <v>250</v>
      </c>
      <c r="C2131" s="402" t="s">
        <v>128</v>
      </c>
      <c r="D2131" s="402" t="s">
        <v>11</v>
      </c>
      <c r="E2131" s="402" t="s">
        <v>33</v>
      </c>
      <c r="F2131" s="402" t="s">
        <v>8</v>
      </c>
      <c r="G2131" s="403">
        <v>15.883213683926598</v>
      </c>
      <c r="H2131" s="403">
        <v>12.496090536615093</v>
      </c>
      <c r="I2131" s="403">
        <v>8.8599035608793564</v>
      </c>
      <c r="J2131" s="403">
        <v>6.5181897593695979</v>
      </c>
      <c r="K2131" s="403">
        <v>6.1603313931202264</v>
      </c>
      <c r="L2131" s="450">
        <v>6.0078555099580448</v>
      </c>
      <c r="M2131" s="450">
        <v>5.8591535950229705</v>
      </c>
      <c r="N2131" s="450">
        <v>5.7141322378957042</v>
      </c>
      <c r="O2131" s="450">
        <v>5.572700340181294</v>
      </c>
      <c r="R2131" s="570"/>
      <c r="S2131" s="570"/>
      <c r="T2131" s="570"/>
      <c r="U2131" s="570"/>
    </row>
    <row r="2132" spans="2:21" x14ac:dyDescent="0.25">
      <c r="B2132" s="402" t="s">
        <v>250</v>
      </c>
      <c r="C2132" s="402" t="s">
        <v>128</v>
      </c>
      <c r="D2132" s="402" t="s">
        <v>11</v>
      </c>
      <c r="E2132" s="402" t="s">
        <v>33</v>
      </c>
      <c r="F2132" s="402" t="s">
        <v>1</v>
      </c>
      <c r="G2132" s="403">
        <v>15.883213683926597</v>
      </c>
      <c r="H2132" s="403">
        <v>12.496090536615094</v>
      </c>
      <c r="I2132" s="403">
        <v>8.8599035608793564</v>
      </c>
      <c r="J2132" s="403">
        <v>6.5181897593695997</v>
      </c>
      <c r="K2132" s="403">
        <v>6.1603313931202273</v>
      </c>
      <c r="L2132" s="450">
        <v>6.0078555099580457</v>
      </c>
      <c r="M2132" s="450">
        <v>5.8591535950229714</v>
      </c>
      <c r="N2132" s="450">
        <v>5.7141322378957051</v>
      </c>
      <c r="O2132" s="450">
        <v>5.5727003401812949</v>
      </c>
      <c r="R2132" s="570"/>
      <c r="S2132" s="570"/>
      <c r="T2132" s="570"/>
      <c r="U2132" s="570"/>
    </row>
    <row r="2133" spans="2:21" x14ac:dyDescent="0.25">
      <c r="B2133" s="402" t="s">
        <v>250</v>
      </c>
      <c r="C2133" s="402" t="s">
        <v>128</v>
      </c>
      <c r="D2133" s="402" t="s">
        <v>19</v>
      </c>
      <c r="E2133" s="402" t="s">
        <v>33</v>
      </c>
      <c r="F2133" s="402" t="s">
        <v>4</v>
      </c>
      <c r="G2133" s="403">
        <v>15.883213683926595</v>
      </c>
      <c r="H2133" s="403">
        <v>12.496090536615089</v>
      </c>
      <c r="I2133" s="403">
        <v>7.1802987586064537</v>
      </c>
      <c r="J2133" s="403">
        <v>5.038867510481067</v>
      </c>
      <c r="K2133" s="403">
        <v>4.4956055003490558</v>
      </c>
      <c r="L2133" s="450">
        <v>4.0636713059739806</v>
      </c>
      <c r="M2133" s="450">
        <v>3.6732370048292964</v>
      </c>
      <c r="N2133" s="450">
        <v>3.3203153202405424</v>
      </c>
      <c r="O2133" s="450">
        <v>3.001302069899078</v>
      </c>
      <c r="R2133" s="570"/>
      <c r="S2133" s="570"/>
      <c r="T2133" s="570"/>
      <c r="U2133" s="570"/>
    </row>
    <row r="2134" spans="2:21" x14ac:dyDescent="0.25">
      <c r="B2134" s="402" t="s">
        <v>250</v>
      </c>
      <c r="C2134" s="402" t="s">
        <v>128</v>
      </c>
      <c r="D2134" s="402" t="s">
        <v>19</v>
      </c>
      <c r="E2134" s="402" t="s">
        <v>33</v>
      </c>
      <c r="F2134" s="402" t="s">
        <v>5</v>
      </c>
      <c r="G2134" s="403">
        <v>15.883213683926591</v>
      </c>
      <c r="H2134" s="403">
        <v>12.496090536615087</v>
      </c>
      <c r="I2134" s="403">
        <v>7.1802987586064519</v>
      </c>
      <c r="J2134" s="403">
        <v>5.0388675104810643</v>
      </c>
      <c r="K2134" s="403">
        <v>4.4956055003490558</v>
      </c>
      <c r="L2134" s="450">
        <v>4.0636713059739806</v>
      </c>
      <c r="M2134" s="450">
        <v>3.6732370048292964</v>
      </c>
      <c r="N2134" s="450">
        <v>3.3203153202405424</v>
      </c>
      <c r="O2134" s="450">
        <v>3.001302069899078</v>
      </c>
      <c r="R2134" s="570"/>
      <c r="S2134" s="570"/>
      <c r="T2134" s="570"/>
      <c r="U2134" s="570"/>
    </row>
    <row r="2135" spans="2:21" x14ac:dyDescent="0.25">
      <c r="B2135" s="402" t="s">
        <v>250</v>
      </c>
      <c r="C2135" s="402" t="s">
        <v>128</v>
      </c>
      <c r="D2135" s="402" t="s">
        <v>19</v>
      </c>
      <c r="E2135" s="402" t="s">
        <v>33</v>
      </c>
      <c r="F2135" s="402" t="s">
        <v>6</v>
      </c>
      <c r="G2135" s="403">
        <v>15.883213683926598</v>
      </c>
      <c r="H2135" s="403">
        <v>12.496090536615089</v>
      </c>
      <c r="I2135" s="403">
        <v>7.1802987586064519</v>
      </c>
      <c r="J2135" s="403">
        <v>5.038867510481067</v>
      </c>
      <c r="K2135" s="403">
        <v>4.4956055003490558</v>
      </c>
      <c r="L2135" s="450">
        <v>4.0636713059739806</v>
      </c>
      <c r="M2135" s="450">
        <v>3.6732370048292964</v>
      </c>
      <c r="N2135" s="450">
        <v>3.3203153202405424</v>
      </c>
      <c r="O2135" s="450">
        <v>3.001302069899078</v>
      </c>
      <c r="R2135" s="570"/>
      <c r="S2135" s="570"/>
      <c r="T2135" s="570"/>
      <c r="U2135" s="570"/>
    </row>
    <row r="2136" spans="2:21" x14ac:dyDescent="0.25">
      <c r="B2136" s="402" t="s">
        <v>250</v>
      </c>
      <c r="C2136" s="402" t="s">
        <v>128</v>
      </c>
      <c r="D2136" s="402" t="s">
        <v>19</v>
      </c>
      <c r="E2136" s="402" t="s">
        <v>33</v>
      </c>
      <c r="F2136" s="402" t="s">
        <v>7</v>
      </c>
      <c r="G2136" s="403">
        <v>15.883213683926597</v>
      </c>
      <c r="H2136" s="403">
        <v>12.496090536615091</v>
      </c>
      <c r="I2136" s="403">
        <v>7.1802987586064537</v>
      </c>
      <c r="J2136" s="403">
        <v>5.0388675104810678</v>
      </c>
      <c r="K2136" s="403">
        <v>4.4956055003490558</v>
      </c>
      <c r="L2136" s="450">
        <v>4.0636713059739806</v>
      </c>
      <c r="M2136" s="450">
        <v>3.6732370048292964</v>
      </c>
      <c r="N2136" s="450">
        <v>3.3203153202405424</v>
      </c>
      <c r="O2136" s="450">
        <v>3.001302069899078</v>
      </c>
      <c r="R2136" s="570"/>
      <c r="S2136" s="570"/>
      <c r="T2136" s="570"/>
      <c r="U2136" s="570"/>
    </row>
    <row r="2137" spans="2:21" x14ac:dyDescent="0.25">
      <c r="B2137" s="402" t="s">
        <v>250</v>
      </c>
      <c r="C2137" s="402" t="s">
        <v>128</v>
      </c>
      <c r="D2137" s="402" t="s">
        <v>19</v>
      </c>
      <c r="E2137" s="402" t="s">
        <v>33</v>
      </c>
      <c r="F2137" s="402" t="s">
        <v>8</v>
      </c>
      <c r="G2137" s="403">
        <v>15.883213683926598</v>
      </c>
      <c r="H2137" s="403">
        <v>12.496090536615093</v>
      </c>
      <c r="I2137" s="403">
        <v>7.1802987586064537</v>
      </c>
      <c r="J2137" s="403">
        <v>5.038867510481067</v>
      </c>
      <c r="K2137" s="403">
        <v>4.4956055003490549</v>
      </c>
      <c r="L2137" s="450">
        <v>4.0636713059739797</v>
      </c>
      <c r="M2137" s="450">
        <v>3.6732370048292955</v>
      </c>
      <c r="N2137" s="450">
        <v>3.3203153202405415</v>
      </c>
      <c r="O2137" s="450">
        <v>3.0013020698990771</v>
      </c>
      <c r="R2137" s="570"/>
      <c r="S2137" s="570"/>
      <c r="T2137" s="570"/>
      <c r="U2137" s="570"/>
    </row>
    <row r="2138" spans="2:21" x14ac:dyDescent="0.25">
      <c r="B2138" s="402" t="s">
        <v>250</v>
      </c>
      <c r="C2138" s="402" t="s">
        <v>128</v>
      </c>
      <c r="D2138" s="402" t="s">
        <v>19</v>
      </c>
      <c r="E2138" s="402" t="s">
        <v>33</v>
      </c>
      <c r="F2138" s="402" t="s">
        <v>1</v>
      </c>
      <c r="G2138" s="403">
        <v>15.883213683926597</v>
      </c>
      <c r="H2138" s="403">
        <v>12.496090536615094</v>
      </c>
      <c r="I2138" s="403">
        <v>7.1802987586064537</v>
      </c>
      <c r="J2138" s="403">
        <v>5.0388675104810678</v>
      </c>
      <c r="K2138" s="403">
        <v>4.4956055003490558</v>
      </c>
      <c r="L2138" s="450">
        <v>4.0636713059739806</v>
      </c>
      <c r="M2138" s="450">
        <v>3.6732370048292964</v>
      </c>
      <c r="N2138" s="450">
        <v>3.3203153202405424</v>
      </c>
      <c r="O2138" s="450">
        <v>3.001302069899078</v>
      </c>
      <c r="R2138" s="570"/>
      <c r="S2138" s="570"/>
      <c r="T2138" s="570"/>
      <c r="U2138" s="570"/>
    </row>
    <row r="2139" spans="2:21" x14ac:dyDescent="0.25">
      <c r="B2139" s="402" t="s">
        <v>250</v>
      </c>
      <c r="C2139" s="402" t="s">
        <v>17</v>
      </c>
      <c r="D2139" s="402" t="s">
        <v>3</v>
      </c>
      <c r="E2139" s="402" t="s">
        <v>38</v>
      </c>
      <c r="F2139" s="402" t="s">
        <v>4</v>
      </c>
      <c r="G2139" s="403">
        <v>24.860988010738275</v>
      </c>
      <c r="H2139" s="403">
        <v>18.583446666654911</v>
      </c>
      <c r="I2139" s="403">
        <v>10.890084673215958</v>
      </c>
      <c r="J2139" s="403">
        <v>9.9902025909176064</v>
      </c>
      <c r="K2139" s="403">
        <v>9.8918961449522413</v>
      </c>
      <c r="L2139" s="450">
        <v>9.1719293452866264</v>
      </c>
      <c r="M2139" s="450">
        <v>8.5043642474813037</v>
      </c>
      <c r="N2139" s="450">
        <v>7.8853868723928855</v>
      </c>
      <c r="O2139" s="450">
        <v>7.3114608356199442</v>
      </c>
      <c r="R2139" s="570"/>
      <c r="S2139" s="570"/>
      <c r="T2139" s="570"/>
      <c r="U2139" s="570"/>
    </row>
    <row r="2140" spans="2:21" x14ac:dyDescent="0.25">
      <c r="B2140" s="402" t="s">
        <v>250</v>
      </c>
      <c r="C2140" s="402" t="s">
        <v>17</v>
      </c>
      <c r="D2140" s="402" t="s">
        <v>3</v>
      </c>
      <c r="E2140" s="402" t="s">
        <v>38</v>
      </c>
      <c r="F2140" s="402" t="s">
        <v>5</v>
      </c>
      <c r="G2140" s="403">
        <v>24.860988010738279</v>
      </c>
      <c r="H2140" s="403">
        <v>18.583446666654915</v>
      </c>
      <c r="I2140" s="403">
        <v>10.890084673215956</v>
      </c>
      <c r="J2140" s="403">
        <v>4.8536996351285158</v>
      </c>
      <c r="K2140" s="403">
        <v>4.7665643762046681</v>
      </c>
      <c r="L2140" s="450">
        <v>4.4196371492050792</v>
      </c>
      <c r="M2140" s="450">
        <v>4.0979604992111156</v>
      </c>
      <c r="N2140" s="450">
        <v>3.7996966009110213</v>
      </c>
      <c r="O2140" s="450">
        <v>3.523141392347271</v>
      </c>
      <c r="R2140" s="570"/>
      <c r="S2140" s="570"/>
      <c r="T2140" s="570"/>
      <c r="U2140" s="570"/>
    </row>
    <row r="2141" spans="2:21" x14ac:dyDescent="0.25">
      <c r="B2141" s="402" t="s">
        <v>250</v>
      </c>
      <c r="C2141" s="402" t="s">
        <v>17</v>
      </c>
      <c r="D2141" s="402" t="s">
        <v>3</v>
      </c>
      <c r="E2141" s="402" t="s">
        <v>38</v>
      </c>
      <c r="F2141" s="402" t="s">
        <v>6</v>
      </c>
      <c r="G2141" s="403">
        <v>24.860988010738279</v>
      </c>
      <c r="H2141" s="403">
        <v>18.583446666654915</v>
      </c>
      <c r="I2141" s="403">
        <v>10.890084673215956</v>
      </c>
      <c r="J2141" s="403">
        <v>4.853699635128514</v>
      </c>
      <c r="K2141" s="403">
        <v>4.7665643762046672</v>
      </c>
      <c r="L2141" s="450">
        <v>4.4196371492050792</v>
      </c>
      <c r="M2141" s="450">
        <v>4.0979604992111156</v>
      </c>
      <c r="N2141" s="450">
        <v>3.7996966009110213</v>
      </c>
      <c r="O2141" s="450">
        <v>3.523141392347271</v>
      </c>
      <c r="R2141" s="570"/>
      <c r="S2141" s="570"/>
      <c r="T2141" s="570"/>
      <c r="U2141" s="570"/>
    </row>
    <row r="2142" spans="2:21" x14ac:dyDescent="0.25">
      <c r="B2142" s="402" t="s">
        <v>250</v>
      </c>
      <c r="C2142" s="402" t="s">
        <v>17</v>
      </c>
      <c r="D2142" s="402" t="s">
        <v>3</v>
      </c>
      <c r="E2142" s="402" t="s">
        <v>38</v>
      </c>
      <c r="F2142" s="402" t="s">
        <v>7</v>
      </c>
      <c r="G2142" s="403">
        <v>24.860988010738279</v>
      </c>
      <c r="H2142" s="403">
        <v>18.583446666654922</v>
      </c>
      <c r="I2142" s="403">
        <v>10.890084673215956</v>
      </c>
      <c r="J2142" s="403">
        <v>4.8536996351285149</v>
      </c>
      <c r="K2142" s="403">
        <v>4.7665643762046672</v>
      </c>
      <c r="L2142" s="450">
        <v>4.4196371492050792</v>
      </c>
      <c r="M2142" s="450">
        <v>4.0979604992111156</v>
      </c>
      <c r="N2142" s="450">
        <v>3.7996966009110213</v>
      </c>
      <c r="O2142" s="450">
        <v>3.523141392347271</v>
      </c>
      <c r="R2142" s="570"/>
      <c r="S2142" s="570"/>
      <c r="T2142" s="570"/>
      <c r="U2142" s="570"/>
    </row>
    <row r="2143" spans="2:21" x14ac:dyDescent="0.25">
      <c r="B2143" s="402" t="s">
        <v>250</v>
      </c>
      <c r="C2143" s="402" t="s">
        <v>17</v>
      </c>
      <c r="D2143" s="402" t="s">
        <v>3</v>
      </c>
      <c r="E2143" s="402" t="s">
        <v>38</v>
      </c>
      <c r="F2143" s="402" t="s">
        <v>8</v>
      </c>
      <c r="G2143" s="403">
        <v>24.860988010738275</v>
      </c>
      <c r="H2143" s="403">
        <v>18.583446666654915</v>
      </c>
      <c r="I2143" s="403">
        <v>10.890084673215958</v>
      </c>
      <c r="J2143" s="403">
        <v>4.8536996351285149</v>
      </c>
      <c r="K2143" s="403">
        <v>4.766564376204669</v>
      </c>
      <c r="L2143" s="450">
        <v>4.4196371492050801</v>
      </c>
      <c r="M2143" s="450">
        <v>4.0979604992111165</v>
      </c>
      <c r="N2143" s="450">
        <v>3.7996966009110222</v>
      </c>
      <c r="O2143" s="450">
        <v>3.5231413923472714</v>
      </c>
      <c r="R2143" s="570"/>
      <c r="S2143" s="570"/>
      <c r="T2143" s="570"/>
      <c r="U2143" s="570"/>
    </row>
    <row r="2144" spans="2:21" x14ac:dyDescent="0.25">
      <c r="B2144" s="402" t="s">
        <v>250</v>
      </c>
      <c r="C2144" s="402" t="s">
        <v>17</v>
      </c>
      <c r="D2144" s="402" t="s">
        <v>3</v>
      </c>
      <c r="E2144" s="402" t="s">
        <v>38</v>
      </c>
      <c r="F2144" s="402" t="s">
        <v>1</v>
      </c>
      <c r="G2144" s="403">
        <v>24.860988010738279</v>
      </c>
      <c r="H2144" s="403">
        <v>18.583446666654911</v>
      </c>
      <c r="I2144" s="403">
        <v>10.890084673215959</v>
      </c>
      <c r="J2144" s="403">
        <v>4.853699635128514</v>
      </c>
      <c r="K2144" s="403">
        <v>4.7665643762046672</v>
      </c>
      <c r="L2144" s="450">
        <v>4.4196371492050792</v>
      </c>
      <c r="M2144" s="450">
        <v>4.0979604992111156</v>
      </c>
      <c r="N2144" s="450">
        <v>3.7996966009110213</v>
      </c>
      <c r="O2144" s="450">
        <v>3.523141392347271</v>
      </c>
      <c r="R2144" s="570"/>
      <c r="S2144" s="570"/>
      <c r="T2144" s="570"/>
      <c r="U2144" s="570"/>
    </row>
    <row r="2145" spans="2:21" x14ac:dyDescent="0.25">
      <c r="B2145" s="402" t="s">
        <v>250</v>
      </c>
      <c r="C2145" s="402" t="s">
        <v>17</v>
      </c>
      <c r="D2145" s="402" t="s">
        <v>11</v>
      </c>
      <c r="E2145" s="402" t="s">
        <v>38</v>
      </c>
      <c r="F2145" s="402" t="s">
        <v>4</v>
      </c>
      <c r="G2145" s="403">
        <v>24.860988010738275</v>
      </c>
      <c r="H2145" s="403">
        <v>20.201678356194989</v>
      </c>
      <c r="I2145" s="403">
        <v>12.091834989798809</v>
      </c>
      <c r="J2145" s="403">
        <v>10.530888043727119</v>
      </c>
      <c r="K2145" s="403">
        <v>10.285121928813703</v>
      </c>
      <c r="L2145" s="450">
        <v>10.030552336782019</v>
      </c>
      <c r="M2145" s="450">
        <v>9.7822836595703748</v>
      </c>
      <c r="N2145" s="450">
        <v>9.5401599416805016</v>
      </c>
      <c r="O2145" s="450">
        <v>9.3040290877071694</v>
      </c>
      <c r="R2145" s="570"/>
      <c r="S2145" s="570"/>
      <c r="T2145" s="570"/>
      <c r="U2145" s="570"/>
    </row>
    <row r="2146" spans="2:21" x14ac:dyDescent="0.25">
      <c r="B2146" s="402" t="s">
        <v>250</v>
      </c>
      <c r="C2146" s="402" t="s">
        <v>17</v>
      </c>
      <c r="D2146" s="402" t="s">
        <v>11</v>
      </c>
      <c r="E2146" s="402" t="s">
        <v>38</v>
      </c>
      <c r="F2146" s="402" t="s">
        <v>5</v>
      </c>
      <c r="G2146" s="403">
        <v>24.860988010738279</v>
      </c>
      <c r="H2146" s="403">
        <v>20.201678356194989</v>
      </c>
      <c r="I2146" s="403">
        <v>12.091834989798809</v>
      </c>
      <c r="J2146" s="403">
        <v>10.530888043727121</v>
      </c>
      <c r="K2146" s="403">
        <v>10.285121928813707</v>
      </c>
      <c r="L2146" s="450">
        <v>10.030552336782023</v>
      </c>
      <c r="M2146" s="450">
        <v>9.7822836595703784</v>
      </c>
      <c r="N2146" s="450">
        <v>9.5401599416805052</v>
      </c>
      <c r="O2146" s="450">
        <v>9.3040290877071712</v>
      </c>
      <c r="R2146" s="570"/>
      <c r="S2146" s="570"/>
      <c r="T2146" s="570"/>
      <c r="U2146" s="570"/>
    </row>
    <row r="2147" spans="2:21" x14ac:dyDescent="0.25">
      <c r="B2147" s="402" t="s">
        <v>250</v>
      </c>
      <c r="C2147" s="402" t="s">
        <v>17</v>
      </c>
      <c r="D2147" s="402" t="s">
        <v>11</v>
      </c>
      <c r="E2147" s="402" t="s">
        <v>38</v>
      </c>
      <c r="F2147" s="402" t="s">
        <v>6</v>
      </c>
      <c r="G2147" s="403">
        <v>24.860988010738279</v>
      </c>
      <c r="H2147" s="403">
        <v>20.201678356194982</v>
      </c>
      <c r="I2147" s="403">
        <v>12.091834989798809</v>
      </c>
      <c r="J2147" s="403">
        <v>10.530888043727119</v>
      </c>
      <c r="K2147" s="403">
        <v>10.285121928813703</v>
      </c>
      <c r="L2147" s="450">
        <v>10.030552336782019</v>
      </c>
      <c r="M2147" s="450">
        <v>9.7822836595703748</v>
      </c>
      <c r="N2147" s="450">
        <v>9.5401599416805016</v>
      </c>
      <c r="O2147" s="450">
        <v>9.3040290877071694</v>
      </c>
      <c r="R2147" s="570"/>
      <c r="S2147" s="570"/>
      <c r="T2147" s="570"/>
      <c r="U2147" s="570"/>
    </row>
    <row r="2148" spans="2:21" x14ac:dyDescent="0.25">
      <c r="B2148" s="402" t="s">
        <v>250</v>
      </c>
      <c r="C2148" s="402" t="s">
        <v>17</v>
      </c>
      <c r="D2148" s="402" t="s">
        <v>11</v>
      </c>
      <c r="E2148" s="402" t="s">
        <v>38</v>
      </c>
      <c r="F2148" s="402" t="s">
        <v>7</v>
      </c>
      <c r="G2148" s="403">
        <v>24.860988010738279</v>
      </c>
      <c r="H2148" s="403">
        <v>20.201678356194989</v>
      </c>
      <c r="I2148" s="403">
        <v>12.091834989798809</v>
      </c>
      <c r="J2148" s="403">
        <v>10.530888043727119</v>
      </c>
      <c r="K2148" s="403">
        <v>10.285121928813705</v>
      </c>
      <c r="L2148" s="450">
        <v>10.030552336782021</v>
      </c>
      <c r="M2148" s="450">
        <v>9.7822836595703766</v>
      </c>
      <c r="N2148" s="450">
        <v>9.5401599416805034</v>
      </c>
      <c r="O2148" s="450">
        <v>9.3040290877071694</v>
      </c>
      <c r="R2148" s="570"/>
      <c r="S2148" s="570"/>
      <c r="T2148" s="570"/>
      <c r="U2148" s="570"/>
    </row>
    <row r="2149" spans="2:21" x14ac:dyDescent="0.25">
      <c r="B2149" s="402" t="s">
        <v>250</v>
      </c>
      <c r="C2149" s="402" t="s">
        <v>17</v>
      </c>
      <c r="D2149" s="402" t="s">
        <v>11</v>
      </c>
      <c r="E2149" s="402" t="s">
        <v>38</v>
      </c>
      <c r="F2149" s="402" t="s">
        <v>8</v>
      </c>
      <c r="G2149" s="403">
        <v>24.860988010738275</v>
      </c>
      <c r="H2149" s="403">
        <v>20.201678356194989</v>
      </c>
      <c r="I2149" s="403">
        <v>12.091834989798809</v>
      </c>
      <c r="J2149" s="403">
        <v>10.530888043727119</v>
      </c>
      <c r="K2149" s="403">
        <v>10.285121928813707</v>
      </c>
      <c r="L2149" s="450">
        <v>10.030552336782023</v>
      </c>
      <c r="M2149" s="450">
        <v>9.7822836595703784</v>
      </c>
      <c r="N2149" s="450">
        <v>9.5401599416805052</v>
      </c>
      <c r="O2149" s="450">
        <v>9.3040290877071712</v>
      </c>
      <c r="R2149" s="570"/>
      <c r="S2149" s="570"/>
      <c r="T2149" s="570"/>
      <c r="U2149" s="570"/>
    </row>
    <row r="2150" spans="2:21" x14ac:dyDescent="0.25">
      <c r="B2150" s="402" t="s">
        <v>250</v>
      </c>
      <c r="C2150" s="402" t="s">
        <v>17</v>
      </c>
      <c r="D2150" s="402" t="s">
        <v>11</v>
      </c>
      <c r="E2150" s="402" t="s">
        <v>38</v>
      </c>
      <c r="F2150" s="402" t="s">
        <v>1</v>
      </c>
      <c r="G2150" s="403">
        <v>24.860988010738279</v>
      </c>
      <c r="H2150" s="403">
        <v>20.201678356194986</v>
      </c>
      <c r="I2150" s="403">
        <v>12.091834989798812</v>
      </c>
      <c r="J2150" s="403">
        <v>10.530888043727124</v>
      </c>
      <c r="K2150" s="403">
        <v>10.285121928813705</v>
      </c>
      <c r="L2150" s="450">
        <v>10.030552336782021</v>
      </c>
      <c r="M2150" s="450">
        <v>9.7822836595703766</v>
      </c>
      <c r="N2150" s="450">
        <v>9.5401599416805034</v>
      </c>
      <c r="O2150" s="450">
        <v>9.3040290877071694</v>
      </c>
      <c r="R2150" s="570"/>
      <c r="S2150" s="570"/>
      <c r="T2150" s="570"/>
      <c r="U2150" s="570"/>
    </row>
    <row r="2151" spans="2:21" x14ac:dyDescent="0.25">
      <c r="B2151" s="402" t="s">
        <v>250</v>
      </c>
      <c r="C2151" s="402" t="s">
        <v>17</v>
      </c>
      <c r="D2151" s="402" t="s">
        <v>19</v>
      </c>
      <c r="E2151" s="402" t="s">
        <v>38</v>
      </c>
      <c r="F2151" s="402" t="s">
        <v>4</v>
      </c>
      <c r="G2151" s="403">
        <v>24.860988010738275</v>
      </c>
      <c r="H2151" s="403">
        <v>18.583446666654911</v>
      </c>
      <c r="I2151" s="403">
        <v>10.890084673215958</v>
      </c>
      <c r="J2151" s="403">
        <v>9.9902025909176064</v>
      </c>
      <c r="K2151" s="403">
        <v>9.8918961449522413</v>
      </c>
      <c r="L2151" s="450">
        <v>8.9414906452080771</v>
      </c>
      <c r="M2151" s="450">
        <v>8.0823993485962298</v>
      </c>
      <c r="N2151" s="450">
        <v>7.3058488592389033</v>
      </c>
      <c r="O2151" s="450">
        <v>6.6039087221435997</v>
      </c>
      <c r="R2151" s="570"/>
      <c r="S2151" s="570"/>
      <c r="T2151" s="570"/>
      <c r="U2151" s="570"/>
    </row>
    <row r="2152" spans="2:21" x14ac:dyDescent="0.25">
      <c r="B2152" s="402" t="s">
        <v>250</v>
      </c>
      <c r="C2152" s="402" t="s">
        <v>17</v>
      </c>
      <c r="D2152" s="402" t="s">
        <v>19</v>
      </c>
      <c r="E2152" s="402" t="s">
        <v>38</v>
      </c>
      <c r="F2152" s="402" t="s">
        <v>5</v>
      </c>
      <c r="G2152" s="403">
        <v>24.860988010738279</v>
      </c>
      <c r="H2152" s="403">
        <v>18.583446666654915</v>
      </c>
      <c r="I2152" s="403">
        <v>10.890084673215956</v>
      </c>
      <c r="J2152" s="403">
        <v>4.8536996351285158</v>
      </c>
      <c r="K2152" s="403">
        <v>4.7665643762046681</v>
      </c>
      <c r="L2152" s="450">
        <v>4.308596668937418</v>
      </c>
      <c r="M2152" s="450">
        <v>3.8946301340757361</v>
      </c>
      <c r="N2152" s="450">
        <v>3.5204371740350293</v>
      </c>
      <c r="O2152" s="450">
        <v>3.1821963754380835</v>
      </c>
      <c r="R2152" s="570"/>
      <c r="S2152" s="570"/>
      <c r="T2152" s="570"/>
      <c r="U2152" s="570"/>
    </row>
    <row r="2153" spans="2:21" x14ac:dyDescent="0.25">
      <c r="B2153" s="402" t="s">
        <v>250</v>
      </c>
      <c r="C2153" s="402" t="s">
        <v>17</v>
      </c>
      <c r="D2153" s="402" t="s">
        <v>19</v>
      </c>
      <c r="E2153" s="402" t="s">
        <v>38</v>
      </c>
      <c r="F2153" s="402" t="s">
        <v>6</v>
      </c>
      <c r="G2153" s="403">
        <v>24.860988010738279</v>
      </c>
      <c r="H2153" s="403">
        <v>18.583446666654915</v>
      </c>
      <c r="I2153" s="403">
        <v>10.890084673215956</v>
      </c>
      <c r="J2153" s="403">
        <v>4.853699635128514</v>
      </c>
      <c r="K2153" s="403">
        <v>4.7665643762046672</v>
      </c>
      <c r="L2153" s="450">
        <v>4.3085966689374171</v>
      </c>
      <c r="M2153" s="450">
        <v>3.8946301340757352</v>
      </c>
      <c r="N2153" s="450">
        <v>3.5204371740350289</v>
      </c>
      <c r="O2153" s="450">
        <v>3.1821963754380831</v>
      </c>
      <c r="R2153" s="570"/>
      <c r="S2153" s="570"/>
      <c r="T2153" s="570"/>
      <c r="U2153" s="570"/>
    </row>
    <row r="2154" spans="2:21" x14ac:dyDescent="0.25">
      <c r="B2154" s="402" t="s">
        <v>250</v>
      </c>
      <c r="C2154" s="402" t="s">
        <v>17</v>
      </c>
      <c r="D2154" s="402" t="s">
        <v>19</v>
      </c>
      <c r="E2154" s="402" t="s">
        <v>38</v>
      </c>
      <c r="F2154" s="402" t="s">
        <v>7</v>
      </c>
      <c r="G2154" s="403">
        <v>24.860988010738279</v>
      </c>
      <c r="H2154" s="403">
        <v>18.583446666654922</v>
      </c>
      <c r="I2154" s="403">
        <v>10.890084673215956</v>
      </c>
      <c r="J2154" s="403">
        <v>4.8536996351285149</v>
      </c>
      <c r="K2154" s="403">
        <v>4.7665643762046672</v>
      </c>
      <c r="L2154" s="450">
        <v>4.3085966689374171</v>
      </c>
      <c r="M2154" s="450">
        <v>3.8946301340757352</v>
      </c>
      <c r="N2154" s="450">
        <v>3.5204371740350289</v>
      </c>
      <c r="O2154" s="450">
        <v>3.1821963754380831</v>
      </c>
      <c r="R2154" s="570"/>
      <c r="S2154" s="570"/>
      <c r="T2154" s="570"/>
      <c r="U2154" s="570"/>
    </row>
    <row r="2155" spans="2:21" x14ac:dyDescent="0.25">
      <c r="B2155" s="402" t="s">
        <v>250</v>
      </c>
      <c r="C2155" s="402" t="s">
        <v>17</v>
      </c>
      <c r="D2155" s="402" t="s">
        <v>19</v>
      </c>
      <c r="E2155" s="402" t="s">
        <v>38</v>
      </c>
      <c r="F2155" s="402" t="s">
        <v>8</v>
      </c>
      <c r="G2155" s="403">
        <v>24.860988010738275</v>
      </c>
      <c r="H2155" s="403">
        <v>18.583446666654915</v>
      </c>
      <c r="I2155" s="403">
        <v>10.890084673215958</v>
      </c>
      <c r="J2155" s="403">
        <v>4.8536996351285149</v>
      </c>
      <c r="K2155" s="403">
        <v>4.766564376204669</v>
      </c>
      <c r="L2155" s="450">
        <v>4.3085966689374189</v>
      </c>
      <c r="M2155" s="450">
        <v>3.8946301340757365</v>
      </c>
      <c r="N2155" s="450">
        <v>3.5204371740350298</v>
      </c>
      <c r="O2155" s="450">
        <v>3.1821963754380844</v>
      </c>
      <c r="R2155" s="570"/>
      <c r="S2155" s="570"/>
      <c r="T2155" s="570"/>
      <c r="U2155" s="570"/>
    </row>
    <row r="2156" spans="2:21" x14ac:dyDescent="0.25">
      <c r="B2156" s="402" t="s">
        <v>250</v>
      </c>
      <c r="C2156" s="402" t="s">
        <v>17</v>
      </c>
      <c r="D2156" s="402" t="s">
        <v>19</v>
      </c>
      <c r="E2156" s="402" t="s">
        <v>38</v>
      </c>
      <c r="F2156" s="402" t="s">
        <v>1</v>
      </c>
      <c r="G2156" s="403">
        <v>24.860988010738279</v>
      </c>
      <c r="H2156" s="403">
        <v>18.583446666654911</v>
      </c>
      <c r="I2156" s="403">
        <v>10.890084673215959</v>
      </c>
      <c r="J2156" s="403">
        <v>4.853699635128514</v>
      </c>
      <c r="K2156" s="403">
        <v>4.7665643762046672</v>
      </c>
      <c r="L2156" s="450">
        <v>4.3085966689374171</v>
      </c>
      <c r="M2156" s="450">
        <v>3.8946301340757352</v>
      </c>
      <c r="N2156" s="450">
        <v>3.5204371740350289</v>
      </c>
      <c r="O2156" s="450">
        <v>3.1821963754380831</v>
      </c>
      <c r="R2156" s="570"/>
      <c r="S2156" s="570"/>
      <c r="T2156" s="570"/>
      <c r="U2156" s="570"/>
    </row>
    <row r="2157" spans="2:21" x14ac:dyDescent="0.25">
      <c r="B2157" s="402" t="s">
        <v>250</v>
      </c>
      <c r="C2157" s="402" t="s">
        <v>16</v>
      </c>
      <c r="D2157" s="402" t="s">
        <v>3</v>
      </c>
      <c r="E2157" s="402" t="s">
        <v>38</v>
      </c>
      <c r="F2157" s="402" t="s">
        <v>4</v>
      </c>
      <c r="G2157" s="403">
        <v>21.820195122328084</v>
      </c>
      <c r="H2157" s="403">
        <v>16.310471335115128</v>
      </c>
      <c r="I2157" s="403">
        <v>9.5580985102285219</v>
      </c>
      <c r="J2157" s="403">
        <v>8.7682826503618241</v>
      </c>
      <c r="K2157" s="403">
        <v>8.6820002455024383</v>
      </c>
      <c r="L2157" s="450">
        <v>8.0500939011722679</v>
      </c>
      <c r="M2157" s="450">
        <v>7.4641799107597997</v>
      </c>
      <c r="N2157" s="450">
        <v>6.9209107898824644</v>
      </c>
      <c r="O2157" s="450">
        <v>6.4171826957793332</v>
      </c>
      <c r="R2157" s="570"/>
      <c r="S2157" s="570"/>
      <c r="T2157" s="570"/>
      <c r="U2157" s="570"/>
    </row>
    <row r="2158" spans="2:21" x14ac:dyDescent="0.25">
      <c r="B2158" s="402" t="s">
        <v>250</v>
      </c>
      <c r="C2158" s="402" t="s">
        <v>16</v>
      </c>
      <c r="D2158" s="402" t="s">
        <v>3</v>
      </c>
      <c r="E2158" s="402" t="s">
        <v>38</v>
      </c>
      <c r="F2158" s="402" t="s">
        <v>5</v>
      </c>
      <c r="G2158" s="403">
        <v>21.820195122328087</v>
      </c>
      <c r="H2158" s="403">
        <v>16.310471335115135</v>
      </c>
      <c r="I2158" s="403">
        <v>9.5580985102285201</v>
      </c>
      <c r="J2158" s="403">
        <v>4.2600347604017754</v>
      </c>
      <c r="K2158" s="403">
        <v>4.1835571742764097</v>
      </c>
      <c r="L2158" s="450">
        <v>3.8790632505791902</v>
      </c>
      <c r="M2158" s="450">
        <v>3.596731459657069</v>
      </c>
      <c r="N2158" s="450">
        <v>3.3349487639716369</v>
      </c>
      <c r="O2158" s="450">
        <v>3.0922195284983447</v>
      </c>
      <c r="R2158" s="570"/>
      <c r="S2158" s="570"/>
      <c r="T2158" s="570"/>
      <c r="U2158" s="570"/>
    </row>
    <row r="2159" spans="2:21" x14ac:dyDescent="0.25">
      <c r="B2159" s="402" t="s">
        <v>250</v>
      </c>
      <c r="C2159" s="402" t="s">
        <v>16</v>
      </c>
      <c r="D2159" s="402" t="s">
        <v>3</v>
      </c>
      <c r="E2159" s="402" t="s">
        <v>38</v>
      </c>
      <c r="F2159" s="402" t="s">
        <v>6</v>
      </c>
      <c r="G2159" s="403">
        <v>21.820195122328087</v>
      </c>
      <c r="H2159" s="403">
        <v>16.310471335115135</v>
      </c>
      <c r="I2159" s="403">
        <v>9.5580985102285201</v>
      </c>
      <c r="J2159" s="403">
        <v>4.2600347604017736</v>
      </c>
      <c r="K2159" s="403">
        <v>4.1835571742764079</v>
      </c>
      <c r="L2159" s="450">
        <v>3.8790632505791884</v>
      </c>
      <c r="M2159" s="450">
        <v>3.5967314596570672</v>
      </c>
      <c r="N2159" s="450">
        <v>3.3349487639716351</v>
      </c>
      <c r="O2159" s="450">
        <v>3.0922195284983434</v>
      </c>
      <c r="R2159" s="570"/>
      <c r="S2159" s="570"/>
      <c r="T2159" s="570"/>
      <c r="U2159" s="570"/>
    </row>
    <row r="2160" spans="2:21" x14ac:dyDescent="0.25">
      <c r="B2160" s="402" t="s">
        <v>250</v>
      </c>
      <c r="C2160" s="402" t="s">
        <v>16</v>
      </c>
      <c r="D2160" s="402" t="s">
        <v>3</v>
      </c>
      <c r="E2160" s="402" t="s">
        <v>38</v>
      </c>
      <c r="F2160" s="402" t="s">
        <v>7</v>
      </c>
      <c r="G2160" s="403">
        <v>21.820195122328087</v>
      </c>
      <c r="H2160" s="403">
        <v>16.310471335115139</v>
      </c>
      <c r="I2160" s="403">
        <v>9.5580985102285219</v>
      </c>
      <c r="J2160" s="403">
        <v>4.2600347604017745</v>
      </c>
      <c r="K2160" s="403">
        <v>4.1835571742764079</v>
      </c>
      <c r="L2160" s="450">
        <v>3.8790632505791884</v>
      </c>
      <c r="M2160" s="450">
        <v>3.5967314596570672</v>
      </c>
      <c r="N2160" s="450">
        <v>3.3349487639716351</v>
      </c>
      <c r="O2160" s="450">
        <v>3.0922195284983434</v>
      </c>
      <c r="R2160" s="570"/>
      <c r="S2160" s="570"/>
      <c r="T2160" s="570"/>
      <c r="U2160" s="570"/>
    </row>
    <row r="2161" spans="2:21" x14ac:dyDescent="0.25">
      <c r="B2161" s="402" t="s">
        <v>250</v>
      </c>
      <c r="C2161" s="402" t="s">
        <v>16</v>
      </c>
      <c r="D2161" s="402" t="s">
        <v>3</v>
      </c>
      <c r="E2161" s="402" t="s">
        <v>38</v>
      </c>
      <c r="F2161" s="402" t="s">
        <v>8</v>
      </c>
      <c r="G2161" s="403">
        <v>21.820195122328084</v>
      </c>
      <c r="H2161" s="403">
        <v>16.310471335115135</v>
      </c>
      <c r="I2161" s="403">
        <v>9.5580985102285219</v>
      </c>
      <c r="J2161" s="403">
        <v>4.2600347604017745</v>
      </c>
      <c r="K2161" s="403">
        <v>4.1835571742764097</v>
      </c>
      <c r="L2161" s="450">
        <v>3.8790632505791902</v>
      </c>
      <c r="M2161" s="450">
        <v>3.596731459657069</v>
      </c>
      <c r="N2161" s="450">
        <v>3.3349487639716369</v>
      </c>
      <c r="O2161" s="450">
        <v>3.0922195284983447</v>
      </c>
      <c r="R2161" s="570"/>
      <c r="S2161" s="570"/>
      <c r="T2161" s="570"/>
      <c r="U2161" s="570"/>
    </row>
    <row r="2162" spans="2:21" x14ac:dyDescent="0.25">
      <c r="B2162" s="402" t="s">
        <v>250</v>
      </c>
      <c r="C2162" s="402" t="s">
        <v>16</v>
      </c>
      <c r="D2162" s="402" t="s">
        <v>3</v>
      </c>
      <c r="E2162" s="402" t="s">
        <v>38</v>
      </c>
      <c r="F2162" s="402" t="s">
        <v>1</v>
      </c>
      <c r="G2162" s="403">
        <v>21.820195122328087</v>
      </c>
      <c r="H2162" s="403">
        <v>16.310471335115132</v>
      </c>
      <c r="I2162" s="403">
        <v>9.5580985102285236</v>
      </c>
      <c r="J2162" s="403">
        <v>4.2600347604017736</v>
      </c>
      <c r="K2162" s="403">
        <v>4.1835571742764079</v>
      </c>
      <c r="L2162" s="450">
        <v>3.8790632505791884</v>
      </c>
      <c r="M2162" s="450">
        <v>3.5967314596570672</v>
      </c>
      <c r="N2162" s="450">
        <v>3.3349487639716351</v>
      </c>
      <c r="O2162" s="450">
        <v>3.0922195284983434</v>
      </c>
      <c r="R2162" s="570"/>
      <c r="S2162" s="570"/>
      <c r="T2162" s="570"/>
      <c r="U2162" s="570"/>
    </row>
    <row r="2163" spans="2:21" x14ac:dyDescent="0.25">
      <c r="B2163" s="402" t="s">
        <v>250</v>
      </c>
      <c r="C2163" s="402" t="s">
        <v>16</v>
      </c>
      <c r="D2163" s="402" t="s">
        <v>11</v>
      </c>
      <c r="E2163" s="402" t="s">
        <v>38</v>
      </c>
      <c r="F2163" s="402" t="s">
        <v>4</v>
      </c>
      <c r="G2163" s="403">
        <v>21.820195122328084</v>
      </c>
      <c r="H2163" s="403">
        <v>17.730774148649633</v>
      </c>
      <c r="I2163" s="403">
        <v>10.612860548842235</v>
      </c>
      <c r="J2163" s="403">
        <v>9.2428358770884529</v>
      </c>
      <c r="K2163" s="403">
        <v>9.0271298649399849</v>
      </c>
      <c r="L2163" s="450">
        <v>8.8036971450519612</v>
      </c>
      <c r="M2163" s="450">
        <v>8.5857946635745375</v>
      </c>
      <c r="N2163" s="450">
        <v>8.3732855402115174</v>
      </c>
      <c r="O2163" s="450">
        <v>8.1660362826247059</v>
      </c>
      <c r="R2163" s="570"/>
      <c r="S2163" s="570"/>
      <c r="T2163" s="570"/>
      <c r="U2163" s="570"/>
    </row>
    <row r="2164" spans="2:21" x14ac:dyDescent="0.25">
      <c r="B2164" s="402" t="s">
        <v>250</v>
      </c>
      <c r="C2164" s="402" t="s">
        <v>16</v>
      </c>
      <c r="D2164" s="402" t="s">
        <v>11</v>
      </c>
      <c r="E2164" s="402" t="s">
        <v>38</v>
      </c>
      <c r="F2164" s="402" t="s">
        <v>5</v>
      </c>
      <c r="G2164" s="403">
        <v>21.820195122328087</v>
      </c>
      <c r="H2164" s="403">
        <v>17.730774148649633</v>
      </c>
      <c r="I2164" s="403">
        <v>10.612860548842235</v>
      </c>
      <c r="J2164" s="403">
        <v>9.2428358770884547</v>
      </c>
      <c r="K2164" s="403">
        <v>9.0271298649399867</v>
      </c>
      <c r="L2164" s="450">
        <v>8.803697145051963</v>
      </c>
      <c r="M2164" s="450">
        <v>8.5857946635745392</v>
      </c>
      <c r="N2164" s="450">
        <v>8.3732855402115192</v>
      </c>
      <c r="O2164" s="450">
        <v>8.1660362826247077</v>
      </c>
      <c r="R2164" s="570"/>
      <c r="S2164" s="570"/>
      <c r="T2164" s="570"/>
      <c r="U2164" s="570"/>
    </row>
    <row r="2165" spans="2:21" x14ac:dyDescent="0.25">
      <c r="B2165" s="402" t="s">
        <v>250</v>
      </c>
      <c r="C2165" s="402" t="s">
        <v>16</v>
      </c>
      <c r="D2165" s="402" t="s">
        <v>11</v>
      </c>
      <c r="E2165" s="402" t="s">
        <v>38</v>
      </c>
      <c r="F2165" s="402" t="s">
        <v>6</v>
      </c>
      <c r="G2165" s="403">
        <v>21.820195122328087</v>
      </c>
      <c r="H2165" s="403">
        <v>17.73077414864963</v>
      </c>
      <c r="I2165" s="403">
        <v>10.612860548842235</v>
      </c>
      <c r="J2165" s="403">
        <v>9.2428358770884529</v>
      </c>
      <c r="K2165" s="403">
        <v>9.0271298649399849</v>
      </c>
      <c r="L2165" s="450">
        <v>8.8036971450519612</v>
      </c>
      <c r="M2165" s="450">
        <v>8.5857946635745375</v>
      </c>
      <c r="N2165" s="450">
        <v>8.3732855402115174</v>
      </c>
      <c r="O2165" s="450">
        <v>8.1660362826247059</v>
      </c>
      <c r="R2165" s="570"/>
      <c r="S2165" s="570"/>
      <c r="T2165" s="570"/>
      <c r="U2165" s="570"/>
    </row>
    <row r="2166" spans="2:21" x14ac:dyDescent="0.25">
      <c r="B2166" s="402" t="s">
        <v>250</v>
      </c>
      <c r="C2166" s="402" t="s">
        <v>16</v>
      </c>
      <c r="D2166" s="402" t="s">
        <v>11</v>
      </c>
      <c r="E2166" s="402" t="s">
        <v>38</v>
      </c>
      <c r="F2166" s="402" t="s">
        <v>7</v>
      </c>
      <c r="G2166" s="403">
        <v>21.820195122328087</v>
      </c>
      <c r="H2166" s="403">
        <v>17.730774148649637</v>
      </c>
      <c r="I2166" s="403">
        <v>10.612860548842235</v>
      </c>
      <c r="J2166" s="403">
        <v>9.2428358770884529</v>
      </c>
      <c r="K2166" s="403">
        <v>9.0271298649399867</v>
      </c>
      <c r="L2166" s="450">
        <v>8.803697145051963</v>
      </c>
      <c r="M2166" s="450">
        <v>8.5857946635745392</v>
      </c>
      <c r="N2166" s="450">
        <v>8.3732855402115192</v>
      </c>
      <c r="O2166" s="450">
        <v>8.1660362826247077</v>
      </c>
      <c r="R2166" s="570"/>
      <c r="S2166" s="570"/>
      <c r="T2166" s="570"/>
      <c r="U2166" s="570"/>
    </row>
    <row r="2167" spans="2:21" x14ac:dyDescent="0.25">
      <c r="B2167" s="402" t="s">
        <v>250</v>
      </c>
      <c r="C2167" s="402" t="s">
        <v>16</v>
      </c>
      <c r="D2167" s="402" t="s">
        <v>11</v>
      </c>
      <c r="E2167" s="402" t="s">
        <v>38</v>
      </c>
      <c r="F2167" s="402" t="s">
        <v>8</v>
      </c>
      <c r="G2167" s="403">
        <v>21.820195122328084</v>
      </c>
      <c r="H2167" s="403">
        <v>17.730774148649633</v>
      </c>
      <c r="I2167" s="403">
        <v>10.612860548842235</v>
      </c>
      <c r="J2167" s="403">
        <v>9.2428358770884529</v>
      </c>
      <c r="K2167" s="403">
        <v>9.0271298649399867</v>
      </c>
      <c r="L2167" s="450">
        <v>8.803697145051963</v>
      </c>
      <c r="M2167" s="450">
        <v>8.5857946635745392</v>
      </c>
      <c r="N2167" s="450">
        <v>8.3732855402115192</v>
      </c>
      <c r="O2167" s="450">
        <v>8.1660362826247077</v>
      </c>
      <c r="R2167" s="570"/>
      <c r="S2167" s="570"/>
      <c r="T2167" s="570"/>
      <c r="U2167" s="570"/>
    </row>
    <row r="2168" spans="2:21" x14ac:dyDescent="0.25">
      <c r="B2168" s="402" t="s">
        <v>250</v>
      </c>
      <c r="C2168" s="402" t="s">
        <v>16</v>
      </c>
      <c r="D2168" s="402" t="s">
        <v>11</v>
      </c>
      <c r="E2168" s="402" t="s">
        <v>38</v>
      </c>
      <c r="F2168" s="402" t="s">
        <v>1</v>
      </c>
      <c r="G2168" s="403">
        <v>21.820195122328087</v>
      </c>
      <c r="H2168" s="403">
        <v>17.73077414864963</v>
      </c>
      <c r="I2168" s="403">
        <v>10.612860548842237</v>
      </c>
      <c r="J2168" s="403">
        <v>9.2428358770884564</v>
      </c>
      <c r="K2168" s="403">
        <v>9.0271298649399867</v>
      </c>
      <c r="L2168" s="450">
        <v>8.803697145051963</v>
      </c>
      <c r="M2168" s="450">
        <v>8.5857946635745392</v>
      </c>
      <c r="N2168" s="450">
        <v>8.3732855402115192</v>
      </c>
      <c r="O2168" s="450">
        <v>8.1660362826247077</v>
      </c>
      <c r="R2168" s="570"/>
      <c r="S2168" s="570"/>
      <c r="T2168" s="570"/>
      <c r="U2168" s="570"/>
    </row>
    <row r="2169" spans="2:21" x14ac:dyDescent="0.25">
      <c r="B2169" s="402" t="s">
        <v>250</v>
      </c>
      <c r="C2169" s="402" t="s">
        <v>16</v>
      </c>
      <c r="D2169" s="402" t="s">
        <v>19</v>
      </c>
      <c r="E2169" s="402" t="s">
        <v>38</v>
      </c>
      <c r="F2169" s="402" t="s">
        <v>4</v>
      </c>
      <c r="G2169" s="403">
        <v>21.820195122328084</v>
      </c>
      <c r="H2169" s="403">
        <v>16.310471335115128</v>
      </c>
      <c r="I2169" s="403">
        <v>9.5580985102285219</v>
      </c>
      <c r="J2169" s="403">
        <v>8.7682826503618241</v>
      </c>
      <c r="K2169" s="403">
        <v>8.6820002455024383</v>
      </c>
      <c r="L2169" s="450">
        <v>7.8478405797323578</v>
      </c>
      <c r="M2169" s="450">
        <v>7.0938263099910452</v>
      </c>
      <c r="N2169" s="450">
        <v>6.4122571304879079</v>
      </c>
      <c r="O2169" s="450">
        <v>5.7961725746771107</v>
      </c>
      <c r="R2169" s="570"/>
      <c r="S2169" s="570"/>
      <c r="T2169" s="570"/>
      <c r="U2169" s="570"/>
    </row>
    <row r="2170" spans="2:21" x14ac:dyDescent="0.25">
      <c r="B2170" s="402" t="s">
        <v>250</v>
      </c>
      <c r="C2170" s="402" t="s">
        <v>16</v>
      </c>
      <c r="D2170" s="402" t="s">
        <v>19</v>
      </c>
      <c r="E2170" s="402" t="s">
        <v>38</v>
      </c>
      <c r="F2170" s="402" t="s">
        <v>5</v>
      </c>
      <c r="G2170" s="403">
        <v>21.820195122328087</v>
      </c>
      <c r="H2170" s="403">
        <v>16.310471335115135</v>
      </c>
      <c r="I2170" s="403">
        <v>9.5580985102285201</v>
      </c>
      <c r="J2170" s="403">
        <v>4.2600347604017754</v>
      </c>
      <c r="K2170" s="403">
        <v>4.1835571742764097</v>
      </c>
      <c r="L2170" s="450">
        <v>3.7816043344302881</v>
      </c>
      <c r="M2170" s="450">
        <v>3.4182708031605591</v>
      </c>
      <c r="N2170" s="450">
        <v>3.089846068071068</v>
      </c>
      <c r="O2170" s="450">
        <v>2.7929761198401466</v>
      </c>
      <c r="R2170" s="570"/>
      <c r="S2170" s="570"/>
      <c r="T2170" s="570"/>
      <c r="U2170" s="570"/>
    </row>
    <row r="2171" spans="2:21" x14ac:dyDescent="0.25">
      <c r="B2171" s="402" t="s">
        <v>250</v>
      </c>
      <c r="C2171" s="402" t="s">
        <v>16</v>
      </c>
      <c r="D2171" s="402" t="s">
        <v>19</v>
      </c>
      <c r="E2171" s="402" t="s">
        <v>38</v>
      </c>
      <c r="F2171" s="402" t="s">
        <v>6</v>
      </c>
      <c r="G2171" s="403">
        <v>21.820195122328087</v>
      </c>
      <c r="H2171" s="403">
        <v>16.310471335115135</v>
      </c>
      <c r="I2171" s="403">
        <v>9.5580985102285201</v>
      </c>
      <c r="J2171" s="403">
        <v>4.2600347604017736</v>
      </c>
      <c r="K2171" s="403">
        <v>4.1835571742764079</v>
      </c>
      <c r="L2171" s="450">
        <v>3.7816043344302863</v>
      </c>
      <c r="M2171" s="450">
        <v>3.4182708031605573</v>
      </c>
      <c r="N2171" s="450">
        <v>3.0898460680710662</v>
      </c>
      <c r="O2171" s="450">
        <v>2.7929761198401453</v>
      </c>
      <c r="R2171" s="570"/>
      <c r="S2171" s="570"/>
      <c r="T2171" s="570"/>
      <c r="U2171" s="570"/>
    </row>
    <row r="2172" spans="2:21" x14ac:dyDescent="0.25">
      <c r="B2172" s="402" t="s">
        <v>250</v>
      </c>
      <c r="C2172" s="402" t="s">
        <v>16</v>
      </c>
      <c r="D2172" s="402" t="s">
        <v>19</v>
      </c>
      <c r="E2172" s="402" t="s">
        <v>38</v>
      </c>
      <c r="F2172" s="402" t="s">
        <v>7</v>
      </c>
      <c r="G2172" s="403">
        <v>21.820195122328087</v>
      </c>
      <c r="H2172" s="403">
        <v>16.310471335115139</v>
      </c>
      <c r="I2172" s="403">
        <v>9.5580985102285219</v>
      </c>
      <c r="J2172" s="403">
        <v>4.2600347604017745</v>
      </c>
      <c r="K2172" s="403">
        <v>4.1835571742764079</v>
      </c>
      <c r="L2172" s="450">
        <v>3.7816043344302863</v>
      </c>
      <c r="M2172" s="450">
        <v>3.4182708031605573</v>
      </c>
      <c r="N2172" s="450">
        <v>3.0898460680710662</v>
      </c>
      <c r="O2172" s="450">
        <v>2.7929761198401453</v>
      </c>
      <c r="R2172" s="570"/>
      <c r="S2172" s="570"/>
      <c r="T2172" s="570"/>
      <c r="U2172" s="570"/>
    </row>
    <row r="2173" spans="2:21" x14ac:dyDescent="0.25">
      <c r="B2173" s="402" t="s">
        <v>250</v>
      </c>
      <c r="C2173" s="402" t="s">
        <v>16</v>
      </c>
      <c r="D2173" s="402" t="s">
        <v>19</v>
      </c>
      <c r="E2173" s="402" t="s">
        <v>38</v>
      </c>
      <c r="F2173" s="402" t="s">
        <v>8</v>
      </c>
      <c r="G2173" s="403">
        <v>21.820195122328084</v>
      </c>
      <c r="H2173" s="403">
        <v>16.310471335115135</v>
      </c>
      <c r="I2173" s="403">
        <v>9.5580985102285219</v>
      </c>
      <c r="J2173" s="403">
        <v>4.2600347604017745</v>
      </c>
      <c r="K2173" s="403">
        <v>4.1835571742764097</v>
      </c>
      <c r="L2173" s="450">
        <v>3.7816043344302881</v>
      </c>
      <c r="M2173" s="450">
        <v>3.4182708031605591</v>
      </c>
      <c r="N2173" s="450">
        <v>3.089846068071068</v>
      </c>
      <c r="O2173" s="450">
        <v>2.7929761198401466</v>
      </c>
      <c r="R2173" s="570"/>
      <c r="S2173" s="570"/>
      <c r="T2173" s="570"/>
      <c r="U2173" s="570"/>
    </row>
    <row r="2174" spans="2:21" x14ac:dyDescent="0.25">
      <c r="B2174" s="402" t="s">
        <v>250</v>
      </c>
      <c r="C2174" s="402" t="s">
        <v>16</v>
      </c>
      <c r="D2174" s="402" t="s">
        <v>19</v>
      </c>
      <c r="E2174" s="402" t="s">
        <v>38</v>
      </c>
      <c r="F2174" s="402" t="s">
        <v>1</v>
      </c>
      <c r="G2174" s="403">
        <v>21.820195122328087</v>
      </c>
      <c r="H2174" s="403">
        <v>16.310471335115132</v>
      </c>
      <c r="I2174" s="403">
        <v>9.5580985102285236</v>
      </c>
      <c r="J2174" s="403">
        <v>4.2600347604017736</v>
      </c>
      <c r="K2174" s="403">
        <v>4.1835571742764079</v>
      </c>
      <c r="L2174" s="450">
        <v>3.7816043344302863</v>
      </c>
      <c r="M2174" s="450">
        <v>3.4182708031605573</v>
      </c>
      <c r="N2174" s="450">
        <v>3.0898460680710662</v>
      </c>
      <c r="O2174" s="450">
        <v>2.7929761198401453</v>
      </c>
      <c r="R2174" s="570"/>
      <c r="S2174" s="570"/>
      <c r="T2174" s="570"/>
      <c r="U2174" s="570"/>
    </row>
    <row r="2175" spans="2:21" x14ac:dyDescent="0.25">
      <c r="B2175" s="402" t="s">
        <v>250</v>
      </c>
      <c r="C2175" s="402" t="s">
        <v>128</v>
      </c>
      <c r="D2175" s="402" t="s">
        <v>3</v>
      </c>
      <c r="E2175" s="402" t="s">
        <v>38</v>
      </c>
      <c r="F2175" s="402" t="s">
        <v>4</v>
      </c>
      <c r="G2175" s="403">
        <v>33.415306466046069</v>
      </c>
      <c r="H2175" s="403">
        <v>24.977750896041545</v>
      </c>
      <c r="I2175" s="403">
        <v>14.637210582279513</v>
      </c>
      <c r="J2175" s="403">
        <v>13.427691654459148</v>
      </c>
      <c r="K2175" s="403">
        <v>13.295559334613227</v>
      </c>
      <c r="L2175" s="450">
        <v>12.327862023234713</v>
      </c>
      <c r="M2175" s="450">
        <v>11.430597106829708</v>
      </c>
      <c r="N2175" s="450">
        <v>10.598638269345274</v>
      </c>
      <c r="O2175" s="450">
        <v>9.827232305940786</v>
      </c>
      <c r="R2175" s="570"/>
      <c r="S2175" s="570"/>
      <c r="T2175" s="570"/>
      <c r="U2175" s="570"/>
    </row>
    <row r="2176" spans="2:21" x14ac:dyDescent="0.25">
      <c r="B2176" s="402" t="s">
        <v>250</v>
      </c>
      <c r="C2176" s="402" t="s">
        <v>128</v>
      </c>
      <c r="D2176" s="402" t="s">
        <v>3</v>
      </c>
      <c r="E2176" s="402" t="s">
        <v>38</v>
      </c>
      <c r="F2176" s="402" t="s">
        <v>5</v>
      </c>
      <c r="G2176" s="403">
        <v>33.415306466046076</v>
      </c>
      <c r="H2176" s="403">
        <v>24.977750896041552</v>
      </c>
      <c r="I2176" s="403">
        <v>14.63721058227951</v>
      </c>
      <c r="J2176" s="403">
        <v>6.5237898321619836</v>
      </c>
      <c r="K2176" s="403">
        <v>6.4066725486621889</v>
      </c>
      <c r="L2176" s="450">
        <v>5.9403725123724191</v>
      </c>
      <c r="M2176" s="450">
        <v>5.5080114236708555</v>
      </c>
      <c r="N2176" s="450">
        <v>5.1071190872459971</v>
      </c>
      <c r="O2176" s="450">
        <v>4.7354050972409558</v>
      </c>
      <c r="R2176" s="570"/>
      <c r="S2176" s="570"/>
      <c r="T2176" s="570"/>
      <c r="U2176" s="570"/>
    </row>
    <row r="2177" spans="2:21" x14ac:dyDescent="0.25">
      <c r="B2177" s="402" t="s">
        <v>250</v>
      </c>
      <c r="C2177" s="402" t="s">
        <v>128</v>
      </c>
      <c r="D2177" s="402" t="s">
        <v>3</v>
      </c>
      <c r="E2177" s="402" t="s">
        <v>38</v>
      </c>
      <c r="F2177" s="402" t="s">
        <v>6</v>
      </c>
      <c r="G2177" s="403">
        <v>33.415306466046076</v>
      </c>
      <c r="H2177" s="403">
        <v>24.977750896041552</v>
      </c>
      <c r="I2177" s="403">
        <v>14.63721058227951</v>
      </c>
      <c r="J2177" s="403">
        <v>6.5237898321619809</v>
      </c>
      <c r="K2177" s="403">
        <v>6.4066725486621872</v>
      </c>
      <c r="L2177" s="450">
        <v>5.9403725123724174</v>
      </c>
      <c r="M2177" s="450">
        <v>5.5080114236708537</v>
      </c>
      <c r="N2177" s="450">
        <v>5.1071190872459962</v>
      </c>
      <c r="O2177" s="450">
        <v>4.7354050972409549</v>
      </c>
      <c r="R2177" s="570"/>
      <c r="S2177" s="570"/>
      <c r="T2177" s="570"/>
      <c r="U2177" s="570"/>
    </row>
    <row r="2178" spans="2:21" x14ac:dyDescent="0.25">
      <c r="B2178" s="402" t="s">
        <v>250</v>
      </c>
      <c r="C2178" s="402" t="s">
        <v>128</v>
      </c>
      <c r="D2178" s="402" t="s">
        <v>3</v>
      </c>
      <c r="E2178" s="402" t="s">
        <v>38</v>
      </c>
      <c r="F2178" s="402" t="s">
        <v>7</v>
      </c>
      <c r="G2178" s="403">
        <v>33.415306466046076</v>
      </c>
      <c r="H2178" s="403">
        <v>24.97775089604156</v>
      </c>
      <c r="I2178" s="403">
        <v>14.637210582279511</v>
      </c>
      <c r="J2178" s="403">
        <v>6.5237898321619827</v>
      </c>
      <c r="K2178" s="403">
        <v>6.4066725486621872</v>
      </c>
      <c r="L2178" s="450">
        <v>5.9403725123724174</v>
      </c>
      <c r="M2178" s="450">
        <v>5.5080114236708537</v>
      </c>
      <c r="N2178" s="450">
        <v>5.1071190872459962</v>
      </c>
      <c r="O2178" s="450">
        <v>4.7354050972409549</v>
      </c>
      <c r="R2178" s="570"/>
      <c r="S2178" s="570"/>
      <c r="T2178" s="570"/>
      <c r="U2178" s="570"/>
    </row>
    <row r="2179" spans="2:21" x14ac:dyDescent="0.25">
      <c r="B2179" s="402" t="s">
        <v>250</v>
      </c>
      <c r="C2179" s="402" t="s">
        <v>128</v>
      </c>
      <c r="D2179" s="402" t="s">
        <v>3</v>
      </c>
      <c r="E2179" s="402" t="s">
        <v>38</v>
      </c>
      <c r="F2179" s="402" t="s">
        <v>8</v>
      </c>
      <c r="G2179" s="403">
        <v>33.415306466046069</v>
      </c>
      <c r="H2179" s="403">
        <v>24.977750896041552</v>
      </c>
      <c r="I2179" s="403">
        <v>14.637210582279513</v>
      </c>
      <c r="J2179" s="403">
        <v>6.5237898321619818</v>
      </c>
      <c r="K2179" s="403">
        <v>6.4066725486621898</v>
      </c>
      <c r="L2179" s="450">
        <v>5.94037251237242</v>
      </c>
      <c r="M2179" s="450">
        <v>5.5080114236708555</v>
      </c>
      <c r="N2179" s="450">
        <v>5.1071190872459971</v>
      </c>
      <c r="O2179" s="450">
        <v>4.7354050972409567</v>
      </c>
      <c r="R2179" s="570"/>
      <c r="S2179" s="570"/>
      <c r="T2179" s="570"/>
      <c r="U2179" s="570"/>
    </row>
    <row r="2180" spans="2:21" x14ac:dyDescent="0.25">
      <c r="B2180" s="402" t="s">
        <v>250</v>
      </c>
      <c r="C2180" s="402" t="s">
        <v>128</v>
      </c>
      <c r="D2180" s="402" t="s">
        <v>3</v>
      </c>
      <c r="E2180" s="402" t="s">
        <v>38</v>
      </c>
      <c r="F2180" s="402" t="s">
        <v>1</v>
      </c>
      <c r="G2180" s="403">
        <v>33.415306466046076</v>
      </c>
      <c r="H2180" s="403">
        <v>24.977750896041549</v>
      </c>
      <c r="I2180" s="403">
        <v>14.637210582279515</v>
      </c>
      <c r="J2180" s="403">
        <v>6.5237898321619809</v>
      </c>
      <c r="K2180" s="403">
        <v>6.4066725486621872</v>
      </c>
      <c r="L2180" s="450">
        <v>5.9403725123724174</v>
      </c>
      <c r="M2180" s="450">
        <v>5.5080114236708537</v>
      </c>
      <c r="N2180" s="450">
        <v>5.1071190872459962</v>
      </c>
      <c r="O2180" s="450">
        <v>4.7354050972409549</v>
      </c>
      <c r="R2180" s="570"/>
      <c r="S2180" s="570"/>
      <c r="T2180" s="570"/>
      <c r="U2180" s="570"/>
    </row>
    <row r="2181" spans="2:21" x14ac:dyDescent="0.25">
      <c r="B2181" s="402" t="s">
        <v>250</v>
      </c>
      <c r="C2181" s="402" t="s">
        <v>128</v>
      </c>
      <c r="D2181" s="402" t="s">
        <v>11</v>
      </c>
      <c r="E2181" s="402" t="s">
        <v>38</v>
      </c>
      <c r="F2181" s="402" t="s">
        <v>4</v>
      </c>
      <c r="G2181" s="403">
        <v>33.415306466046069</v>
      </c>
      <c r="H2181" s="403">
        <v>27.152793489509392</v>
      </c>
      <c r="I2181" s="403">
        <v>16.252466384138184</v>
      </c>
      <c r="J2181" s="403">
        <v>14.15441941361172</v>
      </c>
      <c r="K2181" s="403">
        <v>13.824088613996913</v>
      </c>
      <c r="L2181" s="450">
        <v>13.481925183846799</v>
      </c>
      <c r="M2181" s="450">
        <v>13.148230725228998</v>
      </c>
      <c r="N2181" s="450">
        <v>12.822795620538308</v>
      </c>
      <c r="O2181" s="450">
        <v>12.505415440466624</v>
      </c>
      <c r="R2181" s="570"/>
      <c r="S2181" s="570"/>
      <c r="T2181" s="570"/>
      <c r="U2181" s="570"/>
    </row>
    <row r="2182" spans="2:21" x14ac:dyDescent="0.25">
      <c r="B2182" s="402" t="s">
        <v>250</v>
      </c>
      <c r="C2182" s="402" t="s">
        <v>128</v>
      </c>
      <c r="D2182" s="402" t="s">
        <v>11</v>
      </c>
      <c r="E2182" s="402" t="s">
        <v>38</v>
      </c>
      <c r="F2182" s="402" t="s">
        <v>5</v>
      </c>
      <c r="G2182" s="403">
        <v>33.415306466046076</v>
      </c>
      <c r="H2182" s="403">
        <v>27.152793489509392</v>
      </c>
      <c r="I2182" s="403">
        <v>16.252466384138184</v>
      </c>
      <c r="J2182" s="403">
        <v>14.154419413611722</v>
      </c>
      <c r="K2182" s="403">
        <v>13.824088613996917</v>
      </c>
      <c r="L2182" s="450">
        <v>13.481925183846803</v>
      </c>
      <c r="M2182" s="450">
        <v>13.148230725229002</v>
      </c>
      <c r="N2182" s="450">
        <v>12.822795620538312</v>
      </c>
      <c r="O2182" s="450">
        <v>12.505415440466628</v>
      </c>
      <c r="R2182" s="570"/>
      <c r="S2182" s="570"/>
      <c r="T2182" s="570"/>
      <c r="U2182" s="570"/>
    </row>
    <row r="2183" spans="2:21" x14ac:dyDescent="0.25">
      <c r="B2183" s="402" t="s">
        <v>250</v>
      </c>
      <c r="C2183" s="402" t="s">
        <v>128</v>
      </c>
      <c r="D2183" s="402" t="s">
        <v>11</v>
      </c>
      <c r="E2183" s="402" t="s">
        <v>38</v>
      </c>
      <c r="F2183" s="402" t="s">
        <v>6</v>
      </c>
      <c r="G2183" s="403">
        <v>33.415306466046076</v>
      </c>
      <c r="H2183" s="403">
        <v>27.152793489509385</v>
      </c>
      <c r="I2183" s="403">
        <v>16.252466384138184</v>
      </c>
      <c r="J2183" s="403">
        <v>14.154419413611718</v>
      </c>
      <c r="K2183" s="403">
        <v>13.824088613996913</v>
      </c>
      <c r="L2183" s="450">
        <v>13.481925183846799</v>
      </c>
      <c r="M2183" s="450">
        <v>13.148230725228998</v>
      </c>
      <c r="N2183" s="450">
        <v>12.822795620538308</v>
      </c>
      <c r="O2183" s="450">
        <v>12.505415440466624</v>
      </c>
      <c r="R2183" s="570"/>
      <c r="S2183" s="570"/>
      <c r="T2183" s="570"/>
      <c r="U2183" s="570"/>
    </row>
    <row r="2184" spans="2:21" x14ac:dyDescent="0.25">
      <c r="B2184" s="402" t="s">
        <v>250</v>
      </c>
      <c r="C2184" s="402" t="s">
        <v>128</v>
      </c>
      <c r="D2184" s="402" t="s">
        <v>11</v>
      </c>
      <c r="E2184" s="402" t="s">
        <v>38</v>
      </c>
      <c r="F2184" s="402" t="s">
        <v>7</v>
      </c>
      <c r="G2184" s="403">
        <v>33.415306466046076</v>
      </c>
      <c r="H2184" s="403">
        <v>27.152793489509396</v>
      </c>
      <c r="I2184" s="403">
        <v>16.252466384138184</v>
      </c>
      <c r="J2184" s="403">
        <v>14.15441941361172</v>
      </c>
      <c r="K2184" s="403">
        <v>13.824088613996915</v>
      </c>
      <c r="L2184" s="450">
        <v>13.481925183846801</v>
      </c>
      <c r="M2184" s="450">
        <v>13.148230725229</v>
      </c>
      <c r="N2184" s="450">
        <v>12.82279562053831</v>
      </c>
      <c r="O2184" s="450">
        <v>12.505415440466626</v>
      </c>
      <c r="R2184" s="570"/>
      <c r="S2184" s="570"/>
      <c r="T2184" s="570"/>
      <c r="U2184" s="570"/>
    </row>
    <row r="2185" spans="2:21" x14ac:dyDescent="0.25">
      <c r="B2185" s="402" t="s">
        <v>250</v>
      </c>
      <c r="C2185" s="402" t="s">
        <v>128</v>
      </c>
      <c r="D2185" s="402" t="s">
        <v>11</v>
      </c>
      <c r="E2185" s="402" t="s">
        <v>38</v>
      </c>
      <c r="F2185" s="402" t="s">
        <v>8</v>
      </c>
      <c r="G2185" s="403">
        <v>33.415306466046069</v>
      </c>
      <c r="H2185" s="403">
        <v>27.152793489509392</v>
      </c>
      <c r="I2185" s="403">
        <v>16.252466384138184</v>
      </c>
      <c r="J2185" s="403">
        <v>14.15441941361172</v>
      </c>
      <c r="K2185" s="403">
        <v>13.824088613996917</v>
      </c>
      <c r="L2185" s="450">
        <v>13.481925183846803</v>
      </c>
      <c r="M2185" s="450">
        <v>13.148230725229002</v>
      </c>
      <c r="N2185" s="450">
        <v>12.822795620538312</v>
      </c>
      <c r="O2185" s="450">
        <v>12.505415440466628</v>
      </c>
      <c r="R2185" s="570"/>
      <c r="S2185" s="570"/>
      <c r="T2185" s="570"/>
      <c r="U2185" s="570"/>
    </row>
    <row r="2186" spans="2:21" x14ac:dyDescent="0.25">
      <c r="B2186" s="402" t="s">
        <v>250</v>
      </c>
      <c r="C2186" s="402" t="s">
        <v>128</v>
      </c>
      <c r="D2186" s="402" t="s">
        <v>11</v>
      </c>
      <c r="E2186" s="402" t="s">
        <v>38</v>
      </c>
      <c r="F2186" s="402" t="s">
        <v>1</v>
      </c>
      <c r="G2186" s="403">
        <v>33.415306466046076</v>
      </c>
      <c r="H2186" s="403">
        <v>27.152793489509389</v>
      </c>
      <c r="I2186" s="403">
        <v>16.252466384138188</v>
      </c>
      <c r="J2186" s="403">
        <v>14.154419413611725</v>
      </c>
      <c r="K2186" s="403">
        <v>13.824088613996915</v>
      </c>
      <c r="L2186" s="450">
        <v>13.481925183846801</v>
      </c>
      <c r="M2186" s="450">
        <v>13.148230725229</v>
      </c>
      <c r="N2186" s="450">
        <v>12.82279562053831</v>
      </c>
      <c r="O2186" s="450">
        <v>12.505415440466626</v>
      </c>
      <c r="R2186" s="570"/>
      <c r="S2186" s="570"/>
      <c r="T2186" s="570"/>
      <c r="U2186" s="570"/>
    </row>
    <row r="2187" spans="2:21" x14ac:dyDescent="0.25">
      <c r="B2187" s="402" t="s">
        <v>250</v>
      </c>
      <c r="C2187" s="402" t="s">
        <v>128</v>
      </c>
      <c r="D2187" s="402" t="s">
        <v>19</v>
      </c>
      <c r="E2187" s="402" t="s">
        <v>38</v>
      </c>
      <c r="F2187" s="402" t="s">
        <v>4</v>
      </c>
      <c r="G2187" s="403">
        <v>33.415306466046069</v>
      </c>
      <c r="H2187" s="403">
        <v>24.977750896041545</v>
      </c>
      <c r="I2187" s="403">
        <v>14.637210582279513</v>
      </c>
      <c r="J2187" s="403">
        <v>13.427691654459148</v>
      </c>
      <c r="K2187" s="403">
        <v>13.295559334613227</v>
      </c>
      <c r="L2187" s="450">
        <v>12.018132587645264</v>
      </c>
      <c r="M2187" s="450">
        <v>10.86343998467235</v>
      </c>
      <c r="N2187" s="450">
        <v>9.8196893269340091</v>
      </c>
      <c r="O2187" s="450">
        <v>8.8762214007306444</v>
      </c>
      <c r="R2187" s="570"/>
      <c r="S2187" s="570"/>
      <c r="T2187" s="570"/>
      <c r="U2187" s="570"/>
    </row>
    <row r="2188" spans="2:21" x14ac:dyDescent="0.25">
      <c r="B2188" s="402" t="s">
        <v>250</v>
      </c>
      <c r="C2188" s="402" t="s">
        <v>128</v>
      </c>
      <c r="D2188" s="402" t="s">
        <v>19</v>
      </c>
      <c r="E2188" s="402" t="s">
        <v>38</v>
      </c>
      <c r="F2188" s="402" t="s">
        <v>5</v>
      </c>
      <c r="G2188" s="403">
        <v>33.415306466046076</v>
      </c>
      <c r="H2188" s="403">
        <v>24.977750896041552</v>
      </c>
      <c r="I2188" s="403">
        <v>14.63721058227951</v>
      </c>
      <c r="J2188" s="403">
        <v>6.5237898321619836</v>
      </c>
      <c r="K2188" s="403">
        <v>6.4066725486621889</v>
      </c>
      <c r="L2188" s="450">
        <v>5.7911245550234112</v>
      </c>
      <c r="M2188" s="450">
        <v>5.2347179221448066</v>
      </c>
      <c r="N2188" s="450">
        <v>4.7317703952083727</v>
      </c>
      <c r="O2188" s="450">
        <v>4.2771456659114024</v>
      </c>
      <c r="R2188" s="570"/>
      <c r="S2188" s="570"/>
      <c r="T2188" s="570"/>
      <c r="U2188" s="570"/>
    </row>
    <row r="2189" spans="2:21" x14ac:dyDescent="0.25">
      <c r="B2189" s="402" t="s">
        <v>250</v>
      </c>
      <c r="C2189" s="402" t="s">
        <v>128</v>
      </c>
      <c r="D2189" s="402" t="s">
        <v>19</v>
      </c>
      <c r="E2189" s="402" t="s">
        <v>38</v>
      </c>
      <c r="F2189" s="402" t="s">
        <v>6</v>
      </c>
      <c r="G2189" s="403">
        <v>33.415306466046076</v>
      </c>
      <c r="H2189" s="403">
        <v>24.977750896041552</v>
      </c>
      <c r="I2189" s="403">
        <v>14.63721058227951</v>
      </c>
      <c r="J2189" s="403">
        <v>6.5237898321619809</v>
      </c>
      <c r="K2189" s="403">
        <v>6.4066725486621872</v>
      </c>
      <c r="L2189" s="450">
        <v>5.7911245550234094</v>
      </c>
      <c r="M2189" s="450">
        <v>5.2347179221448048</v>
      </c>
      <c r="N2189" s="450">
        <v>4.7317703952083709</v>
      </c>
      <c r="O2189" s="450">
        <v>4.2771456659114016</v>
      </c>
      <c r="R2189" s="570"/>
      <c r="S2189" s="570"/>
      <c r="T2189" s="570"/>
      <c r="U2189" s="570"/>
    </row>
    <row r="2190" spans="2:21" x14ac:dyDescent="0.25">
      <c r="B2190" s="402" t="s">
        <v>250</v>
      </c>
      <c r="C2190" s="402" t="s">
        <v>128</v>
      </c>
      <c r="D2190" s="402" t="s">
        <v>19</v>
      </c>
      <c r="E2190" s="402" t="s">
        <v>38</v>
      </c>
      <c r="F2190" s="402" t="s">
        <v>7</v>
      </c>
      <c r="G2190" s="403">
        <v>33.415306466046076</v>
      </c>
      <c r="H2190" s="403">
        <v>24.97775089604156</v>
      </c>
      <c r="I2190" s="403">
        <v>14.637210582279511</v>
      </c>
      <c r="J2190" s="403">
        <v>6.5237898321619827</v>
      </c>
      <c r="K2190" s="403">
        <v>6.4066725486621872</v>
      </c>
      <c r="L2190" s="450">
        <v>5.7911245550234094</v>
      </c>
      <c r="M2190" s="450">
        <v>5.2347179221448048</v>
      </c>
      <c r="N2190" s="450">
        <v>4.7317703952083709</v>
      </c>
      <c r="O2190" s="450">
        <v>4.2771456659114016</v>
      </c>
      <c r="R2190" s="570"/>
      <c r="S2190" s="570"/>
      <c r="T2190" s="570"/>
      <c r="U2190" s="570"/>
    </row>
    <row r="2191" spans="2:21" x14ac:dyDescent="0.25">
      <c r="B2191" s="402" t="s">
        <v>250</v>
      </c>
      <c r="C2191" s="402" t="s">
        <v>128</v>
      </c>
      <c r="D2191" s="402" t="s">
        <v>19</v>
      </c>
      <c r="E2191" s="402" t="s">
        <v>38</v>
      </c>
      <c r="F2191" s="402" t="s">
        <v>8</v>
      </c>
      <c r="G2191" s="403">
        <v>33.415306466046069</v>
      </c>
      <c r="H2191" s="403">
        <v>24.977750896041552</v>
      </c>
      <c r="I2191" s="403">
        <v>14.637210582279513</v>
      </c>
      <c r="J2191" s="403">
        <v>6.5237898321619818</v>
      </c>
      <c r="K2191" s="403">
        <v>6.4066725486621898</v>
      </c>
      <c r="L2191" s="450">
        <v>5.7911245550234121</v>
      </c>
      <c r="M2191" s="450">
        <v>5.2347179221448066</v>
      </c>
      <c r="N2191" s="450">
        <v>4.7317703952083727</v>
      </c>
      <c r="O2191" s="450">
        <v>4.2771456659114033</v>
      </c>
      <c r="R2191" s="570"/>
      <c r="S2191" s="570"/>
      <c r="T2191" s="570"/>
      <c r="U2191" s="570"/>
    </row>
    <row r="2192" spans="2:21" x14ac:dyDescent="0.25">
      <c r="B2192" s="402" t="s">
        <v>250</v>
      </c>
      <c r="C2192" s="402" t="s">
        <v>128</v>
      </c>
      <c r="D2192" s="402" t="s">
        <v>19</v>
      </c>
      <c r="E2192" s="402" t="s">
        <v>38</v>
      </c>
      <c r="F2192" s="402" t="s">
        <v>1</v>
      </c>
      <c r="G2192" s="403">
        <v>33.415306466046076</v>
      </c>
      <c r="H2192" s="403">
        <v>24.977750896041549</v>
      </c>
      <c r="I2192" s="403">
        <v>14.637210582279515</v>
      </c>
      <c r="J2192" s="403">
        <v>6.5237898321619809</v>
      </c>
      <c r="K2192" s="403">
        <v>6.4066725486621872</v>
      </c>
      <c r="L2192" s="450">
        <v>5.7911245550234094</v>
      </c>
      <c r="M2192" s="450">
        <v>5.2347179221448048</v>
      </c>
      <c r="N2192" s="450">
        <v>4.7317703952083709</v>
      </c>
      <c r="O2192" s="450">
        <v>4.2771456659114016</v>
      </c>
      <c r="R2192" s="570"/>
      <c r="S2192" s="570"/>
      <c r="T2192" s="570"/>
      <c r="U2192" s="570"/>
    </row>
    <row r="2193" spans="2:21" x14ac:dyDescent="0.25">
      <c r="B2193" s="402" t="s">
        <v>251</v>
      </c>
      <c r="C2193" s="402" t="s">
        <v>17</v>
      </c>
      <c r="D2193" s="402" t="s">
        <v>3</v>
      </c>
      <c r="E2193" s="402" t="s">
        <v>32</v>
      </c>
      <c r="F2193" s="402" t="s">
        <v>4</v>
      </c>
      <c r="G2193" s="403">
        <v>31.053584083686264</v>
      </c>
      <c r="H2193" s="403">
        <v>17.878460269618095</v>
      </c>
      <c r="I2193" s="403">
        <v>9.7987816129768976</v>
      </c>
      <c r="J2193" s="403">
        <v>7.8667308194493639</v>
      </c>
      <c r="K2193" s="403">
        <v>7.8039307919917453</v>
      </c>
      <c r="L2193" s="450">
        <v>7.2359334136539886</v>
      </c>
      <c r="M2193" s="450">
        <v>6.7092768711588091</v>
      </c>
      <c r="N2193" s="450">
        <v>6.2209522338784549</v>
      </c>
      <c r="O2193" s="450">
        <v>5.768169571680402</v>
      </c>
      <c r="R2193" s="570"/>
      <c r="S2193" s="570"/>
      <c r="T2193" s="570"/>
      <c r="U2193" s="570"/>
    </row>
    <row r="2194" spans="2:21" x14ac:dyDescent="0.25">
      <c r="B2194" s="402" t="s">
        <v>251</v>
      </c>
      <c r="C2194" s="402" t="s">
        <v>17</v>
      </c>
      <c r="D2194" s="402" t="s">
        <v>3</v>
      </c>
      <c r="E2194" s="402" t="s">
        <v>32</v>
      </c>
      <c r="F2194" s="402" t="s">
        <v>5</v>
      </c>
      <c r="G2194" s="403">
        <v>22.486191634765603</v>
      </c>
      <c r="H2194" s="403">
        <v>15.125805462673364</v>
      </c>
      <c r="I2194" s="403">
        <v>8.3043546986749188</v>
      </c>
      <c r="J2194" s="403">
        <v>6.5990887695301312</v>
      </c>
      <c r="K2194" s="403">
        <v>6.5362600247602902</v>
      </c>
      <c r="L2194" s="450">
        <v>6.0605281587104898</v>
      </c>
      <c r="M2194" s="450">
        <v>5.6194217218079219</v>
      </c>
      <c r="N2194" s="450">
        <v>5.2104205542121598</v>
      </c>
      <c r="O2194" s="450">
        <v>4.8311879221305594</v>
      </c>
      <c r="R2194" s="570"/>
      <c r="S2194" s="570"/>
      <c r="T2194" s="570"/>
      <c r="U2194" s="570"/>
    </row>
    <row r="2195" spans="2:21" x14ac:dyDescent="0.25">
      <c r="B2195" s="402" t="s">
        <v>251</v>
      </c>
      <c r="C2195" s="402" t="s">
        <v>17</v>
      </c>
      <c r="D2195" s="402" t="s">
        <v>3</v>
      </c>
      <c r="E2195" s="402" t="s">
        <v>32</v>
      </c>
      <c r="F2195" s="402" t="s">
        <v>6</v>
      </c>
      <c r="G2195" s="403">
        <v>22.832505932879439</v>
      </c>
      <c r="H2195" s="403">
        <v>13.721221046104558</v>
      </c>
      <c r="I2195" s="403">
        <v>7.5411513881720165</v>
      </c>
      <c r="J2195" s="403">
        <v>5.9514454657642792</v>
      </c>
      <c r="K2195" s="403">
        <v>5.8885896291904452</v>
      </c>
      <c r="L2195" s="450">
        <v>5.459997479844457</v>
      </c>
      <c r="M2195" s="450">
        <v>5.062599766186505</v>
      </c>
      <c r="N2195" s="450">
        <v>4.6941260480804825</v>
      </c>
      <c r="O2195" s="450">
        <v>4.3524711359645574</v>
      </c>
      <c r="R2195" s="570"/>
      <c r="S2195" s="570"/>
      <c r="T2195" s="570"/>
      <c r="U2195" s="570"/>
    </row>
    <row r="2196" spans="2:21" x14ac:dyDescent="0.25">
      <c r="B2196" s="402" t="s">
        <v>251</v>
      </c>
      <c r="C2196" s="402" t="s">
        <v>17</v>
      </c>
      <c r="D2196" s="402" t="s">
        <v>3</v>
      </c>
      <c r="E2196" s="402" t="s">
        <v>32</v>
      </c>
      <c r="F2196" s="402" t="s">
        <v>7</v>
      </c>
      <c r="G2196" s="403">
        <v>22.22660855850588</v>
      </c>
      <c r="H2196" s="403">
        <v>14.335251307548555</v>
      </c>
      <c r="I2196" s="403">
        <v>6.875043479059249</v>
      </c>
      <c r="J2196" s="403">
        <v>5.3858418059523494</v>
      </c>
      <c r="K2196" s="403">
        <v>5.3229453316725364</v>
      </c>
      <c r="L2196" s="450">
        <v>4.9355227527168406</v>
      </c>
      <c r="M2196" s="450">
        <v>4.576298144120071</v>
      </c>
      <c r="N2196" s="450">
        <v>4.2432191589733135</v>
      </c>
      <c r="O2196" s="450">
        <v>3.9343828273540438</v>
      </c>
      <c r="R2196" s="570"/>
      <c r="S2196" s="570"/>
      <c r="T2196" s="570"/>
      <c r="U2196" s="570"/>
    </row>
    <row r="2197" spans="2:21" x14ac:dyDescent="0.25">
      <c r="B2197" s="402" t="s">
        <v>251</v>
      </c>
      <c r="C2197" s="402" t="s">
        <v>17</v>
      </c>
      <c r="D2197" s="402" t="s">
        <v>3</v>
      </c>
      <c r="E2197" s="402" t="s">
        <v>32</v>
      </c>
      <c r="F2197" s="402" t="s">
        <v>8</v>
      </c>
      <c r="G2197" s="403">
        <v>22.953766819661187</v>
      </c>
      <c r="H2197" s="403">
        <v>13.230757510237144</v>
      </c>
      <c r="I2197" s="403">
        <v>7.2744370265145442</v>
      </c>
      <c r="J2197" s="403">
        <v>5.7250305248821967</v>
      </c>
      <c r="K2197" s="403">
        <v>5.6621611424063749</v>
      </c>
      <c r="L2197" s="450">
        <v>5.2500492502925908</v>
      </c>
      <c r="M2197" s="450">
        <v>4.8679323031035677</v>
      </c>
      <c r="N2197" s="450">
        <v>4.5136271638363317</v>
      </c>
      <c r="O2197" s="450">
        <v>4.1851095918347987</v>
      </c>
      <c r="R2197" s="570"/>
      <c r="S2197" s="570"/>
      <c r="T2197" s="570"/>
      <c r="U2197" s="570"/>
    </row>
    <row r="2198" spans="2:21" x14ac:dyDescent="0.25">
      <c r="B2198" s="402" t="s">
        <v>251</v>
      </c>
      <c r="C2198" s="402" t="s">
        <v>17</v>
      </c>
      <c r="D2198" s="402" t="s">
        <v>3</v>
      </c>
      <c r="E2198" s="402" t="s">
        <v>32</v>
      </c>
      <c r="F2198" s="402" t="s">
        <v>1</v>
      </c>
      <c r="G2198" s="403">
        <v>22.621679377970914</v>
      </c>
      <c r="H2198" s="403">
        <v>13.614532392804021</v>
      </c>
      <c r="I2198" s="403">
        <v>7.4831464227671418</v>
      </c>
      <c r="J2198" s="403">
        <v>5.1650616930227411</v>
      </c>
      <c r="K2198" s="403">
        <v>5.1021408361193314</v>
      </c>
      <c r="L2198" s="450">
        <v>4.7307891806433924</v>
      </c>
      <c r="M2198" s="450">
        <v>4.3864657975053074</v>
      </c>
      <c r="N2198" s="450">
        <v>4.0672034745093129</v>
      </c>
      <c r="O2198" s="450">
        <v>3.7711781800438424</v>
      </c>
      <c r="R2198" s="570"/>
      <c r="S2198" s="570"/>
      <c r="T2198" s="570"/>
      <c r="U2198" s="570"/>
    </row>
    <row r="2199" spans="2:21" x14ac:dyDescent="0.25">
      <c r="B2199" s="402" t="s">
        <v>251</v>
      </c>
      <c r="C2199" s="402" t="s">
        <v>17</v>
      </c>
      <c r="D2199" s="402" t="s">
        <v>11</v>
      </c>
      <c r="E2199" s="402" t="s">
        <v>32</v>
      </c>
      <c r="F2199" s="402" t="s">
        <v>4</v>
      </c>
      <c r="G2199" s="403">
        <v>31.053584083686264</v>
      </c>
      <c r="H2199" s="403">
        <v>17.939528547751419</v>
      </c>
      <c r="I2199" s="403">
        <v>10.646672766783496</v>
      </c>
      <c r="J2199" s="403">
        <v>8.8003536220403689</v>
      </c>
      <c r="K2199" s="403">
        <v>8.260729482872831</v>
      </c>
      <c r="L2199" s="450">
        <v>8.0562661280488399</v>
      </c>
      <c r="M2199" s="450">
        <v>7.8568634961976276</v>
      </c>
      <c r="N2199" s="450">
        <v>7.6623963281155127</v>
      </c>
      <c r="O2199" s="450">
        <v>7.4727424649202874</v>
      </c>
      <c r="R2199" s="570"/>
      <c r="S2199" s="570"/>
      <c r="T2199" s="570"/>
      <c r="U2199" s="570"/>
    </row>
    <row r="2200" spans="2:21" x14ac:dyDescent="0.25">
      <c r="B2200" s="402" t="s">
        <v>251</v>
      </c>
      <c r="C2200" s="402" t="s">
        <v>17</v>
      </c>
      <c r="D2200" s="402" t="s">
        <v>11</v>
      </c>
      <c r="E2200" s="402" t="s">
        <v>32</v>
      </c>
      <c r="F2200" s="402" t="s">
        <v>5</v>
      </c>
      <c r="G2200" s="403">
        <v>22.486191634765603</v>
      </c>
      <c r="H2200" s="403">
        <v>15.186873740806703</v>
      </c>
      <c r="I2200" s="403">
        <v>9.1532531743588308</v>
      </c>
      <c r="J2200" s="403">
        <v>7.4752566034882779</v>
      </c>
      <c r="K2200" s="403">
        <v>6.9931735848902647</v>
      </c>
      <c r="L2200" s="450">
        <v>6.8200838190290636</v>
      </c>
      <c r="M2200" s="450">
        <v>6.6512782406947704</v>
      </c>
      <c r="N2200" s="450">
        <v>6.4866508109042336</v>
      </c>
      <c r="O2200" s="450">
        <v>6.3260981152713534</v>
      </c>
      <c r="R2200" s="570"/>
      <c r="S2200" s="570"/>
      <c r="T2200" s="570"/>
      <c r="U2200" s="570"/>
    </row>
    <row r="2201" spans="2:21" x14ac:dyDescent="0.25">
      <c r="B2201" s="402" t="s">
        <v>251</v>
      </c>
      <c r="C2201" s="402" t="s">
        <v>17</v>
      </c>
      <c r="D2201" s="402" t="s">
        <v>11</v>
      </c>
      <c r="E2201" s="402" t="s">
        <v>32</v>
      </c>
      <c r="F2201" s="402" t="s">
        <v>6</v>
      </c>
      <c r="G2201" s="403">
        <v>22.832505932879439</v>
      </c>
      <c r="H2201" s="403">
        <v>13.782289324237899</v>
      </c>
      <c r="I2201" s="403">
        <v>8.391000167513786</v>
      </c>
      <c r="J2201" s="403">
        <v>6.7983307456059938</v>
      </c>
      <c r="K2201" s="403">
        <v>6.3456115565363662</v>
      </c>
      <c r="L2201" s="450">
        <v>6.1885497583078521</v>
      </c>
      <c r="M2201" s="450">
        <v>6.0353754354224138</v>
      </c>
      <c r="N2201" s="450">
        <v>5.885992368018103</v>
      </c>
      <c r="O2201" s="450">
        <v>5.7403067177945282</v>
      </c>
      <c r="R2201" s="570"/>
      <c r="S2201" s="570"/>
      <c r="T2201" s="570"/>
      <c r="U2201" s="570"/>
    </row>
    <row r="2202" spans="2:21" x14ac:dyDescent="0.25">
      <c r="B2202" s="402" t="s">
        <v>251</v>
      </c>
      <c r="C2202" s="402" t="s">
        <v>17</v>
      </c>
      <c r="D2202" s="402" t="s">
        <v>11</v>
      </c>
      <c r="E2202" s="402" t="s">
        <v>32</v>
      </c>
      <c r="F2202" s="402" t="s">
        <v>7</v>
      </c>
      <c r="G2202" s="403">
        <v>22.22660855850588</v>
      </c>
      <c r="H2202" s="403">
        <v>14.396319585681882</v>
      </c>
      <c r="I2202" s="403">
        <v>9.7258585004379992</v>
      </c>
      <c r="J2202" s="403">
        <v>6.2072514953392588</v>
      </c>
      <c r="K2202" s="403">
        <v>5.7801298098423848</v>
      </c>
      <c r="L2202" s="450">
        <v>5.6370643899313668</v>
      </c>
      <c r="M2202" s="450">
        <v>5.4975400175482889</v>
      </c>
      <c r="N2202" s="450">
        <v>5.36146904735158</v>
      </c>
      <c r="O2202" s="450">
        <v>5.2287660033311552</v>
      </c>
      <c r="R2202" s="570"/>
      <c r="S2202" s="570"/>
      <c r="T2202" s="570"/>
      <c r="U2202" s="570"/>
    </row>
    <row r="2203" spans="2:21" x14ac:dyDescent="0.25">
      <c r="B2203" s="402" t="s">
        <v>251</v>
      </c>
      <c r="C2203" s="402" t="s">
        <v>17</v>
      </c>
      <c r="D2203" s="402" t="s">
        <v>11</v>
      </c>
      <c r="E2203" s="402" t="s">
        <v>32</v>
      </c>
      <c r="F2203" s="402" t="s">
        <v>8</v>
      </c>
      <c r="G2203" s="403">
        <v>22.953766819661187</v>
      </c>
      <c r="H2203" s="403">
        <v>13.291825788370497</v>
      </c>
      <c r="I2203" s="403">
        <v>8.1247609576852504</v>
      </c>
      <c r="J2203" s="403">
        <v>6.5617021054384566</v>
      </c>
      <c r="K2203" s="403">
        <v>6.1192372533602706</v>
      </c>
      <c r="L2203" s="450">
        <v>5.9677785013965314</v>
      </c>
      <c r="M2203" s="450">
        <v>5.8200685423945</v>
      </c>
      <c r="N2203" s="450">
        <v>5.676014589054085</v>
      </c>
      <c r="O2203" s="450">
        <v>5.5355261506765681</v>
      </c>
      <c r="R2203" s="570"/>
      <c r="S2203" s="570"/>
      <c r="T2203" s="570"/>
      <c r="U2203" s="570"/>
    </row>
    <row r="2204" spans="2:21" x14ac:dyDescent="0.25">
      <c r="B2204" s="402" t="s">
        <v>251</v>
      </c>
      <c r="C2204" s="402" t="s">
        <v>17</v>
      </c>
      <c r="D2204" s="402" t="s">
        <v>11</v>
      </c>
      <c r="E2204" s="402" t="s">
        <v>32</v>
      </c>
      <c r="F2204" s="402" t="s">
        <v>1</v>
      </c>
      <c r="G2204" s="403">
        <v>22.621679377970914</v>
      </c>
      <c r="H2204" s="403">
        <v>13.675600670937348</v>
      </c>
      <c r="I2204" s="403">
        <v>8.3330902324747012</v>
      </c>
      <c r="J2204" s="403">
        <v>5.976576122816649</v>
      </c>
      <c r="K2204" s="403">
        <v>5.5594228447835299</v>
      </c>
      <c r="L2204" s="450">
        <v>5.421820197452405</v>
      </c>
      <c r="M2204" s="450">
        <v>5.2876233872164562</v>
      </c>
      <c r="N2204" s="450">
        <v>5.1567481153609149</v>
      </c>
      <c r="O2204" s="450">
        <v>5.0291121696693111</v>
      </c>
      <c r="R2204" s="570"/>
      <c r="S2204" s="570"/>
      <c r="T2204" s="570"/>
      <c r="U2204" s="570"/>
    </row>
    <row r="2205" spans="2:21" x14ac:dyDescent="0.25">
      <c r="B2205" s="402" t="s">
        <v>251</v>
      </c>
      <c r="C2205" s="402" t="s">
        <v>17</v>
      </c>
      <c r="D2205" s="402" t="s">
        <v>19</v>
      </c>
      <c r="E2205" s="402" t="s">
        <v>32</v>
      </c>
      <c r="F2205" s="402" t="s">
        <v>4</v>
      </c>
      <c r="G2205" s="403">
        <v>31.053584083686264</v>
      </c>
      <c r="H2205" s="403">
        <v>17.878460269618095</v>
      </c>
      <c r="I2205" s="403">
        <v>9.6751565045493546</v>
      </c>
      <c r="J2205" s="403">
        <v>7.6486646565459244</v>
      </c>
      <c r="K2205" s="403">
        <v>7.5220330667276611</v>
      </c>
      <c r="L2205" s="450">
        <v>6.7993221232324137</v>
      </c>
      <c r="M2205" s="450">
        <v>6.1460486713321103</v>
      </c>
      <c r="N2205" s="450">
        <v>5.5555412121621011</v>
      </c>
      <c r="O2205" s="450">
        <v>5.0217692391528033</v>
      </c>
      <c r="R2205" s="570"/>
      <c r="S2205" s="570"/>
      <c r="T2205" s="570"/>
      <c r="U2205" s="570"/>
    </row>
    <row r="2206" spans="2:21" x14ac:dyDescent="0.25">
      <c r="B2206" s="402" t="s">
        <v>251</v>
      </c>
      <c r="C2206" s="402" t="s">
        <v>17</v>
      </c>
      <c r="D2206" s="402" t="s">
        <v>19</v>
      </c>
      <c r="E2206" s="402" t="s">
        <v>32</v>
      </c>
      <c r="F2206" s="402" t="s">
        <v>5</v>
      </c>
      <c r="G2206" s="403">
        <v>22.486191634765603</v>
      </c>
      <c r="H2206" s="403">
        <v>15.125805462673364</v>
      </c>
      <c r="I2206" s="403">
        <v>8.1807295902473722</v>
      </c>
      <c r="J2206" s="403">
        <v>6.3810226066266917</v>
      </c>
      <c r="K2206" s="403">
        <v>6.2543622994962034</v>
      </c>
      <c r="L2206" s="450">
        <v>5.6534481532364875</v>
      </c>
      <c r="M2206" s="450">
        <v>5.1102693593410136</v>
      </c>
      <c r="N2206" s="450">
        <v>4.6192787511581539</v>
      </c>
      <c r="O2206" s="450">
        <v>4.1754621293881868</v>
      </c>
      <c r="R2206" s="570"/>
      <c r="S2206" s="570"/>
      <c r="T2206" s="570"/>
      <c r="U2206" s="570"/>
    </row>
    <row r="2207" spans="2:21" x14ac:dyDescent="0.25">
      <c r="B2207" s="402" t="s">
        <v>251</v>
      </c>
      <c r="C2207" s="402" t="s">
        <v>17</v>
      </c>
      <c r="D2207" s="402" t="s">
        <v>19</v>
      </c>
      <c r="E2207" s="402" t="s">
        <v>32</v>
      </c>
      <c r="F2207" s="402" t="s">
        <v>6</v>
      </c>
      <c r="G2207" s="403">
        <v>22.832505932879439</v>
      </c>
      <c r="H2207" s="403">
        <v>13.721221046104558</v>
      </c>
      <c r="I2207" s="403">
        <v>7.4175262797444752</v>
      </c>
      <c r="J2207" s="403">
        <v>5.7333793028608389</v>
      </c>
      <c r="K2207" s="403">
        <v>5.6066919039263627</v>
      </c>
      <c r="L2207" s="450">
        <v>5.0680054132092263</v>
      </c>
      <c r="M2207" s="450">
        <v>4.5810754912947962</v>
      </c>
      <c r="N2207" s="450">
        <v>4.1409294082921431</v>
      </c>
      <c r="O2207" s="450">
        <v>3.7430722102359857</v>
      </c>
      <c r="R2207" s="570"/>
      <c r="S2207" s="570"/>
      <c r="T2207" s="570"/>
      <c r="U2207" s="570"/>
    </row>
    <row r="2208" spans="2:21" x14ac:dyDescent="0.25">
      <c r="B2208" s="402" t="s">
        <v>251</v>
      </c>
      <c r="C2208" s="402" t="s">
        <v>17</v>
      </c>
      <c r="D2208" s="402" t="s">
        <v>19</v>
      </c>
      <c r="E2208" s="402" t="s">
        <v>32</v>
      </c>
      <c r="F2208" s="402" t="s">
        <v>7</v>
      </c>
      <c r="G2208" s="403">
        <v>22.22660855850588</v>
      </c>
      <c r="H2208" s="403">
        <v>14.335251307548555</v>
      </c>
      <c r="I2208" s="403">
        <v>6.751418370631713</v>
      </c>
      <c r="J2208" s="403">
        <v>5.1677756430489117</v>
      </c>
      <c r="K2208" s="403">
        <v>5.0410476064084531</v>
      </c>
      <c r="L2208" s="450">
        <v>4.556707769091461</v>
      </c>
      <c r="M2208" s="450">
        <v>4.1189029174219032</v>
      </c>
      <c r="N2208" s="450">
        <v>3.7231620070578506</v>
      </c>
      <c r="O2208" s="450">
        <v>3.3654435680352193</v>
      </c>
      <c r="R2208" s="570"/>
      <c r="S2208" s="570"/>
      <c r="T2208" s="570"/>
      <c r="U2208" s="570"/>
    </row>
    <row r="2209" spans="2:21" x14ac:dyDescent="0.25">
      <c r="B2209" s="402" t="s">
        <v>251</v>
      </c>
      <c r="C2209" s="402" t="s">
        <v>17</v>
      </c>
      <c r="D2209" s="402" t="s">
        <v>19</v>
      </c>
      <c r="E2209" s="402" t="s">
        <v>32</v>
      </c>
      <c r="F2209" s="402" t="s">
        <v>8</v>
      </c>
      <c r="G2209" s="403">
        <v>22.953766819661187</v>
      </c>
      <c r="H2209" s="403">
        <v>13.230757510237144</v>
      </c>
      <c r="I2209" s="403">
        <v>7.1508119180870082</v>
      </c>
      <c r="J2209" s="403">
        <v>5.5069643619787554</v>
      </c>
      <c r="K2209" s="403">
        <v>5.3802634171422934</v>
      </c>
      <c r="L2209" s="450">
        <v>4.8633319950171519</v>
      </c>
      <c r="M2209" s="450">
        <v>4.3960669320388366</v>
      </c>
      <c r="N2209" s="450">
        <v>3.9736963239946759</v>
      </c>
      <c r="O2209" s="450">
        <v>3.5919067474264978</v>
      </c>
      <c r="R2209" s="570"/>
      <c r="S2209" s="570"/>
      <c r="T2209" s="570"/>
      <c r="U2209" s="570"/>
    </row>
    <row r="2210" spans="2:21" x14ac:dyDescent="0.25">
      <c r="B2210" s="402" t="s">
        <v>251</v>
      </c>
      <c r="C2210" s="402" t="s">
        <v>17</v>
      </c>
      <c r="D2210" s="402" t="s">
        <v>19</v>
      </c>
      <c r="E2210" s="402" t="s">
        <v>32</v>
      </c>
      <c r="F2210" s="402" t="s">
        <v>1</v>
      </c>
      <c r="G2210" s="403">
        <v>22.621679377970914</v>
      </c>
      <c r="H2210" s="403">
        <v>13.614532392804021</v>
      </c>
      <c r="I2210" s="403">
        <v>7.3595213143396032</v>
      </c>
      <c r="J2210" s="403">
        <v>4.9469955301192963</v>
      </c>
      <c r="K2210" s="403">
        <v>4.8202431108552517</v>
      </c>
      <c r="L2210" s="450">
        <v>4.357117993533989</v>
      </c>
      <c r="M2210" s="450">
        <v>3.9384895684668599</v>
      </c>
      <c r="N2210" s="450">
        <v>3.5600826289170513</v>
      </c>
      <c r="O2210" s="450">
        <v>3.2180327266045397</v>
      </c>
      <c r="R2210" s="570"/>
      <c r="S2210" s="570"/>
      <c r="T2210" s="570"/>
      <c r="U2210" s="570"/>
    </row>
    <row r="2211" spans="2:21" x14ac:dyDescent="0.25">
      <c r="B2211" s="402" t="s">
        <v>251</v>
      </c>
      <c r="C2211" s="402" t="s">
        <v>16</v>
      </c>
      <c r="D2211" s="402" t="s">
        <v>3</v>
      </c>
      <c r="E2211" s="402" t="s">
        <v>32</v>
      </c>
      <c r="F2211" s="402" t="s">
        <v>4</v>
      </c>
      <c r="G2211" s="403">
        <v>27.255363449794533</v>
      </c>
      <c r="H2211" s="403">
        <v>15.691713112984699</v>
      </c>
      <c r="I2211" s="403">
        <v>8.6002747221423572</v>
      </c>
      <c r="J2211" s="403">
        <v>6.9045365928769282</v>
      </c>
      <c r="K2211" s="403">
        <v>6.8494177515734007</v>
      </c>
      <c r="L2211" s="450">
        <v>6.3508931708549126</v>
      </c>
      <c r="M2211" s="450">
        <v>5.888652952777826</v>
      </c>
      <c r="N2211" s="450">
        <v>5.460056194519666</v>
      </c>
      <c r="O2211" s="450">
        <v>5.0626542074022884</v>
      </c>
      <c r="R2211" s="570"/>
      <c r="S2211" s="570"/>
      <c r="T2211" s="570"/>
      <c r="U2211" s="570"/>
    </row>
    <row r="2212" spans="2:21" x14ac:dyDescent="0.25">
      <c r="B2212" s="402" t="s">
        <v>251</v>
      </c>
      <c r="C2212" s="402" t="s">
        <v>16</v>
      </c>
      <c r="D2212" s="402" t="s">
        <v>3</v>
      </c>
      <c r="E2212" s="402" t="s">
        <v>32</v>
      </c>
      <c r="F2212" s="402" t="s">
        <v>5</v>
      </c>
      <c r="G2212" s="403">
        <v>19.735864432126263</v>
      </c>
      <c r="H2212" s="403">
        <v>13.275740547211972</v>
      </c>
      <c r="I2212" s="403">
        <v>7.2886338954767771</v>
      </c>
      <c r="J2212" s="403">
        <v>5.7919421592784621</v>
      </c>
      <c r="K2212" s="403">
        <v>5.7367981131296633</v>
      </c>
      <c r="L2212" s="450">
        <v>5.3192538812338039</v>
      </c>
      <c r="M2212" s="450">
        <v>4.9320999789523832</v>
      </c>
      <c r="N2212" s="450">
        <v>4.5731244918018019</v>
      </c>
      <c r="O2212" s="450">
        <v>4.2402764961710426</v>
      </c>
      <c r="R2212" s="570"/>
      <c r="S2212" s="570"/>
      <c r="T2212" s="570"/>
      <c r="U2212" s="570"/>
    </row>
    <row r="2213" spans="2:21" x14ac:dyDescent="0.25">
      <c r="B2213" s="402" t="s">
        <v>251</v>
      </c>
      <c r="C2213" s="402" t="s">
        <v>16</v>
      </c>
      <c r="D2213" s="402" t="s">
        <v>3</v>
      </c>
      <c r="E2213" s="402" t="s">
        <v>32</v>
      </c>
      <c r="F2213" s="402" t="s">
        <v>6</v>
      </c>
      <c r="G2213" s="403">
        <v>20.039820395390151</v>
      </c>
      <c r="H2213" s="403">
        <v>12.042953418153598</v>
      </c>
      <c r="I2213" s="403">
        <v>6.6187793769843104</v>
      </c>
      <c r="J2213" s="403">
        <v>5.2235132918603151</v>
      </c>
      <c r="K2213" s="403">
        <v>5.168345467555592</v>
      </c>
      <c r="L2213" s="450">
        <v>4.7921752074441271</v>
      </c>
      <c r="M2213" s="450">
        <v>4.4433839345696073</v>
      </c>
      <c r="N2213" s="450">
        <v>4.1199789104792401</v>
      </c>
      <c r="O2213" s="450">
        <v>3.8201124351946993</v>
      </c>
      <c r="R2213" s="570"/>
      <c r="S2213" s="570"/>
      <c r="T2213" s="570"/>
      <c r="U2213" s="570"/>
    </row>
    <row r="2214" spans="2:21" x14ac:dyDescent="0.25">
      <c r="B2214" s="402" t="s">
        <v>251</v>
      </c>
      <c r="C2214" s="402" t="s">
        <v>16</v>
      </c>
      <c r="D2214" s="402" t="s">
        <v>3</v>
      </c>
      <c r="E2214" s="402" t="s">
        <v>32</v>
      </c>
      <c r="F2214" s="402" t="s">
        <v>7</v>
      </c>
      <c r="G2214" s="403">
        <v>19.508031436430564</v>
      </c>
      <c r="H2214" s="403">
        <v>12.581880515899472</v>
      </c>
      <c r="I2214" s="403">
        <v>6.0341443438517333</v>
      </c>
      <c r="J2214" s="403">
        <v>4.7270896495791463</v>
      </c>
      <c r="K2214" s="403">
        <v>4.6718861580405466</v>
      </c>
      <c r="L2214" s="450">
        <v>4.3318499429087334</v>
      </c>
      <c r="M2214" s="450">
        <v>4.0165627528365686</v>
      </c>
      <c r="N2214" s="450">
        <v>3.7242232672171696</v>
      </c>
      <c r="O2214" s="450">
        <v>3.4531612718577835</v>
      </c>
      <c r="R2214" s="570"/>
      <c r="S2214" s="570"/>
      <c r="T2214" s="570"/>
      <c r="U2214" s="570"/>
    </row>
    <row r="2215" spans="2:21" x14ac:dyDescent="0.25">
      <c r="B2215" s="402" t="s">
        <v>251</v>
      </c>
      <c r="C2215" s="402" t="s">
        <v>16</v>
      </c>
      <c r="D2215" s="402" t="s">
        <v>3</v>
      </c>
      <c r="E2215" s="402" t="s">
        <v>32</v>
      </c>
      <c r="F2215" s="402" t="s">
        <v>8</v>
      </c>
      <c r="G2215" s="403">
        <v>20.146249641449938</v>
      </c>
      <c r="H2215" s="403">
        <v>11.612479373904375</v>
      </c>
      <c r="I2215" s="403">
        <v>6.3846873364435446</v>
      </c>
      <c r="J2215" s="403">
        <v>5.0247915762742936</v>
      </c>
      <c r="K2215" s="403">
        <v>4.9696118628916164</v>
      </c>
      <c r="L2215" s="450">
        <v>4.6079061296250829</v>
      </c>
      <c r="M2215" s="450">
        <v>4.2725266047400936</v>
      </c>
      <c r="N2215" s="450">
        <v>3.9615571747111891</v>
      </c>
      <c r="O2215" s="450">
        <v>3.6732211874571554</v>
      </c>
      <c r="R2215" s="570"/>
      <c r="S2215" s="570"/>
      <c r="T2215" s="570"/>
      <c r="U2215" s="570"/>
    </row>
    <row r="2216" spans="2:21" x14ac:dyDescent="0.25">
      <c r="B2216" s="402" t="s">
        <v>251</v>
      </c>
      <c r="C2216" s="402" t="s">
        <v>16</v>
      </c>
      <c r="D2216" s="402" t="s">
        <v>3</v>
      </c>
      <c r="E2216" s="402" t="s">
        <v>32</v>
      </c>
      <c r="F2216" s="402" t="s">
        <v>1</v>
      </c>
      <c r="G2216" s="403">
        <v>19.854780421794366</v>
      </c>
      <c r="H2216" s="403">
        <v>11.949314049060519</v>
      </c>
      <c r="I2216" s="403">
        <v>6.5678691049286879</v>
      </c>
      <c r="J2216" s="403">
        <v>4.5333135558385083</v>
      </c>
      <c r="K2216" s="403">
        <v>4.4780886639595749</v>
      </c>
      <c r="L2216" s="450">
        <v>4.1521577082797521</v>
      </c>
      <c r="M2216" s="450">
        <v>3.8499491475416208</v>
      </c>
      <c r="N2216" s="450">
        <v>3.5697363828690611</v>
      </c>
      <c r="O2216" s="450">
        <v>3.3099184832911681</v>
      </c>
      <c r="R2216" s="570"/>
      <c r="S2216" s="570"/>
      <c r="T2216" s="570"/>
      <c r="U2216" s="570"/>
    </row>
    <row r="2217" spans="2:21" x14ac:dyDescent="0.25">
      <c r="B2217" s="402" t="s">
        <v>251</v>
      </c>
      <c r="C2217" s="402" t="s">
        <v>16</v>
      </c>
      <c r="D2217" s="402" t="s">
        <v>11</v>
      </c>
      <c r="E2217" s="402" t="s">
        <v>32</v>
      </c>
      <c r="F2217" s="402" t="s">
        <v>4</v>
      </c>
      <c r="G2217" s="403">
        <v>27.255363449794533</v>
      </c>
      <c r="H2217" s="403">
        <v>15.745312018389352</v>
      </c>
      <c r="I2217" s="403">
        <v>9.3444587590183108</v>
      </c>
      <c r="J2217" s="403">
        <v>7.7239662838607002</v>
      </c>
      <c r="K2217" s="403">
        <v>7.2503445595644616</v>
      </c>
      <c r="L2217" s="450">
        <v>7.0708894914192113</v>
      </c>
      <c r="M2217" s="450">
        <v>6.8958761599691556</v>
      </c>
      <c r="N2217" s="450">
        <v>6.7251946266927831</v>
      </c>
      <c r="O2217" s="450">
        <v>6.5587376741840702</v>
      </c>
      <c r="R2217" s="570"/>
      <c r="S2217" s="570"/>
      <c r="T2217" s="570"/>
      <c r="U2217" s="570"/>
    </row>
    <row r="2218" spans="2:21" x14ac:dyDescent="0.25">
      <c r="B2218" s="402" t="s">
        <v>251</v>
      </c>
      <c r="C2218" s="402" t="s">
        <v>16</v>
      </c>
      <c r="D2218" s="402" t="s">
        <v>11</v>
      </c>
      <c r="E2218" s="402" t="s">
        <v>32</v>
      </c>
      <c r="F2218" s="402" t="s">
        <v>5</v>
      </c>
      <c r="G2218" s="403">
        <v>19.735864432126263</v>
      </c>
      <c r="H2218" s="403">
        <v>13.329339452616637</v>
      </c>
      <c r="I2218" s="403">
        <v>8.0337020468498892</v>
      </c>
      <c r="J2218" s="403">
        <v>6.5609443038680721</v>
      </c>
      <c r="K2218" s="403">
        <v>6.1378257405018051</v>
      </c>
      <c r="L2218" s="450">
        <v>5.9859069003037346</v>
      </c>
      <c r="M2218" s="450">
        <v>5.8377482408248458</v>
      </c>
      <c r="N2218" s="450">
        <v>5.6932566929038506</v>
      </c>
      <c r="O2218" s="450">
        <v>5.5523414909572493</v>
      </c>
      <c r="R2218" s="570"/>
      <c r="S2218" s="570"/>
      <c r="T2218" s="570"/>
      <c r="U2218" s="570"/>
    </row>
    <row r="2219" spans="2:21" x14ac:dyDescent="0.25">
      <c r="B2219" s="402" t="s">
        <v>251</v>
      </c>
      <c r="C2219" s="402" t="s">
        <v>16</v>
      </c>
      <c r="D2219" s="402" t="s">
        <v>11</v>
      </c>
      <c r="E2219" s="402" t="s">
        <v>32</v>
      </c>
      <c r="F2219" s="402" t="s">
        <v>6</v>
      </c>
      <c r="G2219" s="403">
        <v>20.039820395390151</v>
      </c>
      <c r="H2219" s="403">
        <v>12.096552323558265</v>
      </c>
      <c r="I2219" s="403">
        <v>7.3646815986377723</v>
      </c>
      <c r="J2219" s="403">
        <v>5.9668144850547229</v>
      </c>
      <c r="K2219" s="403">
        <v>5.5694682075514077</v>
      </c>
      <c r="L2219" s="450">
        <v>5.431616924966435</v>
      </c>
      <c r="M2219" s="450">
        <v>5.2971776335091887</v>
      </c>
      <c r="N2219" s="450">
        <v>5.1660658821449212</v>
      </c>
      <c r="O2219" s="450">
        <v>5.0381993101072942</v>
      </c>
      <c r="R2219" s="570"/>
      <c r="S2219" s="570"/>
      <c r="T2219" s="570"/>
      <c r="U2219" s="570"/>
    </row>
    <row r="2220" spans="2:21" x14ac:dyDescent="0.25">
      <c r="B2220" s="402" t="s">
        <v>251</v>
      </c>
      <c r="C2220" s="402" t="s">
        <v>16</v>
      </c>
      <c r="D2220" s="402" t="s">
        <v>11</v>
      </c>
      <c r="E2220" s="402" t="s">
        <v>32</v>
      </c>
      <c r="F2220" s="402" t="s">
        <v>7</v>
      </c>
      <c r="G2220" s="403">
        <v>19.508031436430564</v>
      </c>
      <c r="H2220" s="403">
        <v>12.635479421304124</v>
      </c>
      <c r="I2220" s="403">
        <v>8.5362709687984051</v>
      </c>
      <c r="J2220" s="403">
        <v>5.4480312183555597</v>
      </c>
      <c r="K2220" s="403">
        <v>5.0731515669718785</v>
      </c>
      <c r="L2220" s="450">
        <v>4.9475847400876116</v>
      </c>
      <c r="M2220" s="450">
        <v>4.8251258487352597</v>
      </c>
      <c r="N2220" s="450">
        <v>4.7056979676351913</v>
      </c>
      <c r="O2220" s="450">
        <v>4.5892260755043619</v>
      </c>
      <c r="R2220" s="570"/>
      <c r="S2220" s="570"/>
      <c r="T2220" s="570"/>
      <c r="U2220" s="570"/>
    </row>
    <row r="2221" spans="2:21" x14ac:dyDescent="0.25">
      <c r="B2221" s="402" t="s">
        <v>251</v>
      </c>
      <c r="C2221" s="402" t="s">
        <v>16</v>
      </c>
      <c r="D2221" s="402" t="s">
        <v>11</v>
      </c>
      <c r="E2221" s="402" t="s">
        <v>32</v>
      </c>
      <c r="F2221" s="402" t="s">
        <v>8</v>
      </c>
      <c r="G2221" s="403">
        <v>20.146249641449938</v>
      </c>
      <c r="H2221" s="403">
        <v>11.666078279309053</v>
      </c>
      <c r="I2221" s="403">
        <v>7.1310065932371902</v>
      </c>
      <c r="J2221" s="403">
        <v>5.7591283264130544</v>
      </c>
      <c r="K2221" s="403">
        <v>5.3707821591992699</v>
      </c>
      <c r="L2221" s="450">
        <v>5.2378486040482999</v>
      </c>
      <c r="M2221" s="450">
        <v>5.1082053201392581</v>
      </c>
      <c r="N2221" s="450">
        <v>4.9817708691563398</v>
      </c>
      <c r="O2221" s="450">
        <v>4.8584658284836006</v>
      </c>
      <c r="R2221" s="570"/>
      <c r="S2221" s="570"/>
      <c r="T2221" s="570"/>
      <c r="U2221" s="570"/>
    </row>
    <row r="2222" spans="2:21" x14ac:dyDescent="0.25">
      <c r="B2222" s="402" t="s">
        <v>251</v>
      </c>
      <c r="C2222" s="402" t="s">
        <v>16</v>
      </c>
      <c r="D2222" s="402" t="s">
        <v>11</v>
      </c>
      <c r="E2222" s="402" t="s">
        <v>32</v>
      </c>
      <c r="F2222" s="402" t="s">
        <v>1</v>
      </c>
      <c r="G2222" s="403">
        <v>19.854780421794366</v>
      </c>
      <c r="H2222" s="403">
        <v>12.002912954465174</v>
      </c>
      <c r="I2222" s="403">
        <v>7.3138547336101878</v>
      </c>
      <c r="J2222" s="403">
        <v>5.245570172310849</v>
      </c>
      <c r="K2222" s="403">
        <v>4.879439674252211</v>
      </c>
      <c r="L2222" s="450">
        <v>4.758667458247877</v>
      </c>
      <c r="M2222" s="450">
        <v>4.6408845051778842</v>
      </c>
      <c r="N2222" s="450">
        <v>4.5260168270573615</v>
      </c>
      <c r="O2222" s="450">
        <v>4.4139922671963179</v>
      </c>
      <c r="R2222" s="570"/>
      <c r="S2222" s="570"/>
      <c r="T2222" s="570"/>
      <c r="U2222" s="570"/>
    </row>
    <row r="2223" spans="2:21" x14ac:dyDescent="0.25">
      <c r="B2223" s="402" t="s">
        <v>251</v>
      </c>
      <c r="C2223" s="402" t="s">
        <v>16</v>
      </c>
      <c r="D2223" s="402" t="s">
        <v>19</v>
      </c>
      <c r="E2223" s="402" t="s">
        <v>32</v>
      </c>
      <c r="F2223" s="402" t="s">
        <v>4</v>
      </c>
      <c r="G2223" s="403">
        <v>27.255363449794533</v>
      </c>
      <c r="H2223" s="403">
        <v>15.691713112984699</v>
      </c>
      <c r="I2223" s="403">
        <v>8.4917704267079692</v>
      </c>
      <c r="J2223" s="403">
        <v>6.7131425009737757</v>
      </c>
      <c r="K2223" s="403">
        <v>6.6019994523832839</v>
      </c>
      <c r="L2223" s="450">
        <v>5.9676846054714607</v>
      </c>
      <c r="M2223" s="450">
        <v>5.3943142236288555</v>
      </c>
      <c r="N2223" s="450">
        <v>4.8760328112121671</v>
      </c>
      <c r="O2223" s="450">
        <v>4.4075474639338461</v>
      </c>
      <c r="R2223" s="570"/>
      <c r="S2223" s="570"/>
      <c r="T2223" s="570"/>
      <c r="U2223" s="570"/>
    </row>
    <row r="2224" spans="2:21" x14ac:dyDescent="0.25">
      <c r="B2224" s="402" t="s">
        <v>251</v>
      </c>
      <c r="C2224" s="402" t="s">
        <v>16</v>
      </c>
      <c r="D2224" s="402" t="s">
        <v>19</v>
      </c>
      <c r="E2224" s="402" t="s">
        <v>32</v>
      </c>
      <c r="F2224" s="402" t="s">
        <v>5</v>
      </c>
      <c r="G2224" s="403">
        <v>19.735864432126263</v>
      </c>
      <c r="H2224" s="403">
        <v>13.275740547211972</v>
      </c>
      <c r="I2224" s="403">
        <v>7.1801296000423847</v>
      </c>
      <c r="J2224" s="403">
        <v>5.6005480673753087</v>
      </c>
      <c r="K2224" s="403">
        <v>5.4893798139395438</v>
      </c>
      <c r="L2224" s="450">
        <v>4.9619645753540675</v>
      </c>
      <c r="M2224" s="450">
        <v>4.4852229726474215</v>
      </c>
      <c r="N2224" s="450">
        <v>4.0542863232611213</v>
      </c>
      <c r="O2224" s="450">
        <v>3.6647537237775345</v>
      </c>
      <c r="R2224" s="570"/>
      <c r="S2224" s="570"/>
      <c r="T2224" s="570"/>
      <c r="U2224" s="570"/>
    </row>
    <row r="2225" spans="2:21" x14ac:dyDescent="0.25">
      <c r="B2225" s="402" t="s">
        <v>251</v>
      </c>
      <c r="C2225" s="402" t="s">
        <v>16</v>
      </c>
      <c r="D2225" s="402" t="s">
        <v>19</v>
      </c>
      <c r="E2225" s="402" t="s">
        <v>32</v>
      </c>
      <c r="F2225" s="402" t="s">
        <v>6</v>
      </c>
      <c r="G2225" s="403">
        <v>20.039820395390151</v>
      </c>
      <c r="H2225" s="403">
        <v>12.042953418153598</v>
      </c>
      <c r="I2225" s="403">
        <v>6.5102750815499233</v>
      </c>
      <c r="J2225" s="403">
        <v>5.0321191999571608</v>
      </c>
      <c r="K2225" s="403">
        <v>4.9209271683654778</v>
      </c>
      <c r="L2225" s="450">
        <v>4.4481284070236899</v>
      </c>
      <c r="M2225" s="450">
        <v>4.0207557739455675</v>
      </c>
      <c r="N2225" s="450">
        <v>3.6344447629230774</v>
      </c>
      <c r="O2225" s="450">
        <v>3.285250206027015</v>
      </c>
      <c r="R2225" s="570"/>
      <c r="S2225" s="570"/>
      <c r="T2225" s="570"/>
      <c r="U2225" s="570"/>
    </row>
    <row r="2226" spans="2:21" x14ac:dyDescent="0.25">
      <c r="B2226" s="402" t="s">
        <v>251</v>
      </c>
      <c r="C2226" s="402" t="s">
        <v>16</v>
      </c>
      <c r="D2226" s="402" t="s">
        <v>19</v>
      </c>
      <c r="E2226" s="402" t="s">
        <v>32</v>
      </c>
      <c r="F2226" s="402" t="s">
        <v>7</v>
      </c>
      <c r="G2226" s="403">
        <v>19.508031436430564</v>
      </c>
      <c r="H2226" s="403">
        <v>12.581880515899472</v>
      </c>
      <c r="I2226" s="403">
        <v>5.9256400484173506</v>
      </c>
      <c r="J2226" s="403">
        <v>4.5356955576759939</v>
      </c>
      <c r="K2226" s="403">
        <v>4.4244678588504298</v>
      </c>
      <c r="L2226" s="450">
        <v>3.9993685123880698</v>
      </c>
      <c r="M2226" s="450">
        <v>3.6151123724146541</v>
      </c>
      <c r="N2226" s="450">
        <v>3.2677752561945916</v>
      </c>
      <c r="O2226" s="450">
        <v>2.9538100133427392</v>
      </c>
      <c r="R2226" s="570"/>
      <c r="S2226" s="570"/>
      <c r="T2226" s="570"/>
      <c r="U2226" s="570"/>
    </row>
    <row r="2227" spans="2:21" x14ac:dyDescent="0.25">
      <c r="B2227" s="402" t="s">
        <v>251</v>
      </c>
      <c r="C2227" s="402" t="s">
        <v>16</v>
      </c>
      <c r="D2227" s="402" t="s">
        <v>19</v>
      </c>
      <c r="E2227" s="402" t="s">
        <v>32</v>
      </c>
      <c r="F2227" s="402" t="s">
        <v>8</v>
      </c>
      <c r="G2227" s="403">
        <v>20.146249641449938</v>
      </c>
      <c r="H2227" s="403">
        <v>11.612479373904375</v>
      </c>
      <c r="I2227" s="403">
        <v>6.2761830410091619</v>
      </c>
      <c r="J2227" s="403">
        <v>4.8333974843711394</v>
      </c>
      <c r="K2227" s="403">
        <v>4.7221935637015022</v>
      </c>
      <c r="L2227" s="450">
        <v>4.2684889687448928</v>
      </c>
      <c r="M2227" s="450">
        <v>3.8583759497598931</v>
      </c>
      <c r="N2227" s="450">
        <v>3.4876662628609187</v>
      </c>
      <c r="O2227" s="450">
        <v>3.1525740672977194</v>
      </c>
      <c r="R2227" s="570"/>
      <c r="S2227" s="570"/>
      <c r="T2227" s="570"/>
      <c r="U2227" s="570"/>
    </row>
    <row r="2228" spans="2:21" x14ac:dyDescent="0.25">
      <c r="B2228" s="402" t="s">
        <v>251</v>
      </c>
      <c r="C2228" s="402" t="s">
        <v>16</v>
      </c>
      <c r="D2228" s="402" t="s">
        <v>19</v>
      </c>
      <c r="E2228" s="402" t="s">
        <v>32</v>
      </c>
      <c r="F2228" s="402" t="s">
        <v>1</v>
      </c>
      <c r="G2228" s="403">
        <v>19.854780421794366</v>
      </c>
      <c r="H2228" s="403">
        <v>11.949314049060519</v>
      </c>
      <c r="I2228" s="403">
        <v>6.4593648094943026</v>
      </c>
      <c r="J2228" s="403">
        <v>4.3419194639353504</v>
      </c>
      <c r="K2228" s="403">
        <v>4.2306703647694617</v>
      </c>
      <c r="L2228" s="450">
        <v>3.8241909271205579</v>
      </c>
      <c r="M2228" s="450">
        <v>3.4567657099581446</v>
      </c>
      <c r="N2228" s="450">
        <v>3.1246424148962832</v>
      </c>
      <c r="O2228" s="450">
        <v>2.8244292613881243</v>
      </c>
      <c r="R2228" s="570"/>
      <c r="S2228" s="570"/>
      <c r="T2228" s="570"/>
      <c r="U2228" s="570"/>
    </row>
    <row r="2229" spans="2:21" x14ac:dyDescent="0.25">
      <c r="B2229" s="402" t="s">
        <v>251</v>
      </c>
      <c r="C2229" s="402" t="s">
        <v>128</v>
      </c>
      <c r="D2229" s="402" t="s">
        <v>3</v>
      </c>
      <c r="E2229" s="402" t="s">
        <v>32</v>
      </c>
      <c r="F2229" s="402" t="s">
        <v>4</v>
      </c>
      <c r="G2229" s="403">
        <v>41.738688284524549</v>
      </c>
      <c r="H2229" s="403">
        <v>24.030188534432924</v>
      </c>
      <c r="I2229" s="403">
        <v>13.170405393786153</v>
      </c>
      <c r="J2229" s="403">
        <v>10.573562929367425</v>
      </c>
      <c r="K2229" s="403">
        <v>10.489154290311486</v>
      </c>
      <c r="L2229" s="450">
        <v>9.725716953836006</v>
      </c>
      <c r="M2229" s="450">
        <v>9.0178452569338816</v>
      </c>
      <c r="N2229" s="450">
        <v>8.3614949380086756</v>
      </c>
      <c r="O2229" s="450">
        <v>7.7529160909682817</v>
      </c>
      <c r="R2229" s="570"/>
      <c r="S2229" s="570"/>
      <c r="T2229" s="570"/>
      <c r="U2229" s="570"/>
    </row>
    <row r="2230" spans="2:21" x14ac:dyDescent="0.25">
      <c r="B2230" s="402" t="s">
        <v>251</v>
      </c>
      <c r="C2230" s="402" t="s">
        <v>128</v>
      </c>
      <c r="D2230" s="402" t="s">
        <v>3</v>
      </c>
      <c r="E2230" s="402" t="s">
        <v>32</v>
      </c>
      <c r="F2230" s="402" t="s">
        <v>5</v>
      </c>
      <c r="G2230" s="403">
        <v>30.223375853179576</v>
      </c>
      <c r="H2230" s="403">
        <v>20.330383686388931</v>
      </c>
      <c r="I2230" s="403">
        <v>11.16176706811145</v>
      </c>
      <c r="J2230" s="403">
        <v>8.8697429697985637</v>
      </c>
      <c r="K2230" s="403">
        <v>8.7852957322046912</v>
      </c>
      <c r="L2230" s="450">
        <v>8.1458711810624873</v>
      </c>
      <c r="M2230" s="450">
        <v>7.5529861852257021</v>
      </c>
      <c r="N2230" s="450">
        <v>7.00325343308086</v>
      </c>
      <c r="O2230" s="450">
        <v>6.4935321534012909</v>
      </c>
      <c r="R2230" s="570"/>
      <c r="S2230" s="570"/>
      <c r="T2230" s="570"/>
      <c r="U2230" s="570"/>
    </row>
    <row r="2231" spans="2:21" x14ac:dyDescent="0.25">
      <c r="B2231" s="402" t="s">
        <v>251</v>
      </c>
      <c r="C2231" s="402" t="s">
        <v>128</v>
      </c>
      <c r="D2231" s="402" t="s">
        <v>3</v>
      </c>
      <c r="E2231" s="402" t="s">
        <v>32</v>
      </c>
      <c r="F2231" s="402" t="s">
        <v>6</v>
      </c>
      <c r="G2231" s="403">
        <v>30.688852060321825</v>
      </c>
      <c r="H2231" s="403">
        <v>18.442501406054514</v>
      </c>
      <c r="I2231" s="403">
        <v>10.135956166897872</v>
      </c>
      <c r="J2231" s="403">
        <v>7.9992546582853219</v>
      </c>
      <c r="K2231" s="403">
        <v>7.9147710069764043</v>
      </c>
      <c r="L2231" s="450">
        <v>7.3387062901135174</v>
      </c>
      <c r="M2231" s="450">
        <v>6.8045695782076674</v>
      </c>
      <c r="N2231" s="450">
        <v>6.3093092044092494</v>
      </c>
      <c r="O2231" s="450">
        <v>5.8500956128555881</v>
      </c>
      <c r="R2231" s="570"/>
      <c r="S2231" s="570"/>
      <c r="T2231" s="570"/>
      <c r="U2231" s="570"/>
    </row>
    <row r="2232" spans="2:21" x14ac:dyDescent="0.25">
      <c r="B2232" s="402" t="s">
        <v>251</v>
      </c>
      <c r="C2232" s="402" t="s">
        <v>128</v>
      </c>
      <c r="D2232" s="402" t="s">
        <v>3</v>
      </c>
      <c r="E2232" s="402" t="s">
        <v>32</v>
      </c>
      <c r="F2232" s="402" t="s">
        <v>7</v>
      </c>
      <c r="G2232" s="403">
        <v>29.874473868959516</v>
      </c>
      <c r="H2232" s="403">
        <v>19.267810897242683</v>
      </c>
      <c r="I2232" s="403">
        <v>9.2406498374452273</v>
      </c>
      <c r="J2232" s="403">
        <v>7.2390346854198251</v>
      </c>
      <c r="K2232" s="403">
        <v>7.1544964135383555</v>
      </c>
      <c r="L2232" s="450">
        <v>6.633767140748442</v>
      </c>
      <c r="M2232" s="450">
        <v>6.1509383657527836</v>
      </c>
      <c r="N2232" s="450">
        <v>5.7032515577598293</v>
      </c>
      <c r="O2232" s="450">
        <v>5.2881489614973711</v>
      </c>
      <c r="R2232" s="570"/>
      <c r="S2232" s="570"/>
      <c r="T2232" s="570"/>
      <c r="U2232" s="570"/>
    </row>
    <row r="2233" spans="2:21" x14ac:dyDescent="0.25">
      <c r="B2233" s="402" t="s">
        <v>251</v>
      </c>
      <c r="C2233" s="402" t="s">
        <v>128</v>
      </c>
      <c r="D2233" s="402" t="s">
        <v>3</v>
      </c>
      <c r="E2233" s="402" t="s">
        <v>32</v>
      </c>
      <c r="F2233" s="402" t="s">
        <v>8</v>
      </c>
      <c r="G2233" s="403">
        <v>30.851837123200518</v>
      </c>
      <c r="H2233" s="403">
        <v>17.783276223437021</v>
      </c>
      <c r="I2233" s="403">
        <v>9.7774691216593332</v>
      </c>
      <c r="J2233" s="403">
        <v>7.6949335011857478</v>
      </c>
      <c r="K2233" s="403">
        <v>7.6104316430193206</v>
      </c>
      <c r="L2233" s="450">
        <v>7.0565178095330516</v>
      </c>
      <c r="M2233" s="450">
        <v>6.5429197622359778</v>
      </c>
      <c r="N2233" s="450">
        <v>6.0667031771993702</v>
      </c>
      <c r="O2233" s="450">
        <v>5.6251473008532242</v>
      </c>
      <c r="R2233" s="570"/>
      <c r="S2233" s="570"/>
      <c r="T2233" s="570"/>
      <c r="U2233" s="570"/>
    </row>
    <row r="2234" spans="2:21" x14ac:dyDescent="0.25">
      <c r="B2234" s="402" t="s">
        <v>251</v>
      </c>
      <c r="C2234" s="402" t="s">
        <v>128</v>
      </c>
      <c r="D2234" s="402" t="s">
        <v>3</v>
      </c>
      <c r="E2234" s="402" t="s">
        <v>32</v>
      </c>
      <c r="F2234" s="402" t="s">
        <v>1</v>
      </c>
      <c r="G2234" s="403">
        <v>30.405483034907142</v>
      </c>
      <c r="H2234" s="403">
        <v>18.299102678500027</v>
      </c>
      <c r="I2234" s="403">
        <v>10.057992503719277</v>
      </c>
      <c r="J2234" s="403">
        <v>6.9422872218047598</v>
      </c>
      <c r="K2234" s="403">
        <v>6.8577161775797464</v>
      </c>
      <c r="L2234" s="450">
        <v>6.3585876083916562</v>
      </c>
      <c r="M2234" s="450">
        <v>5.8957873622383161</v>
      </c>
      <c r="N2234" s="450">
        <v>5.4666713367060655</v>
      </c>
      <c r="O2234" s="450">
        <v>5.0687878764030136</v>
      </c>
      <c r="R2234" s="570"/>
      <c r="S2234" s="570"/>
      <c r="T2234" s="570"/>
      <c r="U2234" s="570"/>
    </row>
    <row r="2235" spans="2:21" x14ac:dyDescent="0.25">
      <c r="B2235" s="402" t="s">
        <v>251</v>
      </c>
      <c r="C2235" s="402" t="s">
        <v>128</v>
      </c>
      <c r="D2235" s="402" t="s">
        <v>11</v>
      </c>
      <c r="E2235" s="402" t="s">
        <v>32</v>
      </c>
      <c r="F2235" s="402" t="s">
        <v>4</v>
      </c>
      <c r="G2235" s="403">
        <v>41.738688284524549</v>
      </c>
      <c r="H2235" s="403">
        <v>24.112269553429329</v>
      </c>
      <c r="I2235" s="403">
        <v>14.310044041375667</v>
      </c>
      <c r="J2235" s="403">
        <v>11.828432287688667</v>
      </c>
      <c r="K2235" s="403">
        <v>11.103131025366709</v>
      </c>
      <c r="L2235" s="450">
        <v>10.82831468823769</v>
      </c>
      <c r="M2235" s="450">
        <v>10.560300398115093</v>
      </c>
      <c r="N2235" s="450">
        <v>10.298919795854186</v>
      </c>
      <c r="O2235" s="450">
        <v>10.04400868940899</v>
      </c>
      <c r="R2235" s="570"/>
      <c r="S2235" s="570"/>
      <c r="T2235" s="570"/>
      <c r="U2235" s="570"/>
    </row>
    <row r="2236" spans="2:21" x14ac:dyDescent="0.25">
      <c r="B2236" s="402" t="s">
        <v>251</v>
      </c>
      <c r="C2236" s="402" t="s">
        <v>128</v>
      </c>
      <c r="D2236" s="402" t="s">
        <v>11</v>
      </c>
      <c r="E2236" s="402" t="s">
        <v>32</v>
      </c>
      <c r="F2236" s="402" t="s">
        <v>5</v>
      </c>
      <c r="G2236" s="403">
        <v>30.223375853179576</v>
      </c>
      <c r="H2236" s="403">
        <v>20.412464705385354</v>
      </c>
      <c r="I2236" s="403">
        <v>12.302759642955419</v>
      </c>
      <c r="J2236" s="403">
        <v>10.047387907914352</v>
      </c>
      <c r="K2236" s="403">
        <v>9.3994268614116461</v>
      </c>
      <c r="L2236" s="450">
        <v>9.1667793266519677</v>
      </c>
      <c r="M2236" s="450">
        <v>8.9398901084607125</v>
      </c>
      <c r="N2236" s="450">
        <v>8.718616681322894</v>
      </c>
      <c r="O2236" s="450">
        <v>8.5028200474077327</v>
      </c>
      <c r="R2236" s="570"/>
      <c r="S2236" s="570"/>
      <c r="T2236" s="570"/>
      <c r="U2236" s="570"/>
    </row>
    <row r="2237" spans="2:21" x14ac:dyDescent="0.25">
      <c r="B2237" s="402" t="s">
        <v>251</v>
      </c>
      <c r="C2237" s="402" t="s">
        <v>128</v>
      </c>
      <c r="D2237" s="402" t="s">
        <v>11</v>
      </c>
      <c r="E2237" s="402" t="s">
        <v>32</v>
      </c>
      <c r="F2237" s="402" t="s">
        <v>6</v>
      </c>
      <c r="G2237" s="403">
        <v>30.688852060321825</v>
      </c>
      <c r="H2237" s="403">
        <v>18.524582425050941</v>
      </c>
      <c r="I2237" s="403">
        <v>11.278226031604552</v>
      </c>
      <c r="J2237" s="403">
        <v>9.1375413247392387</v>
      </c>
      <c r="K2237" s="403">
        <v>8.529047791043503</v>
      </c>
      <c r="L2237" s="450">
        <v>8.3179432235320601</v>
      </c>
      <c r="M2237" s="450">
        <v>8.1120637572881922</v>
      </c>
      <c r="N2237" s="450">
        <v>7.9112800645404624</v>
      </c>
      <c r="O2237" s="450">
        <v>7.7154660185410329</v>
      </c>
      <c r="R2237" s="570"/>
      <c r="S2237" s="570"/>
      <c r="T2237" s="570"/>
      <c r="U2237" s="570"/>
    </row>
    <row r="2238" spans="2:21" x14ac:dyDescent="0.25">
      <c r="B2238" s="402" t="s">
        <v>251</v>
      </c>
      <c r="C2238" s="402" t="s">
        <v>128</v>
      </c>
      <c r="D2238" s="402" t="s">
        <v>11</v>
      </c>
      <c r="E2238" s="402" t="s">
        <v>32</v>
      </c>
      <c r="F2238" s="402" t="s">
        <v>7</v>
      </c>
      <c r="G2238" s="403">
        <v>29.874473868959516</v>
      </c>
      <c r="H2238" s="403">
        <v>19.349891916239088</v>
      </c>
      <c r="I2238" s="403">
        <v>13.072390457577956</v>
      </c>
      <c r="J2238" s="403">
        <v>8.3430799668538427</v>
      </c>
      <c r="K2238" s="403">
        <v>7.7689916798956791</v>
      </c>
      <c r="L2238" s="450">
        <v>7.5766994488324828</v>
      </c>
      <c r="M2238" s="450">
        <v>7.3891666902530773</v>
      </c>
      <c r="N2238" s="450">
        <v>7.2062756012790059</v>
      </c>
      <c r="O2238" s="450">
        <v>7.0279112947999405</v>
      </c>
      <c r="R2238" s="570"/>
      <c r="S2238" s="570"/>
      <c r="T2238" s="570"/>
      <c r="U2238" s="570"/>
    </row>
    <row r="2239" spans="2:21" x14ac:dyDescent="0.25">
      <c r="B2239" s="402" t="s">
        <v>251</v>
      </c>
      <c r="C2239" s="402" t="s">
        <v>128</v>
      </c>
      <c r="D2239" s="402" t="s">
        <v>11</v>
      </c>
      <c r="E2239" s="402" t="s">
        <v>32</v>
      </c>
      <c r="F2239" s="402" t="s">
        <v>8</v>
      </c>
      <c r="G2239" s="403">
        <v>30.851837123200518</v>
      </c>
      <c r="H2239" s="403">
        <v>17.865357242433465</v>
      </c>
      <c r="I2239" s="403">
        <v>10.920377631297381</v>
      </c>
      <c r="J2239" s="403">
        <v>8.8194920772022272</v>
      </c>
      <c r="K2239" s="403">
        <v>8.2247812545164933</v>
      </c>
      <c r="L2239" s="450">
        <v>8.021207663167381</v>
      </c>
      <c r="M2239" s="450">
        <v>7.8226727720356175</v>
      </c>
      <c r="N2239" s="450">
        <v>7.6290518670081786</v>
      </c>
      <c r="O2239" s="450">
        <v>7.4402233208018389</v>
      </c>
      <c r="R2239" s="570"/>
      <c r="S2239" s="570"/>
      <c r="T2239" s="570"/>
      <c r="U2239" s="570"/>
    </row>
    <row r="2240" spans="2:21" x14ac:dyDescent="0.25">
      <c r="B2240" s="402" t="s">
        <v>251</v>
      </c>
      <c r="C2240" s="402" t="s">
        <v>128</v>
      </c>
      <c r="D2240" s="402" t="s">
        <v>11</v>
      </c>
      <c r="E2240" s="402" t="s">
        <v>32</v>
      </c>
      <c r="F2240" s="402" t="s">
        <v>1</v>
      </c>
      <c r="G2240" s="403">
        <v>30.405483034907142</v>
      </c>
      <c r="H2240" s="403">
        <v>18.381183697496436</v>
      </c>
      <c r="I2240" s="403">
        <v>11.200390097412232</v>
      </c>
      <c r="J2240" s="403">
        <v>8.0330324231406571</v>
      </c>
      <c r="K2240" s="403">
        <v>7.4723425333111964</v>
      </c>
      <c r="L2240" s="450">
        <v>7.287392738511298</v>
      </c>
      <c r="M2240" s="450">
        <v>7.1070206817425499</v>
      </c>
      <c r="N2240" s="450">
        <v>6.9311130582808005</v>
      </c>
      <c r="O2240" s="450">
        <v>6.7595593678350969</v>
      </c>
      <c r="R2240" s="570"/>
      <c r="S2240" s="570"/>
      <c r="T2240" s="570"/>
      <c r="U2240" s="570"/>
    </row>
    <row r="2241" spans="2:21" x14ac:dyDescent="0.25">
      <c r="B2241" s="402" t="s">
        <v>251</v>
      </c>
      <c r="C2241" s="402" t="s">
        <v>128</v>
      </c>
      <c r="D2241" s="402" t="s">
        <v>19</v>
      </c>
      <c r="E2241" s="402" t="s">
        <v>32</v>
      </c>
      <c r="F2241" s="402" t="s">
        <v>4</v>
      </c>
      <c r="G2241" s="403">
        <v>41.738688284524549</v>
      </c>
      <c r="H2241" s="403">
        <v>24.030188534432924</v>
      </c>
      <c r="I2241" s="403">
        <v>13.004242613641606</v>
      </c>
      <c r="J2241" s="403">
        <v>10.280463248045598</v>
      </c>
      <c r="K2241" s="403">
        <v>10.110259498289867</v>
      </c>
      <c r="L2241" s="450">
        <v>9.1388738215489429</v>
      </c>
      <c r="M2241" s="450">
        <v>8.2608181066291806</v>
      </c>
      <c r="N2241" s="450">
        <v>7.4671252851641148</v>
      </c>
      <c r="O2241" s="450">
        <v>6.7496898375709726</v>
      </c>
      <c r="R2241" s="570"/>
      <c r="S2241" s="570"/>
      <c r="T2241" s="570"/>
      <c r="U2241" s="570"/>
    </row>
    <row r="2242" spans="2:21" x14ac:dyDescent="0.25">
      <c r="B2242" s="402" t="s">
        <v>251</v>
      </c>
      <c r="C2242" s="402" t="s">
        <v>128</v>
      </c>
      <c r="D2242" s="402" t="s">
        <v>19</v>
      </c>
      <c r="E2242" s="402" t="s">
        <v>32</v>
      </c>
      <c r="F2242" s="402" t="s">
        <v>5</v>
      </c>
      <c r="G2242" s="403">
        <v>30.223375853179576</v>
      </c>
      <c r="H2242" s="403">
        <v>20.330383686388931</v>
      </c>
      <c r="I2242" s="403">
        <v>10.995604287966898</v>
      </c>
      <c r="J2242" s="403">
        <v>8.5766432884767365</v>
      </c>
      <c r="K2242" s="403">
        <v>8.4064009401830688</v>
      </c>
      <c r="L2242" s="450">
        <v>7.5987206360705475</v>
      </c>
      <c r="M2242" s="450">
        <v>6.8686416120174911</v>
      </c>
      <c r="N2242" s="450">
        <v>6.2087079988684861</v>
      </c>
      <c r="O2242" s="450">
        <v>5.6121802814357347</v>
      </c>
      <c r="R2242" s="570"/>
      <c r="S2242" s="570"/>
      <c r="T2242" s="570"/>
      <c r="U2242" s="570"/>
    </row>
    <row r="2243" spans="2:21" x14ac:dyDescent="0.25">
      <c r="B2243" s="402" t="s">
        <v>251</v>
      </c>
      <c r="C2243" s="402" t="s">
        <v>128</v>
      </c>
      <c r="D2243" s="402" t="s">
        <v>19</v>
      </c>
      <c r="E2243" s="402" t="s">
        <v>32</v>
      </c>
      <c r="F2243" s="402" t="s">
        <v>6</v>
      </c>
      <c r="G2243" s="403">
        <v>30.688852060321825</v>
      </c>
      <c r="H2243" s="403">
        <v>18.442501406054514</v>
      </c>
      <c r="I2243" s="403">
        <v>9.9697933867533273</v>
      </c>
      <c r="J2243" s="403">
        <v>7.7061549769634929</v>
      </c>
      <c r="K2243" s="403">
        <v>7.5358762149547891</v>
      </c>
      <c r="L2243" s="450">
        <v>6.8118352328080993</v>
      </c>
      <c r="M2243" s="450">
        <v>6.1573595313102096</v>
      </c>
      <c r="N2243" s="450">
        <v>5.5657653337259978</v>
      </c>
      <c r="O2243" s="450">
        <v>5.0310110352634219</v>
      </c>
      <c r="R2243" s="570"/>
      <c r="S2243" s="570"/>
      <c r="T2243" s="570"/>
      <c r="U2243" s="570"/>
    </row>
    <row r="2244" spans="2:21" x14ac:dyDescent="0.25">
      <c r="B2244" s="402" t="s">
        <v>251</v>
      </c>
      <c r="C2244" s="402" t="s">
        <v>128</v>
      </c>
      <c r="D2244" s="402" t="s">
        <v>19</v>
      </c>
      <c r="E2244" s="402" t="s">
        <v>32</v>
      </c>
      <c r="F2244" s="402" t="s">
        <v>7</v>
      </c>
      <c r="G2244" s="403">
        <v>29.874473868959516</v>
      </c>
      <c r="H2244" s="403">
        <v>19.267810897242683</v>
      </c>
      <c r="I2244" s="403">
        <v>9.0744870573006899</v>
      </c>
      <c r="J2244" s="403">
        <v>6.9459350040979997</v>
      </c>
      <c r="K2244" s="403">
        <v>6.7756016215167376</v>
      </c>
      <c r="L2244" s="450">
        <v>6.1246072165207801</v>
      </c>
      <c r="M2244" s="450">
        <v>5.5361598352444927</v>
      </c>
      <c r="N2244" s="450">
        <v>5.0042500094863573</v>
      </c>
      <c r="O2244" s="450">
        <v>4.5234456559613152</v>
      </c>
      <c r="R2244" s="570"/>
      <c r="S2244" s="570"/>
      <c r="T2244" s="570"/>
      <c r="U2244" s="570"/>
    </row>
    <row r="2245" spans="2:21" x14ac:dyDescent="0.25">
      <c r="B2245" s="402" t="s">
        <v>251</v>
      </c>
      <c r="C2245" s="402" t="s">
        <v>128</v>
      </c>
      <c r="D2245" s="402" t="s">
        <v>19</v>
      </c>
      <c r="E2245" s="402" t="s">
        <v>32</v>
      </c>
      <c r="F2245" s="402" t="s">
        <v>8</v>
      </c>
      <c r="G2245" s="403">
        <v>30.851837123200518</v>
      </c>
      <c r="H2245" s="403">
        <v>17.783276223437021</v>
      </c>
      <c r="I2245" s="403">
        <v>9.6113063415147959</v>
      </c>
      <c r="J2245" s="403">
        <v>7.4018338198639189</v>
      </c>
      <c r="K2245" s="403">
        <v>7.2315368509977063</v>
      </c>
      <c r="L2245" s="450">
        <v>6.5367365524424086</v>
      </c>
      <c r="M2245" s="450">
        <v>5.9086921129554257</v>
      </c>
      <c r="N2245" s="450">
        <v>5.3409896827885426</v>
      </c>
      <c r="O2245" s="450">
        <v>4.8278316497667983</v>
      </c>
      <c r="R2245" s="570"/>
      <c r="S2245" s="570"/>
      <c r="T2245" s="570"/>
      <c r="U2245" s="570"/>
    </row>
    <row r="2246" spans="2:21" x14ac:dyDescent="0.25">
      <c r="B2246" s="402" t="s">
        <v>251</v>
      </c>
      <c r="C2246" s="402" t="s">
        <v>128</v>
      </c>
      <c r="D2246" s="402" t="s">
        <v>19</v>
      </c>
      <c r="E2246" s="402" t="s">
        <v>32</v>
      </c>
      <c r="F2246" s="402" t="s">
        <v>1</v>
      </c>
      <c r="G2246" s="403">
        <v>30.405483034907142</v>
      </c>
      <c r="H2246" s="403">
        <v>18.299102678500027</v>
      </c>
      <c r="I2246" s="403">
        <v>9.8918297235747357</v>
      </c>
      <c r="J2246" s="403">
        <v>6.6491875404829255</v>
      </c>
      <c r="K2246" s="403">
        <v>6.4788213855581338</v>
      </c>
      <c r="L2246" s="450">
        <v>5.8563413891585867</v>
      </c>
      <c r="M2246" s="450">
        <v>5.2936687748210476</v>
      </c>
      <c r="N2246" s="450">
        <v>4.7850572969315204</v>
      </c>
      <c r="O2246" s="450">
        <v>4.3253128045759937</v>
      </c>
      <c r="R2246" s="570"/>
      <c r="S2246" s="570"/>
      <c r="T2246" s="570"/>
      <c r="U2246" s="570"/>
    </row>
    <row r="2247" spans="2:21" x14ac:dyDescent="0.25">
      <c r="B2247" s="402" t="s">
        <v>251</v>
      </c>
      <c r="C2247" s="402" t="s">
        <v>17</v>
      </c>
      <c r="D2247" s="402" t="s">
        <v>3</v>
      </c>
      <c r="E2247" s="402" t="s">
        <v>33</v>
      </c>
      <c r="F2247" s="402" t="s">
        <v>4</v>
      </c>
      <c r="G2247" s="403">
        <v>29.75979609163479</v>
      </c>
      <c r="H2247" s="403">
        <v>18.991092818520801</v>
      </c>
      <c r="I2247" s="403">
        <v>10.421720525024197</v>
      </c>
      <c r="J2247" s="403">
        <v>8.9833953958611268</v>
      </c>
      <c r="K2247" s="403">
        <v>8.338496552604802</v>
      </c>
      <c r="L2247" s="450">
        <v>7.7315916084940461</v>
      </c>
      <c r="M2247" s="450">
        <v>7.1688593289472662</v>
      </c>
      <c r="N2247" s="450">
        <v>6.647084672937666</v>
      </c>
      <c r="O2247" s="450">
        <v>6.1632866013694168</v>
      </c>
      <c r="R2247" s="570"/>
      <c r="S2247" s="570"/>
      <c r="T2247" s="570"/>
      <c r="U2247" s="570"/>
    </row>
    <row r="2248" spans="2:21" x14ac:dyDescent="0.25">
      <c r="B2248" s="402" t="s">
        <v>251</v>
      </c>
      <c r="C2248" s="402" t="s">
        <v>17</v>
      </c>
      <c r="D2248" s="402" t="s">
        <v>3</v>
      </c>
      <c r="E2248" s="402" t="s">
        <v>33</v>
      </c>
      <c r="F2248" s="402" t="s">
        <v>5</v>
      </c>
      <c r="G2248" s="403">
        <v>25.416420393487869</v>
      </c>
      <c r="H2248" s="403">
        <v>15.984053412626247</v>
      </c>
      <c r="I2248" s="403">
        <v>8.7897873317484976</v>
      </c>
      <c r="J2248" s="403">
        <v>7.3684555094713433</v>
      </c>
      <c r="K2248" s="403">
        <v>6.7618957693145951</v>
      </c>
      <c r="L2248" s="450">
        <v>6.269741344584796</v>
      </c>
      <c r="M2248" s="450">
        <v>5.8134076402630654</v>
      </c>
      <c r="N2248" s="450">
        <v>5.3902874990303209</v>
      </c>
      <c r="O2248" s="450">
        <v>4.9979635215960458</v>
      </c>
      <c r="R2248" s="570"/>
      <c r="S2248" s="570"/>
      <c r="T2248" s="570"/>
      <c r="U2248" s="570"/>
    </row>
    <row r="2249" spans="2:21" x14ac:dyDescent="0.25">
      <c r="B2249" s="402" t="s">
        <v>251</v>
      </c>
      <c r="C2249" s="402" t="s">
        <v>17</v>
      </c>
      <c r="D2249" s="402" t="s">
        <v>3</v>
      </c>
      <c r="E2249" s="402" t="s">
        <v>33</v>
      </c>
      <c r="F2249" s="402" t="s">
        <v>6</v>
      </c>
      <c r="G2249" s="403">
        <v>23.200650912672302</v>
      </c>
      <c r="H2249" s="403">
        <v>14.447870774525182</v>
      </c>
      <c r="I2249" s="403">
        <v>7.9556459711991199</v>
      </c>
      <c r="J2249" s="403">
        <v>6.542694216220605</v>
      </c>
      <c r="K2249" s="403">
        <v>5.9556899435984203</v>
      </c>
      <c r="L2249" s="450">
        <v>5.5222139986774534</v>
      </c>
      <c r="M2249" s="450">
        <v>5.1202879491682003</v>
      </c>
      <c r="N2249" s="450">
        <v>4.7476154833325976</v>
      </c>
      <c r="O2249" s="450">
        <v>4.4020674230325376</v>
      </c>
      <c r="R2249" s="570"/>
      <c r="S2249" s="570"/>
      <c r="T2249" s="570"/>
      <c r="U2249" s="570"/>
    </row>
    <row r="2250" spans="2:21" x14ac:dyDescent="0.25">
      <c r="B2250" s="402" t="s">
        <v>251</v>
      </c>
      <c r="C2250" s="402" t="s">
        <v>17</v>
      </c>
      <c r="D2250" s="402" t="s">
        <v>3</v>
      </c>
      <c r="E2250" s="402" t="s">
        <v>33</v>
      </c>
      <c r="F2250" s="402" t="s">
        <v>7</v>
      </c>
      <c r="G2250" s="403">
        <v>23.200650912672316</v>
      </c>
      <c r="H2250" s="403">
        <v>13.106454419268985</v>
      </c>
      <c r="I2250" s="403">
        <v>7.2266489012567812</v>
      </c>
      <c r="J2250" s="403">
        <v>5.8206030165004847</v>
      </c>
      <c r="K2250" s="403">
        <v>5.2506331180335604</v>
      </c>
      <c r="L2250" s="450">
        <v>4.868473674908194</v>
      </c>
      <c r="M2250" s="450">
        <v>4.514129132707497</v>
      </c>
      <c r="N2250" s="450">
        <v>4.185575025655818</v>
      </c>
      <c r="O2250" s="450">
        <v>3.8809342356774978</v>
      </c>
      <c r="R2250" s="570"/>
      <c r="S2250" s="570"/>
      <c r="T2250" s="570"/>
      <c r="U2250" s="570"/>
    </row>
    <row r="2251" spans="2:21" x14ac:dyDescent="0.25">
      <c r="B2251" s="402" t="s">
        <v>251</v>
      </c>
      <c r="C2251" s="402" t="s">
        <v>17</v>
      </c>
      <c r="D2251" s="402" t="s">
        <v>3</v>
      </c>
      <c r="E2251" s="402" t="s">
        <v>33</v>
      </c>
      <c r="F2251" s="402" t="s">
        <v>8</v>
      </c>
      <c r="G2251" s="403">
        <v>23.587895728895305</v>
      </c>
      <c r="H2251" s="403">
        <v>12.704980576427291</v>
      </c>
      <c r="I2251" s="403">
        <v>7.6639068839360442</v>
      </c>
      <c r="J2251" s="403">
        <v>4.9556773370337819</v>
      </c>
      <c r="K2251" s="403">
        <v>4.4058788445732695</v>
      </c>
      <c r="L2251" s="450">
        <v>4.0852035721119284</v>
      </c>
      <c r="M2251" s="450">
        <v>3.7878681675851795</v>
      </c>
      <c r="N2251" s="450">
        <v>3.5121738737704193</v>
      </c>
      <c r="O2251" s="450">
        <v>3.256545574937336</v>
      </c>
      <c r="R2251" s="570"/>
      <c r="S2251" s="570"/>
      <c r="T2251" s="570"/>
      <c r="U2251" s="570"/>
    </row>
    <row r="2252" spans="2:21" x14ac:dyDescent="0.25">
      <c r="B2252" s="402" t="s">
        <v>251</v>
      </c>
      <c r="C2252" s="402" t="s">
        <v>17</v>
      </c>
      <c r="D2252" s="402" t="s">
        <v>3</v>
      </c>
      <c r="E2252" s="402" t="s">
        <v>33</v>
      </c>
      <c r="F2252" s="402" t="s">
        <v>1</v>
      </c>
      <c r="G2252" s="403">
        <v>23.032373139170101</v>
      </c>
      <c r="H2252" s="403">
        <v>13.455999788863632</v>
      </c>
      <c r="I2252" s="403">
        <v>6.9418282507837867</v>
      </c>
      <c r="J2252" s="403">
        <v>5.5382709477052972</v>
      </c>
      <c r="K2252" s="403">
        <v>4.0582413583129213</v>
      </c>
      <c r="L2252" s="450">
        <v>3.7628683580104303</v>
      </c>
      <c r="M2252" s="450">
        <v>3.4889936377767139</v>
      </c>
      <c r="N2252" s="450">
        <v>3.2350524775952429</v>
      </c>
      <c r="O2252" s="450">
        <v>2.9995940432451103</v>
      </c>
      <c r="R2252" s="570"/>
      <c r="S2252" s="570"/>
      <c r="T2252" s="570"/>
      <c r="U2252" s="570"/>
    </row>
    <row r="2253" spans="2:21" x14ac:dyDescent="0.25">
      <c r="B2253" s="402" t="s">
        <v>251</v>
      </c>
      <c r="C2253" s="402" t="s">
        <v>17</v>
      </c>
      <c r="D2253" s="402" t="s">
        <v>11</v>
      </c>
      <c r="E2253" s="402" t="s">
        <v>33</v>
      </c>
      <c r="F2253" s="402" t="s">
        <v>4</v>
      </c>
      <c r="G2253" s="403">
        <v>29.75979609163479</v>
      </c>
      <c r="H2253" s="403">
        <v>19.300629959244933</v>
      </c>
      <c r="I2253" s="403">
        <v>10.91896865586353</v>
      </c>
      <c r="J2253" s="403">
        <v>10.130270853615821</v>
      </c>
      <c r="K2253" s="403">
        <v>9.7535952918169482</v>
      </c>
      <c r="L2253" s="450">
        <v>9.5121816467998705</v>
      </c>
      <c r="M2253" s="450">
        <v>9.2767432905103586</v>
      </c>
      <c r="N2253" s="450">
        <v>9.0471323271019486</v>
      </c>
      <c r="O2253" s="450">
        <v>8.8232045213347821</v>
      </c>
      <c r="R2253" s="570"/>
      <c r="S2253" s="570"/>
      <c r="T2253" s="570"/>
      <c r="U2253" s="570"/>
    </row>
    <row r="2254" spans="2:21" x14ac:dyDescent="0.25">
      <c r="B2254" s="402" t="s">
        <v>251</v>
      </c>
      <c r="C2254" s="402" t="s">
        <v>17</v>
      </c>
      <c r="D2254" s="402" t="s">
        <v>11</v>
      </c>
      <c r="E2254" s="402" t="s">
        <v>33</v>
      </c>
      <c r="F2254" s="402" t="s">
        <v>5</v>
      </c>
      <c r="G2254" s="403">
        <v>25.416420393487869</v>
      </c>
      <c r="H2254" s="403">
        <v>16.293590553350395</v>
      </c>
      <c r="I2254" s="403">
        <v>9.2874170792213153</v>
      </c>
      <c r="J2254" s="403">
        <v>8.5157160441417385</v>
      </c>
      <c r="K2254" s="403">
        <v>8.1389817482619282</v>
      </c>
      <c r="L2254" s="450">
        <v>7.9375318016741447</v>
      </c>
      <c r="M2254" s="450">
        <v>7.74106799244794</v>
      </c>
      <c r="N2254" s="450">
        <v>7.5494669074665106</v>
      </c>
      <c r="O2254" s="450">
        <v>7.3626081882415724</v>
      </c>
      <c r="R2254" s="570"/>
      <c r="S2254" s="570"/>
      <c r="T2254" s="570"/>
      <c r="U2254" s="570"/>
    </row>
    <row r="2255" spans="2:21" x14ac:dyDescent="0.25">
      <c r="B2255" s="402" t="s">
        <v>251</v>
      </c>
      <c r="C2255" s="402" t="s">
        <v>17</v>
      </c>
      <c r="D2255" s="402" t="s">
        <v>11</v>
      </c>
      <c r="E2255" s="402" t="s">
        <v>33</v>
      </c>
      <c r="F2255" s="402" t="s">
        <v>6</v>
      </c>
      <c r="G2255" s="403">
        <v>23.200650912672302</v>
      </c>
      <c r="H2255" s="403">
        <v>14.757407915249342</v>
      </c>
      <c r="I2255" s="403">
        <v>8.453635734363889</v>
      </c>
      <c r="J2255" s="403">
        <v>7.6903180310001549</v>
      </c>
      <c r="K2255" s="403">
        <v>7.3135283256100303</v>
      </c>
      <c r="L2255" s="450">
        <v>7.1325093804726967</v>
      </c>
      <c r="M2255" s="450">
        <v>6.9559708799360749</v>
      </c>
      <c r="N2255" s="450">
        <v>6.783801927409729</v>
      </c>
      <c r="O2255" s="450">
        <v>6.6158943711321108</v>
      </c>
      <c r="R2255" s="570"/>
      <c r="S2255" s="570"/>
      <c r="T2255" s="570"/>
      <c r="U2255" s="570"/>
    </row>
    <row r="2256" spans="2:21" x14ac:dyDescent="0.25">
      <c r="B2256" s="402" t="s">
        <v>251</v>
      </c>
      <c r="C2256" s="402" t="s">
        <v>17</v>
      </c>
      <c r="D2256" s="402" t="s">
        <v>11</v>
      </c>
      <c r="E2256" s="402" t="s">
        <v>33</v>
      </c>
      <c r="F2256" s="402" t="s">
        <v>7</v>
      </c>
      <c r="G2256" s="403">
        <v>23.200650912672316</v>
      </c>
      <c r="H2256" s="403">
        <v>13.415991559993145</v>
      </c>
      <c r="I2256" s="403">
        <v>7.7251786879594908</v>
      </c>
      <c r="J2256" s="403">
        <v>6.9687717514437546</v>
      </c>
      <c r="K2256" s="403">
        <v>6.5918989317881564</v>
      </c>
      <c r="L2256" s="450">
        <v>6.4287412139318203</v>
      </c>
      <c r="M2256" s="450">
        <v>6.269621853030217</v>
      </c>
      <c r="N2256" s="450">
        <v>6.114440894713379</v>
      </c>
      <c r="O2256" s="450">
        <v>5.9631008586066248</v>
      </c>
      <c r="R2256" s="570"/>
      <c r="S2256" s="570"/>
      <c r="T2256" s="570"/>
      <c r="U2256" s="570"/>
    </row>
    <row r="2257" spans="2:21" x14ac:dyDescent="0.25">
      <c r="B2257" s="402" t="s">
        <v>251</v>
      </c>
      <c r="C2257" s="402" t="s">
        <v>17</v>
      </c>
      <c r="D2257" s="402" t="s">
        <v>11</v>
      </c>
      <c r="E2257" s="402" t="s">
        <v>33</v>
      </c>
      <c r="F2257" s="402" t="s">
        <v>8</v>
      </c>
      <c r="G2257" s="403">
        <v>23.587895728895305</v>
      </c>
      <c r="H2257" s="403">
        <v>13.014517717151453</v>
      </c>
      <c r="I2257" s="403">
        <v>8.162076654946798</v>
      </c>
      <c r="J2257" s="403">
        <v>7.4015912020667907</v>
      </c>
      <c r="K2257" s="403">
        <v>5.7282047347167939</v>
      </c>
      <c r="L2257" s="450">
        <v>5.5864245251593747</v>
      </c>
      <c r="M2257" s="450">
        <v>5.4481535525711431</v>
      </c>
      <c r="N2257" s="450">
        <v>5.3133049589615213</v>
      </c>
      <c r="O2257" s="450">
        <v>5.1817940361834989</v>
      </c>
      <c r="R2257" s="570"/>
      <c r="S2257" s="570"/>
      <c r="T2257" s="570"/>
      <c r="U2257" s="570"/>
    </row>
    <row r="2258" spans="2:21" x14ac:dyDescent="0.25">
      <c r="B2258" s="402" t="s">
        <v>251</v>
      </c>
      <c r="C2258" s="402" t="s">
        <v>17</v>
      </c>
      <c r="D2258" s="402" t="s">
        <v>11</v>
      </c>
      <c r="E2258" s="402" t="s">
        <v>33</v>
      </c>
      <c r="F2258" s="402" t="s">
        <v>1</v>
      </c>
      <c r="G2258" s="403">
        <v>23.032373139170101</v>
      </c>
      <c r="H2258" s="403">
        <v>13.765536929587782</v>
      </c>
      <c r="I2258" s="403">
        <v>7.440682051609242</v>
      </c>
      <c r="J2258" s="403">
        <v>6.6867666347467933</v>
      </c>
      <c r="K2258" s="403">
        <v>6.3098439465319043</v>
      </c>
      <c r="L2258" s="450">
        <v>6.1536674412488512</v>
      </c>
      <c r="M2258" s="450">
        <v>6.001356499204622</v>
      </c>
      <c r="N2258" s="450">
        <v>5.8528154428891686</v>
      </c>
      <c r="O2258" s="450">
        <v>5.7079509629301164</v>
      </c>
      <c r="R2258" s="570"/>
      <c r="S2258" s="570"/>
      <c r="T2258" s="570"/>
      <c r="U2258" s="570"/>
    </row>
    <row r="2259" spans="2:21" x14ac:dyDescent="0.25">
      <c r="B2259" s="402" t="s">
        <v>251</v>
      </c>
      <c r="C2259" s="402" t="s">
        <v>17</v>
      </c>
      <c r="D2259" s="402" t="s">
        <v>19</v>
      </c>
      <c r="E2259" s="402" t="s">
        <v>33</v>
      </c>
      <c r="F2259" s="402" t="s">
        <v>4</v>
      </c>
      <c r="G2259" s="403">
        <v>29.75979609163479</v>
      </c>
      <c r="H2259" s="403">
        <v>18.8363242481587</v>
      </c>
      <c r="I2259" s="403">
        <v>10.317729992641032</v>
      </c>
      <c r="J2259" s="403">
        <v>8.8330317000900695</v>
      </c>
      <c r="K2259" s="403">
        <v>8.2021717276919617</v>
      </c>
      <c r="L2259" s="450">
        <v>7.4141136035857489</v>
      </c>
      <c r="M2259" s="450">
        <v>6.7017714761189477</v>
      </c>
      <c r="N2259" s="450">
        <v>6.0578706126649502</v>
      </c>
      <c r="O2259" s="450">
        <v>5.4758352311114056</v>
      </c>
      <c r="R2259" s="570"/>
      <c r="S2259" s="570"/>
      <c r="T2259" s="570"/>
      <c r="U2259" s="570"/>
    </row>
    <row r="2260" spans="2:21" x14ac:dyDescent="0.25">
      <c r="B2260" s="402" t="s">
        <v>251</v>
      </c>
      <c r="C2260" s="402" t="s">
        <v>17</v>
      </c>
      <c r="D2260" s="402" t="s">
        <v>19</v>
      </c>
      <c r="E2260" s="402" t="s">
        <v>33</v>
      </c>
      <c r="F2260" s="402" t="s">
        <v>5</v>
      </c>
      <c r="G2260" s="403">
        <v>25.416420393487869</v>
      </c>
      <c r="H2260" s="403">
        <v>15.829284842264169</v>
      </c>
      <c r="I2260" s="403">
        <v>8.6857967993653347</v>
      </c>
      <c r="J2260" s="403">
        <v>7.2180918137002834</v>
      </c>
      <c r="K2260" s="403">
        <v>6.6255709444017681</v>
      </c>
      <c r="L2260" s="450">
        <v>5.9889913673185733</v>
      </c>
      <c r="M2260" s="450">
        <v>5.4135738487749254</v>
      </c>
      <c r="N2260" s="450">
        <v>4.8934419869202719</v>
      </c>
      <c r="O2260" s="450">
        <v>4.4232839799115471</v>
      </c>
      <c r="R2260" s="570"/>
      <c r="S2260" s="570"/>
      <c r="T2260" s="570"/>
      <c r="U2260" s="570"/>
    </row>
    <row r="2261" spans="2:21" x14ac:dyDescent="0.25">
      <c r="B2261" s="402" t="s">
        <v>251</v>
      </c>
      <c r="C2261" s="402" t="s">
        <v>17</v>
      </c>
      <c r="D2261" s="402" t="s">
        <v>19</v>
      </c>
      <c r="E2261" s="402" t="s">
        <v>33</v>
      </c>
      <c r="F2261" s="402" t="s">
        <v>6</v>
      </c>
      <c r="G2261" s="403">
        <v>23.200650912672302</v>
      </c>
      <c r="H2261" s="403">
        <v>14.293102204163116</v>
      </c>
      <c r="I2261" s="403">
        <v>7.8516554388159445</v>
      </c>
      <c r="J2261" s="403">
        <v>6.3923305204495495</v>
      </c>
      <c r="K2261" s="403">
        <v>5.8193651186855826</v>
      </c>
      <c r="L2261" s="450">
        <v>5.260245154952397</v>
      </c>
      <c r="M2261" s="450">
        <v>4.754844991827909</v>
      </c>
      <c r="N2261" s="450">
        <v>4.2980032736735723</v>
      </c>
      <c r="O2261" s="450">
        <v>3.8850545437880237</v>
      </c>
      <c r="R2261" s="570"/>
      <c r="S2261" s="570"/>
      <c r="T2261" s="570"/>
      <c r="U2261" s="570"/>
    </row>
    <row r="2262" spans="2:21" x14ac:dyDescent="0.25">
      <c r="B2262" s="402" t="s">
        <v>251</v>
      </c>
      <c r="C2262" s="402" t="s">
        <v>17</v>
      </c>
      <c r="D2262" s="402" t="s">
        <v>19</v>
      </c>
      <c r="E2262" s="402" t="s">
        <v>33</v>
      </c>
      <c r="F2262" s="402" t="s">
        <v>7</v>
      </c>
      <c r="G2262" s="403">
        <v>23.200650912672316</v>
      </c>
      <c r="H2262" s="403">
        <v>12.951685848906921</v>
      </c>
      <c r="I2262" s="403">
        <v>7.1226583688736138</v>
      </c>
      <c r="J2262" s="403">
        <v>5.6702393207294222</v>
      </c>
      <c r="K2262" s="403">
        <v>5.1143082931207307</v>
      </c>
      <c r="L2262" s="450">
        <v>4.6229296273985376</v>
      </c>
      <c r="M2262" s="450">
        <v>4.1787622323484124</v>
      </c>
      <c r="N2262" s="450">
        <v>3.7772700867021229</v>
      </c>
      <c r="O2262" s="450">
        <v>3.4143529865005875</v>
      </c>
      <c r="R2262" s="570"/>
      <c r="S2262" s="570"/>
      <c r="T2262" s="570"/>
      <c r="U2262" s="570"/>
    </row>
    <row r="2263" spans="2:21" x14ac:dyDescent="0.25">
      <c r="B2263" s="402" t="s">
        <v>251</v>
      </c>
      <c r="C2263" s="402" t="s">
        <v>17</v>
      </c>
      <c r="D2263" s="402" t="s">
        <v>19</v>
      </c>
      <c r="E2263" s="402" t="s">
        <v>33</v>
      </c>
      <c r="F2263" s="402" t="s">
        <v>8</v>
      </c>
      <c r="G2263" s="403">
        <v>23.587895728895305</v>
      </c>
      <c r="H2263" s="403">
        <v>12.550212006065227</v>
      </c>
      <c r="I2263" s="403">
        <v>7.5599163515528858</v>
      </c>
      <c r="J2263" s="403">
        <v>4.8053136412627229</v>
      </c>
      <c r="K2263" s="403">
        <v>4.2695540196604398</v>
      </c>
      <c r="L2263" s="450">
        <v>3.859338671432107</v>
      </c>
      <c r="M2263" s="450">
        <v>3.4885364870019626</v>
      </c>
      <c r="N2263" s="450">
        <v>3.1533606809966863</v>
      </c>
      <c r="O2263" s="450">
        <v>2.8503882993643153</v>
      </c>
      <c r="R2263" s="570"/>
      <c r="S2263" s="570"/>
      <c r="T2263" s="570"/>
      <c r="U2263" s="570"/>
    </row>
    <row r="2264" spans="2:21" x14ac:dyDescent="0.25">
      <c r="B2264" s="402" t="s">
        <v>251</v>
      </c>
      <c r="C2264" s="402" t="s">
        <v>17</v>
      </c>
      <c r="D2264" s="402" t="s">
        <v>19</v>
      </c>
      <c r="E2264" s="402" t="s">
        <v>33</v>
      </c>
      <c r="F2264" s="402" t="s">
        <v>1</v>
      </c>
      <c r="G2264" s="403">
        <v>23.032373139170101</v>
      </c>
      <c r="H2264" s="403">
        <v>13.301231218501545</v>
      </c>
      <c r="I2264" s="403">
        <v>6.8378377184006123</v>
      </c>
      <c r="J2264" s="403">
        <v>5.3879072519342275</v>
      </c>
      <c r="K2264" s="403">
        <v>3.9219165334000938</v>
      </c>
      <c r="L2264" s="450">
        <v>3.5451019178541059</v>
      </c>
      <c r="M2264" s="450">
        <v>3.2044913503238908</v>
      </c>
      <c r="N2264" s="450">
        <v>2.8966063747234787</v>
      </c>
      <c r="O2264" s="450">
        <v>2.6183027422560059</v>
      </c>
      <c r="R2264" s="570"/>
      <c r="S2264" s="570"/>
      <c r="T2264" s="570"/>
      <c r="U2264" s="570"/>
    </row>
    <row r="2265" spans="2:21" x14ac:dyDescent="0.25">
      <c r="B2265" s="402" t="s">
        <v>251</v>
      </c>
      <c r="C2265" s="402" t="s">
        <v>16</v>
      </c>
      <c r="D2265" s="402" t="s">
        <v>3</v>
      </c>
      <c r="E2265" s="402" t="s">
        <v>33</v>
      </c>
      <c r="F2265" s="402" t="s">
        <v>4</v>
      </c>
      <c r="G2265" s="403">
        <v>26.119821032039674</v>
      </c>
      <c r="H2265" s="403">
        <v>16.668257540986673</v>
      </c>
      <c r="I2265" s="403">
        <v>9.1470208371516151</v>
      </c>
      <c r="J2265" s="403">
        <v>7.8846198837329515</v>
      </c>
      <c r="K2265" s="403">
        <v>7.3185997968426557</v>
      </c>
      <c r="L2265" s="450">
        <v>6.7859265058422213</v>
      </c>
      <c r="M2265" s="450">
        <v>6.2920230400572112</v>
      </c>
      <c r="N2265" s="450">
        <v>5.8340675960057746</v>
      </c>
      <c r="O2265" s="450">
        <v>5.4094437509331037</v>
      </c>
      <c r="R2265" s="570"/>
      <c r="S2265" s="570"/>
      <c r="T2265" s="570"/>
      <c r="U2265" s="570"/>
    </row>
    <row r="2266" spans="2:21" x14ac:dyDescent="0.25">
      <c r="B2266" s="402" t="s">
        <v>251</v>
      </c>
      <c r="C2266" s="402" t="s">
        <v>16</v>
      </c>
      <c r="D2266" s="402" t="s">
        <v>3</v>
      </c>
      <c r="E2266" s="402" t="s">
        <v>33</v>
      </c>
      <c r="F2266" s="402" t="s">
        <v>5</v>
      </c>
      <c r="G2266" s="403">
        <v>22.307691555037071</v>
      </c>
      <c r="H2266" s="403">
        <v>14.029014621565778</v>
      </c>
      <c r="I2266" s="403">
        <v>7.7146923758491512</v>
      </c>
      <c r="J2266" s="403">
        <v>6.4672062468881544</v>
      </c>
      <c r="K2266" s="403">
        <v>5.9348359373150945</v>
      </c>
      <c r="L2266" s="450">
        <v>5.5028778199111175</v>
      </c>
      <c r="M2266" s="450">
        <v>5.1023591251233622</v>
      </c>
      <c r="N2266" s="450">
        <v>4.7309915818102146</v>
      </c>
      <c r="O2266" s="450">
        <v>4.3866534672072817</v>
      </c>
      <c r="R2266" s="570"/>
      <c r="S2266" s="570"/>
      <c r="T2266" s="570"/>
      <c r="U2266" s="570"/>
    </row>
    <row r="2267" spans="2:21" x14ac:dyDescent="0.25">
      <c r="B2267" s="402" t="s">
        <v>251</v>
      </c>
      <c r="C2267" s="402" t="s">
        <v>16</v>
      </c>
      <c r="D2267" s="402" t="s">
        <v>3</v>
      </c>
      <c r="E2267" s="402" t="s">
        <v>33</v>
      </c>
      <c r="F2267" s="402" t="s">
        <v>6</v>
      </c>
      <c r="G2267" s="403">
        <v>20.362936889751364</v>
      </c>
      <c r="H2267" s="403">
        <v>12.680725290006645</v>
      </c>
      <c r="I2267" s="403">
        <v>6.9825763698830992</v>
      </c>
      <c r="J2267" s="403">
        <v>5.7424453268710423</v>
      </c>
      <c r="K2267" s="403">
        <v>5.2272386198518399</v>
      </c>
      <c r="L2267" s="450">
        <v>4.8467819101295397</v>
      </c>
      <c r="M2267" s="450">
        <v>4.4940161704392949</v>
      </c>
      <c r="N2267" s="450">
        <v>4.1669259551292832</v>
      </c>
      <c r="O2267" s="450">
        <v>3.8636425097315152</v>
      </c>
      <c r="R2267" s="570"/>
      <c r="S2267" s="570"/>
      <c r="T2267" s="570"/>
      <c r="U2267" s="570"/>
    </row>
    <row r="2268" spans="2:21" x14ac:dyDescent="0.25">
      <c r="B2268" s="402" t="s">
        <v>251</v>
      </c>
      <c r="C2268" s="402" t="s">
        <v>16</v>
      </c>
      <c r="D2268" s="402" t="s">
        <v>3</v>
      </c>
      <c r="E2268" s="402" t="s">
        <v>33</v>
      </c>
      <c r="F2268" s="402" t="s">
        <v>7</v>
      </c>
      <c r="G2268" s="403">
        <v>20.362936889751374</v>
      </c>
      <c r="H2268" s="403">
        <v>11.503380021213236</v>
      </c>
      <c r="I2268" s="403">
        <v>6.3427442641406966</v>
      </c>
      <c r="J2268" s="403">
        <v>5.1086744217403455</v>
      </c>
      <c r="K2268" s="403">
        <v>4.6084185834353697</v>
      </c>
      <c r="L2268" s="450">
        <v>4.2730017603696915</v>
      </c>
      <c r="M2268" s="450">
        <v>3.9619977468521439</v>
      </c>
      <c r="N2268" s="450">
        <v>3.6736296932167321</v>
      </c>
      <c r="O2268" s="450">
        <v>3.4062500751309219</v>
      </c>
      <c r="R2268" s="570"/>
      <c r="S2268" s="570"/>
      <c r="T2268" s="570"/>
      <c r="U2268" s="570"/>
    </row>
    <row r="2269" spans="2:21" x14ac:dyDescent="0.25">
      <c r="B2269" s="402" t="s">
        <v>251</v>
      </c>
      <c r="C2269" s="402" t="s">
        <v>16</v>
      </c>
      <c r="D2269" s="402" t="s">
        <v>3</v>
      </c>
      <c r="E2269" s="402" t="s">
        <v>33</v>
      </c>
      <c r="F2269" s="402" t="s">
        <v>8</v>
      </c>
      <c r="G2269" s="403">
        <v>20.70281708463526</v>
      </c>
      <c r="H2269" s="403">
        <v>11.151011177966426</v>
      </c>
      <c r="I2269" s="403">
        <v>6.7265204236696734</v>
      </c>
      <c r="J2269" s="403">
        <v>4.3495393831761557</v>
      </c>
      <c r="K2269" s="403">
        <v>3.8669877493364853</v>
      </c>
      <c r="L2269" s="450">
        <v>3.5855348556304962</v>
      </c>
      <c r="M2269" s="450">
        <v>3.3245670879477451</v>
      </c>
      <c r="N2269" s="450">
        <v>3.0825934671667796</v>
      </c>
      <c r="O2269" s="450">
        <v>2.858231532841506</v>
      </c>
      <c r="R2269" s="570"/>
      <c r="S2269" s="570"/>
      <c r="T2269" s="570"/>
      <c r="U2269" s="570"/>
    </row>
    <row r="2270" spans="2:21" x14ac:dyDescent="0.25">
      <c r="B2270" s="402" t="s">
        <v>251</v>
      </c>
      <c r="C2270" s="402" t="s">
        <v>16</v>
      </c>
      <c r="D2270" s="402" t="s">
        <v>3</v>
      </c>
      <c r="E2270" s="402" t="s">
        <v>33</v>
      </c>
      <c r="F2270" s="402" t="s">
        <v>1</v>
      </c>
      <c r="G2270" s="403">
        <v>20.21524147833075</v>
      </c>
      <c r="H2270" s="403">
        <v>11.810171857698862</v>
      </c>
      <c r="I2270" s="403">
        <v>6.0927605480669529</v>
      </c>
      <c r="J2270" s="403">
        <v>4.8608749043703749</v>
      </c>
      <c r="K2270" s="403">
        <v>3.5618704394870129</v>
      </c>
      <c r="L2270" s="450">
        <v>3.3026250507806596</v>
      </c>
      <c r="M2270" s="450">
        <v>3.0622484482099379</v>
      </c>
      <c r="N2270" s="450">
        <v>2.8393672955237816</v>
      </c>
      <c r="O2270" s="450">
        <v>2.6327082126869041</v>
      </c>
      <c r="R2270" s="570"/>
      <c r="S2270" s="570"/>
      <c r="T2270" s="570"/>
      <c r="U2270" s="570"/>
    </row>
    <row r="2271" spans="2:21" x14ac:dyDescent="0.25">
      <c r="B2271" s="402" t="s">
        <v>251</v>
      </c>
      <c r="C2271" s="402" t="s">
        <v>16</v>
      </c>
      <c r="D2271" s="402" t="s">
        <v>11</v>
      </c>
      <c r="E2271" s="402" t="s">
        <v>33</v>
      </c>
      <c r="F2271" s="402" t="s">
        <v>4</v>
      </c>
      <c r="G2271" s="403">
        <v>26.119821032039674</v>
      </c>
      <c r="H2271" s="403">
        <v>16.939934628208256</v>
      </c>
      <c r="I2271" s="403">
        <v>9.5834496401597917</v>
      </c>
      <c r="J2271" s="403">
        <v>8.8912189078106607</v>
      </c>
      <c r="K2271" s="403">
        <v>8.5606152225221344</v>
      </c>
      <c r="L2271" s="450">
        <v>8.3487293217208549</v>
      </c>
      <c r="M2271" s="450">
        <v>8.1420878611603023</v>
      </c>
      <c r="N2271" s="450">
        <v>7.9405610344053397</v>
      </c>
      <c r="O2271" s="450">
        <v>7.7440222478919525</v>
      </c>
      <c r="R2271" s="570"/>
      <c r="S2271" s="570"/>
      <c r="T2271" s="570"/>
      <c r="U2271" s="570"/>
    </row>
    <row r="2272" spans="2:21" x14ac:dyDescent="0.25">
      <c r="B2272" s="402" t="s">
        <v>251</v>
      </c>
      <c r="C2272" s="402" t="s">
        <v>16</v>
      </c>
      <c r="D2272" s="402" t="s">
        <v>11</v>
      </c>
      <c r="E2272" s="402" t="s">
        <v>33</v>
      </c>
      <c r="F2272" s="402" t="s">
        <v>5</v>
      </c>
      <c r="G2272" s="403">
        <v>22.307691555037071</v>
      </c>
      <c r="H2272" s="403">
        <v>14.300691708787378</v>
      </c>
      <c r="I2272" s="403">
        <v>8.151456119262793</v>
      </c>
      <c r="J2272" s="403">
        <v>7.474143248420102</v>
      </c>
      <c r="K2272" s="403">
        <v>7.1434880129234397</v>
      </c>
      <c r="L2272" s="450">
        <v>6.9666777775446453</v>
      </c>
      <c r="M2272" s="450">
        <v>6.7942438159522913</v>
      </c>
      <c r="N2272" s="450">
        <v>6.6260778099134825</v>
      </c>
      <c r="O2272" s="450">
        <v>6.4620741222066478</v>
      </c>
      <c r="R2272" s="570"/>
      <c r="S2272" s="570"/>
      <c r="T2272" s="570"/>
      <c r="U2272" s="570"/>
    </row>
    <row r="2273" spans="2:21" x14ac:dyDescent="0.25">
      <c r="B2273" s="402" t="s">
        <v>251</v>
      </c>
      <c r="C2273" s="402" t="s">
        <v>16</v>
      </c>
      <c r="D2273" s="402" t="s">
        <v>11</v>
      </c>
      <c r="E2273" s="402" t="s">
        <v>33</v>
      </c>
      <c r="F2273" s="402" t="s">
        <v>6</v>
      </c>
      <c r="G2273" s="403">
        <v>20.362936889751364</v>
      </c>
      <c r="H2273" s="403">
        <v>12.952402377228253</v>
      </c>
      <c r="I2273" s="403">
        <v>7.4196560948113168</v>
      </c>
      <c r="J2273" s="403">
        <v>6.7497011750579317</v>
      </c>
      <c r="K2273" s="403">
        <v>6.4189973072894491</v>
      </c>
      <c r="L2273" s="450">
        <v>6.260119120226709</v>
      </c>
      <c r="M2273" s="450">
        <v>6.1051733663955075</v>
      </c>
      <c r="N2273" s="450">
        <v>5.9540627131700994</v>
      </c>
      <c r="O2273" s="450">
        <v>5.8066922370285878</v>
      </c>
      <c r="R2273" s="570"/>
      <c r="S2273" s="570"/>
      <c r="T2273" s="570"/>
      <c r="U2273" s="570"/>
    </row>
    <row r="2274" spans="2:21" x14ac:dyDescent="0.25">
      <c r="B2274" s="402" t="s">
        <v>251</v>
      </c>
      <c r="C2274" s="402" t="s">
        <v>16</v>
      </c>
      <c r="D2274" s="402" t="s">
        <v>11</v>
      </c>
      <c r="E2274" s="402" t="s">
        <v>33</v>
      </c>
      <c r="F2274" s="402" t="s">
        <v>7</v>
      </c>
      <c r="G2274" s="403">
        <v>20.362936889751374</v>
      </c>
      <c r="H2274" s="403">
        <v>11.775057108434844</v>
      </c>
      <c r="I2274" s="403">
        <v>6.7802979613407901</v>
      </c>
      <c r="J2274" s="403">
        <v>6.1164085399096395</v>
      </c>
      <c r="K2274" s="403">
        <v>5.7856317237334229</v>
      </c>
      <c r="L2274" s="450">
        <v>5.6424301245933854</v>
      </c>
      <c r="M2274" s="450">
        <v>5.5027729435870052</v>
      </c>
      <c r="N2274" s="450">
        <v>5.3665724519460172</v>
      </c>
      <c r="O2274" s="450">
        <v>5.2337430922985568</v>
      </c>
      <c r="R2274" s="570"/>
      <c r="S2274" s="570"/>
      <c r="T2274" s="570"/>
      <c r="U2274" s="570"/>
    </row>
    <row r="2275" spans="2:21" x14ac:dyDescent="0.25">
      <c r="B2275" s="402" t="s">
        <v>251</v>
      </c>
      <c r="C2275" s="402" t="s">
        <v>16</v>
      </c>
      <c r="D2275" s="402" t="s">
        <v>11</v>
      </c>
      <c r="E2275" s="402" t="s">
        <v>33</v>
      </c>
      <c r="F2275" s="402" t="s">
        <v>8</v>
      </c>
      <c r="G2275" s="403">
        <v>20.70281708463526</v>
      </c>
      <c r="H2275" s="403">
        <v>11.422688265188036</v>
      </c>
      <c r="I2275" s="403">
        <v>7.1637581393551866</v>
      </c>
      <c r="J2275" s="403">
        <v>6.4962890523516323</v>
      </c>
      <c r="K2275" s="403">
        <v>5.0275775427017022</v>
      </c>
      <c r="L2275" s="450">
        <v>4.9031387297433762</v>
      </c>
      <c r="M2275" s="450">
        <v>4.7817799325658017</v>
      </c>
      <c r="N2275" s="450">
        <v>4.663424916938002</v>
      </c>
      <c r="O2275" s="450">
        <v>4.5479993355212702</v>
      </c>
      <c r="R2275" s="570"/>
      <c r="S2275" s="570"/>
      <c r="T2275" s="570"/>
      <c r="U2275" s="570"/>
    </row>
    <row r="2276" spans="2:21" x14ac:dyDescent="0.25">
      <c r="B2276" s="402" t="s">
        <v>251</v>
      </c>
      <c r="C2276" s="402" t="s">
        <v>16</v>
      </c>
      <c r="D2276" s="402" t="s">
        <v>11</v>
      </c>
      <c r="E2276" s="402" t="s">
        <v>33</v>
      </c>
      <c r="F2276" s="402" t="s">
        <v>1</v>
      </c>
      <c r="G2276" s="403">
        <v>20.21524147833075</v>
      </c>
      <c r="H2276" s="403">
        <v>12.081848944920459</v>
      </c>
      <c r="I2276" s="403">
        <v>6.5305986286301545</v>
      </c>
      <c r="J2276" s="403">
        <v>5.8688959845291082</v>
      </c>
      <c r="K2276" s="403">
        <v>5.5380753993082434</v>
      </c>
      <c r="L2276" s="450">
        <v>5.4010011278702947</v>
      </c>
      <c r="M2276" s="450">
        <v>5.2673196155653459</v>
      </c>
      <c r="N2276" s="450">
        <v>5.1369468873744983</v>
      </c>
      <c r="O2276" s="450">
        <v>5.0098010467652765</v>
      </c>
      <c r="R2276" s="570"/>
      <c r="S2276" s="570"/>
      <c r="T2276" s="570"/>
      <c r="U2276" s="570"/>
    </row>
    <row r="2277" spans="2:21" x14ac:dyDescent="0.25">
      <c r="B2277" s="402" t="s">
        <v>251</v>
      </c>
      <c r="C2277" s="402" t="s">
        <v>16</v>
      </c>
      <c r="D2277" s="402" t="s">
        <v>19</v>
      </c>
      <c r="E2277" s="402" t="s">
        <v>33</v>
      </c>
      <c r="F2277" s="402" t="s">
        <v>4</v>
      </c>
      <c r="G2277" s="403">
        <v>26.119821032039674</v>
      </c>
      <c r="H2277" s="403">
        <v>16.532418997375849</v>
      </c>
      <c r="I2277" s="403">
        <v>9.0557495768744545</v>
      </c>
      <c r="J2277" s="403">
        <v>7.7526474464500206</v>
      </c>
      <c r="K2277" s="403">
        <v>7.1989491104608225</v>
      </c>
      <c r="L2277" s="450">
        <v>6.5072798160503966</v>
      </c>
      <c r="M2277" s="450">
        <v>5.8820655563248305</v>
      </c>
      <c r="N2277" s="450">
        <v>5.316921384502975</v>
      </c>
      <c r="O2277" s="450">
        <v>4.8060758144028881</v>
      </c>
      <c r="R2277" s="570"/>
      <c r="S2277" s="570"/>
      <c r="T2277" s="570"/>
      <c r="U2277" s="570"/>
    </row>
    <row r="2278" spans="2:21" x14ac:dyDescent="0.25">
      <c r="B2278" s="402" t="s">
        <v>251</v>
      </c>
      <c r="C2278" s="402" t="s">
        <v>16</v>
      </c>
      <c r="D2278" s="402" t="s">
        <v>19</v>
      </c>
      <c r="E2278" s="402" t="s">
        <v>33</v>
      </c>
      <c r="F2278" s="402" t="s">
        <v>5</v>
      </c>
      <c r="G2278" s="403">
        <v>22.307691555037071</v>
      </c>
      <c r="H2278" s="403">
        <v>13.893176077954976</v>
      </c>
      <c r="I2278" s="403">
        <v>7.6234211155719951</v>
      </c>
      <c r="J2278" s="403">
        <v>6.3352338096052225</v>
      </c>
      <c r="K2278" s="403">
        <v>5.8151852509332729</v>
      </c>
      <c r="L2278" s="450">
        <v>5.2564668855632108</v>
      </c>
      <c r="M2278" s="450">
        <v>4.7514297355511106</v>
      </c>
      <c r="N2278" s="450">
        <v>4.2949161524985726</v>
      </c>
      <c r="O2278" s="450">
        <v>3.8822640307556999</v>
      </c>
      <c r="R2278" s="570"/>
      <c r="S2278" s="570"/>
      <c r="T2278" s="570"/>
      <c r="U2278" s="570"/>
    </row>
    <row r="2279" spans="2:21" x14ac:dyDescent="0.25">
      <c r="B2279" s="402" t="s">
        <v>251</v>
      </c>
      <c r="C2279" s="402" t="s">
        <v>16</v>
      </c>
      <c r="D2279" s="402" t="s">
        <v>19</v>
      </c>
      <c r="E2279" s="402" t="s">
        <v>33</v>
      </c>
      <c r="F2279" s="402" t="s">
        <v>6</v>
      </c>
      <c r="G2279" s="403">
        <v>20.362936889751364</v>
      </c>
      <c r="H2279" s="403">
        <v>12.544886746395854</v>
      </c>
      <c r="I2279" s="403">
        <v>6.8913051096059306</v>
      </c>
      <c r="J2279" s="403">
        <v>5.6104728895881131</v>
      </c>
      <c r="K2279" s="403">
        <v>5.1075879334700076</v>
      </c>
      <c r="L2279" s="450">
        <v>4.6168549545482733</v>
      </c>
      <c r="M2279" s="450">
        <v>4.1732712092253026</v>
      </c>
      <c r="N2279" s="450">
        <v>3.7723066367054341</v>
      </c>
      <c r="O2279" s="450">
        <v>3.4098664208247036</v>
      </c>
      <c r="R2279" s="570"/>
      <c r="S2279" s="570"/>
      <c r="T2279" s="570"/>
      <c r="U2279" s="570"/>
    </row>
    <row r="2280" spans="2:21" x14ac:dyDescent="0.25">
      <c r="B2280" s="402" t="s">
        <v>251</v>
      </c>
      <c r="C2280" s="402" t="s">
        <v>16</v>
      </c>
      <c r="D2280" s="402" t="s">
        <v>19</v>
      </c>
      <c r="E2280" s="402" t="s">
        <v>33</v>
      </c>
      <c r="F2280" s="402" t="s">
        <v>7</v>
      </c>
      <c r="G2280" s="403">
        <v>20.362936889751374</v>
      </c>
      <c r="H2280" s="403">
        <v>11.367541477602446</v>
      </c>
      <c r="I2280" s="403">
        <v>6.2514730038635351</v>
      </c>
      <c r="J2280" s="403">
        <v>4.9767019844574092</v>
      </c>
      <c r="K2280" s="403">
        <v>4.4887678970535454</v>
      </c>
      <c r="L2280" s="450">
        <v>4.0574906541549005</v>
      </c>
      <c r="M2280" s="450">
        <v>3.66765018511225</v>
      </c>
      <c r="N2280" s="450">
        <v>3.3152652777103317</v>
      </c>
      <c r="O2280" s="450">
        <v>2.9967372314312963</v>
      </c>
      <c r="R2280" s="570"/>
      <c r="S2280" s="570"/>
      <c r="T2280" s="570"/>
      <c r="U2280" s="570"/>
    </row>
    <row r="2281" spans="2:21" x14ac:dyDescent="0.25">
      <c r="B2281" s="402" t="s">
        <v>251</v>
      </c>
      <c r="C2281" s="402" t="s">
        <v>16</v>
      </c>
      <c r="D2281" s="402" t="s">
        <v>19</v>
      </c>
      <c r="E2281" s="402" t="s">
        <v>33</v>
      </c>
      <c r="F2281" s="402" t="s">
        <v>8</v>
      </c>
      <c r="G2281" s="403">
        <v>20.70281708463526</v>
      </c>
      <c r="H2281" s="403">
        <v>11.015172634355636</v>
      </c>
      <c r="I2281" s="403">
        <v>6.6352491633925199</v>
      </c>
      <c r="J2281" s="403">
        <v>4.2175669458932239</v>
      </c>
      <c r="K2281" s="403">
        <v>3.7473370629546605</v>
      </c>
      <c r="L2281" s="450">
        <v>3.3872959038241479</v>
      </c>
      <c r="M2281" s="450">
        <v>3.0618472123820992</v>
      </c>
      <c r="N2281" s="450">
        <v>2.7676673718962852</v>
      </c>
      <c r="O2281" s="450">
        <v>2.501752096081852</v>
      </c>
      <c r="R2281" s="570"/>
      <c r="S2281" s="570"/>
      <c r="T2281" s="570"/>
      <c r="U2281" s="570"/>
    </row>
    <row r="2282" spans="2:21" x14ac:dyDescent="0.25">
      <c r="B2282" s="402" t="s">
        <v>251</v>
      </c>
      <c r="C2282" s="402" t="s">
        <v>16</v>
      </c>
      <c r="D2282" s="402" t="s">
        <v>19</v>
      </c>
      <c r="E2282" s="402" t="s">
        <v>33</v>
      </c>
      <c r="F2282" s="402" t="s">
        <v>1</v>
      </c>
      <c r="G2282" s="403">
        <v>20.21524147833075</v>
      </c>
      <c r="H2282" s="403">
        <v>11.674333314088051</v>
      </c>
      <c r="I2282" s="403">
        <v>6.0014892877897852</v>
      </c>
      <c r="J2282" s="403">
        <v>4.7289024670874342</v>
      </c>
      <c r="K2282" s="403">
        <v>3.4422197531051899</v>
      </c>
      <c r="L2282" s="450">
        <v>3.111494021987542</v>
      </c>
      <c r="M2282" s="450">
        <v>2.812544155593415</v>
      </c>
      <c r="N2282" s="450">
        <v>2.5423171541591825</v>
      </c>
      <c r="O2282" s="450">
        <v>2.2980533477058764</v>
      </c>
      <c r="R2282" s="570"/>
      <c r="S2282" s="570"/>
      <c r="T2282" s="570"/>
      <c r="U2282" s="570"/>
    </row>
    <row r="2283" spans="2:21" x14ac:dyDescent="0.25">
      <c r="B2283" s="402" t="s">
        <v>251</v>
      </c>
      <c r="C2283" s="402" t="s">
        <v>128</v>
      </c>
      <c r="D2283" s="402" t="s">
        <v>3</v>
      </c>
      <c r="E2283" s="402" t="s">
        <v>33</v>
      </c>
      <c r="F2283" s="402" t="s">
        <v>4</v>
      </c>
      <c r="G2283" s="403">
        <v>39.999725929616652</v>
      </c>
      <c r="H2283" s="403">
        <v>25.52566239048495</v>
      </c>
      <c r="I2283" s="403">
        <v>14.007688877720696</v>
      </c>
      <c r="J2283" s="403">
        <v>12.074456177232697</v>
      </c>
      <c r="K2283" s="403">
        <v>11.207656656726884</v>
      </c>
      <c r="L2283" s="450">
        <v>10.391924204965116</v>
      </c>
      <c r="M2283" s="450">
        <v>9.6355636141764336</v>
      </c>
      <c r="N2283" s="450">
        <v>8.9342535926581537</v>
      </c>
      <c r="O2283" s="450">
        <v>8.2839873674320117</v>
      </c>
      <c r="R2283" s="570"/>
      <c r="S2283" s="570"/>
      <c r="T2283" s="570"/>
      <c r="U2283" s="570"/>
    </row>
    <row r="2284" spans="2:21" x14ac:dyDescent="0.25">
      <c r="B2284" s="402" t="s">
        <v>251</v>
      </c>
      <c r="C2284" s="402" t="s">
        <v>128</v>
      </c>
      <c r="D2284" s="402" t="s">
        <v>3</v>
      </c>
      <c r="E2284" s="402" t="s">
        <v>33</v>
      </c>
      <c r="F2284" s="402" t="s">
        <v>5</v>
      </c>
      <c r="G2284" s="403">
        <v>34.161855367591222</v>
      </c>
      <c r="H2284" s="403">
        <v>21.483942758906245</v>
      </c>
      <c r="I2284" s="403">
        <v>11.814230284608195</v>
      </c>
      <c r="J2284" s="403">
        <v>9.9038380503647083</v>
      </c>
      <c r="K2284" s="403">
        <v>9.0885695824120898</v>
      </c>
      <c r="L2284" s="450">
        <v>8.4270716997107478</v>
      </c>
      <c r="M2284" s="450">
        <v>7.8137199465901421</v>
      </c>
      <c r="N2284" s="450">
        <v>7.2450100793418297</v>
      </c>
      <c r="O2284" s="450">
        <v>6.7176929053710301</v>
      </c>
      <c r="R2284" s="570"/>
      <c r="S2284" s="570"/>
      <c r="T2284" s="570"/>
      <c r="U2284" s="570"/>
    </row>
    <row r="2285" spans="2:21" x14ac:dyDescent="0.25">
      <c r="B2285" s="402" t="s">
        <v>251</v>
      </c>
      <c r="C2285" s="402" t="s">
        <v>128</v>
      </c>
      <c r="D2285" s="402" t="s">
        <v>3</v>
      </c>
      <c r="E2285" s="402" t="s">
        <v>33</v>
      </c>
      <c r="F2285" s="402" t="s">
        <v>6</v>
      </c>
      <c r="G2285" s="403">
        <v>31.183670581548792</v>
      </c>
      <c r="H2285" s="403">
        <v>19.419181148555353</v>
      </c>
      <c r="I2285" s="403">
        <v>10.693072541934301</v>
      </c>
      <c r="J2285" s="403">
        <v>8.7939438390061895</v>
      </c>
      <c r="K2285" s="403">
        <v>8.0049596016107802</v>
      </c>
      <c r="L2285" s="450">
        <v>7.4223306433836749</v>
      </c>
      <c r="M2285" s="450">
        <v>6.8821074585594104</v>
      </c>
      <c r="N2285" s="450">
        <v>6.3812036066298372</v>
      </c>
      <c r="O2285" s="450">
        <v>5.9167572890222289</v>
      </c>
      <c r="R2285" s="570"/>
      <c r="S2285" s="570"/>
      <c r="T2285" s="570"/>
      <c r="U2285" s="570"/>
    </row>
    <row r="2286" spans="2:21" x14ac:dyDescent="0.25">
      <c r="B2286" s="402" t="s">
        <v>251</v>
      </c>
      <c r="C2286" s="402" t="s">
        <v>128</v>
      </c>
      <c r="D2286" s="402" t="s">
        <v>3</v>
      </c>
      <c r="E2286" s="402" t="s">
        <v>33</v>
      </c>
      <c r="F2286" s="402" t="s">
        <v>7</v>
      </c>
      <c r="G2286" s="403">
        <v>31.18367058154881</v>
      </c>
      <c r="H2286" s="403">
        <v>17.616202176436808</v>
      </c>
      <c r="I2286" s="403">
        <v>9.7132377705064261</v>
      </c>
      <c r="J2286" s="403">
        <v>7.8233911512103296</v>
      </c>
      <c r="K2286" s="403">
        <v>7.0573025780020968</v>
      </c>
      <c r="L2286" s="450">
        <v>6.5436474125110129</v>
      </c>
      <c r="M2286" s="450">
        <v>6.0673778665423335</v>
      </c>
      <c r="N2286" s="450">
        <v>5.6257728839459906</v>
      </c>
      <c r="O2286" s="450">
        <v>5.2163094565557762</v>
      </c>
      <c r="R2286" s="570"/>
      <c r="S2286" s="570"/>
      <c r="T2286" s="570"/>
      <c r="U2286" s="570"/>
    </row>
    <row r="2287" spans="2:21" x14ac:dyDescent="0.25">
      <c r="B2287" s="402" t="s">
        <v>251</v>
      </c>
      <c r="C2287" s="402" t="s">
        <v>128</v>
      </c>
      <c r="D2287" s="402" t="s">
        <v>3</v>
      </c>
      <c r="E2287" s="402" t="s">
        <v>33</v>
      </c>
      <c r="F2287" s="402" t="s">
        <v>8</v>
      </c>
      <c r="G2287" s="403">
        <v>31.704160925934548</v>
      </c>
      <c r="H2287" s="403">
        <v>17.07658679627324</v>
      </c>
      <c r="I2287" s="403">
        <v>10.300950112817263</v>
      </c>
      <c r="J2287" s="403">
        <v>6.6608566357980941</v>
      </c>
      <c r="K2287" s="403">
        <v>5.9218801674371901</v>
      </c>
      <c r="L2287" s="450">
        <v>5.4908650162794732</v>
      </c>
      <c r="M2287" s="450">
        <v>5.0912206553564241</v>
      </c>
      <c r="N2287" s="450">
        <v>4.7206638088312092</v>
      </c>
      <c r="O2287" s="450">
        <v>4.3770773856684624</v>
      </c>
      <c r="R2287" s="570"/>
      <c r="S2287" s="570"/>
      <c r="T2287" s="570"/>
      <c r="U2287" s="570"/>
    </row>
    <row r="2288" spans="2:21" x14ac:dyDescent="0.25">
      <c r="B2288" s="402" t="s">
        <v>251</v>
      </c>
      <c r="C2288" s="402" t="s">
        <v>128</v>
      </c>
      <c r="D2288" s="402" t="s">
        <v>3</v>
      </c>
      <c r="E2288" s="402" t="s">
        <v>33</v>
      </c>
      <c r="F2288" s="402" t="s">
        <v>1</v>
      </c>
      <c r="G2288" s="403">
        <v>30.957490778454439</v>
      </c>
      <c r="H2288" s="403">
        <v>18.086021221590904</v>
      </c>
      <c r="I2288" s="403">
        <v>9.3304143155696053</v>
      </c>
      <c r="J2288" s="403">
        <v>7.4439125641200228</v>
      </c>
      <c r="K2288" s="403">
        <v>5.4546254816033883</v>
      </c>
      <c r="L2288" s="450">
        <v>5.0576187607667062</v>
      </c>
      <c r="M2288" s="450">
        <v>4.6895075776568724</v>
      </c>
      <c r="N2288" s="450">
        <v>4.3481888139720999</v>
      </c>
      <c r="O2288" s="450">
        <v>4.0317124237165451</v>
      </c>
      <c r="R2288" s="570"/>
      <c r="S2288" s="570"/>
      <c r="T2288" s="570"/>
      <c r="U2288" s="570"/>
    </row>
    <row r="2289" spans="2:21" x14ac:dyDescent="0.25">
      <c r="B2289" s="402" t="s">
        <v>251</v>
      </c>
      <c r="C2289" s="402" t="s">
        <v>128</v>
      </c>
      <c r="D2289" s="402" t="s">
        <v>11</v>
      </c>
      <c r="E2289" s="402" t="s">
        <v>33</v>
      </c>
      <c r="F2289" s="402" t="s">
        <v>4</v>
      </c>
      <c r="G2289" s="403">
        <v>39.999725929616652</v>
      </c>
      <c r="H2289" s="403">
        <v>25.941706934468996</v>
      </c>
      <c r="I2289" s="403">
        <v>14.676033139601518</v>
      </c>
      <c r="J2289" s="403">
        <v>13.615955448408361</v>
      </c>
      <c r="K2289" s="403">
        <v>13.109671091151812</v>
      </c>
      <c r="L2289" s="450">
        <v>12.785190385483697</v>
      </c>
      <c r="M2289" s="450">
        <v>12.468740981868761</v>
      </c>
      <c r="N2289" s="450">
        <v>12.160124095567134</v>
      </c>
      <c r="O2289" s="450">
        <v>11.859145862009115</v>
      </c>
      <c r="R2289" s="570"/>
      <c r="S2289" s="570"/>
      <c r="T2289" s="570"/>
      <c r="U2289" s="570"/>
    </row>
    <row r="2290" spans="2:21" x14ac:dyDescent="0.25">
      <c r="B2290" s="402" t="s">
        <v>251</v>
      </c>
      <c r="C2290" s="402" t="s">
        <v>128</v>
      </c>
      <c r="D2290" s="402" t="s">
        <v>11</v>
      </c>
      <c r="E2290" s="402" t="s">
        <v>33</v>
      </c>
      <c r="F2290" s="402" t="s">
        <v>5</v>
      </c>
      <c r="G2290" s="403">
        <v>34.161855367591222</v>
      </c>
      <c r="H2290" s="403">
        <v>21.899987302890317</v>
      </c>
      <c r="I2290" s="403">
        <v>12.483087472071659</v>
      </c>
      <c r="J2290" s="403">
        <v>11.445854898039972</v>
      </c>
      <c r="K2290" s="403">
        <v>10.939491597126247</v>
      </c>
      <c r="L2290" s="450">
        <v>10.668725539884603</v>
      </c>
      <c r="M2290" s="450">
        <v>10.404661280171963</v>
      </c>
      <c r="N2290" s="450">
        <v>10.147132940143159</v>
      </c>
      <c r="O2290" s="450">
        <v>9.8959787476365211</v>
      </c>
      <c r="R2290" s="570"/>
      <c r="S2290" s="570"/>
      <c r="T2290" s="570"/>
      <c r="U2290" s="570"/>
    </row>
    <row r="2291" spans="2:21" x14ac:dyDescent="0.25">
      <c r="B2291" s="402" t="s">
        <v>251</v>
      </c>
      <c r="C2291" s="402" t="s">
        <v>128</v>
      </c>
      <c r="D2291" s="402" t="s">
        <v>11</v>
      </c>
      <c r="E2291" s="402" t="s">
        <v>33</v>
      </c>
      <c r="F2291" s="402" t="s">
        <v>6</v>
      </c>
      <c r="G2291" s="403">
        <v>31.183670581548792</v>
      </c>
      <c r="H2291" s="403">
        <v>19.835225692539439</v>
      </c>
      <c r="I2291" s="403">
        <v>11.36241362145684</v>
      </c>
      <c r="J2291" s="403">
        <v>10.336448966398057</v>
      </c>
      <c r="K2291" s="403">
        <v>9.8300111903360623</v>
      </c>
      <c r="L2291" s="450">
        <v>9.5867061565493241</v>
      </c>
      <c r="M2291" s="450">
        <v>9.3494232257205319</v>
      </c>
      <c r="N2291" s="450">
        <v>9.1180133432926489</v>
      </c>
      <c r="O2291" s="450">
        <v>8.8923311439947739</v>
      </c>
      <c r="R2291" s="570"/>
      <c r="S2291" s="570"/>
      <c r="T2291" s="570"/>
      <c r="U2291" s="570"/>
    </row>
    <row r="2292" spans="2:21" x14ac:dyDescent="0.25">
      <c r="B2292" s="402" t="s">
        <v>251</v>
      </c>
      <c r="C2292" s="402" t="s">
        <v>128</v>
      </c>
      <c r="D2292" s="402" t="s">
        <v>11</v>
      </c>
      <c r="E2292" s="402" t="s">
        <v>33</v>
      </c>
      <c r="F2292" s="402" t="s">
        <v>7</v>
      </c>
      <c r="G2292" s="403">
        <v>31.18367058154881</v>
      </c>
      <c r="H2292" s="403">
        <v>18.032246720420893</v>
      </c>
      <c r="I2292" s="403">
        <v>10.383304688117596</v>
      </c>
      <c r="J2292" s="403">
        <v>9.3666286981770899</v>
      </c>
      <c r="K2292" s="403">
        <v>8.8600792093926835</v>
      </c>
      <c r="L2292" s="450">
        <v>8.6407812015212642</v>
      </c>
      <c r="M2292" s="450">
        <v>8.4269110927825501</v>
      </c>
      <c r="N2292" s="450">
        <v>8.218334535905079</v>
      </c>
      <c r="O2292" s="450">
        <v>8.0149205088798734</v>
      </c>
      <c r="R2292" s="570"/>
      <c r="S2292" s="570"/>
      <c r="T2292" s="570"/>
      <c r="U2292" s="570"/>
    </row>
    <row r="2293" spans="2:21" x14ac:dyDescent="0.25">
      <c r="B2293" s="402" t="s">
        <v>251</v>
      </c>
      <c r="C2293" s="402" t="s">
        <v>128</v>
      </c>
      <c r="D2293" s="402" t="s">
        <v>11</v>
      </c>
      <c r="E2293" s="402" t="s">
        <v>33</v>
      </c>
      <c r="F2293" s="402" t="s">
        <v>8</v>
      </c>
      <c r="G2293" s="403">
        <v>31.704160925934548</v>
      </c>
      <c r="H2293" s="403">
        <v>17.492631340257329</v>
      </c>
      <c r="I2293" s="403">
        <v>10.970533138369351</v>
      </c>
      <c r="J2293" s="403">
        <v>9.9483752715951486</v>
      </c>
      <c r="K2293" s="403">
        <v>7.6991999122537553</v>
      </c>
      <c r="L2293" s="450">
        <v>7.5086351144615247</v>
      </c>
      <c r="M2293" s="450">
        <v>7.3227870330257296</v>
      </c>
      <c r="N2293" s="450">
        <v>7.1415389233353777</v>
      </c>
      <c r="O2293" s="450">
        <v>6.9647769303541649</v>
      </c>
      <c r="R2293" s="570"/>
      <c r="S2293" s="570"/>
      <c r="T2293" s="570"/>
      <c r="U2293" s="570"/>
    </row>
    <row r="2294" spans="2:21" x14ac:dyDescent="0.25">
      <c r="B2294" s="402" t="s">
        <v>251</v>
      </c>
      <c r="C2294" s="402" t="s">
        <v>128</v>
      </c>
      <c r="D2294" s="402" t="s">
        <v>11</v>
      </c>
      <c r="E2294" s="402" t="s">
        <v>33</v>
      </c>
      <c r="F2294" s="402" t="s">
        <v>1</v>
      </c>
      <c r="G2294" s="403">
        <v>30.957490778454439</v>
      </c>
      <c r="H2294" s="403">
        <v>18.502065765574976</v>
      </c>
      <c r="I2294" s="403">
        <v>10.000916736033927</v>
      </c>
      <c r="J2294" s="403">
        <v>8.9875895628317117</v>
      </c>
      <c r="K2294" s="403">
        <v>8.4809730464138493</v>
      </c>
      <c r="L2294" s="450">
        <v>8.2710583887753373</v>
      </c>
      <c r="M2294" s="450">
        <v>8.0663393806513728</v>
      </c>
      <c r="N2294" s="450">
        <v>7.8666874232381296</v>
      </c>
      <c r="O2294" s="450">
        <v>7.6719771007125219</v>
      </c>
      <c r="R2294" s="570"/>
      <c r="S2294" s="570"/>
      <c r="T2294" s="570"/>
      <c r="U2294" s="570"/>
    </row>
    <row r="2295" spans="2:21" x14ac:dyDescent="0.25">
      <c r="B2295" s="402" t="s">
        <v>251</v>
      </c>
      <c r="C2295" s="402" t="s">
        <v>128</v>
      </c>
      <c r="D2295" s="402" t="s">
        <v>19</v>
      </c>
      <c r="E2295" s="402" t="s">
        <v>33</v>
      </c>
      <c r="F2295" s="402" t="s">
        <v>4</v>
      </c>
      <c r="G2295" s="403">
        <v>39.999725929616652</v>
      </c>
      <c r="H2295" s="403">
        <v>25.317640118492879</v>
      </c>
      <c r="I2295" s="403">
        <v>13.867916656775581</v>
      </c>
      <c r="J2295" s="403">
        <v>11.872354435604931</v>
      </c>
      <c r="K2295" s="403">
        <v>11.024424365177369</v>
      </c>
      <c r="L2295" s="450">
        <v>9.9652064564324601</v>
      </c>
      <c r="M2295" s="450">
        <v>9.0077573603749315</v>
      </c>
      <c r="N2295" s="450">
        <v>8.1422992105711707</v>
      </c>
      <c r="O2295" s="450">
        <v>7.3599935902035041</v>
      </c>
      <c r="R2295" s="570"/>
      <c r="S2295" s="570"/>
      <c r="T2295" s="570"/>
      <c r="U2295" s="570"/>
    </row>
    <row r="2296" spans="2:21" x14ac:dyDescent="0.25">
      <c r="B2296" s="402" t="s">
        <v>251</v>
      </c>
      <c r="C2296" s="402" t="s">
        <v>128</v>
      </c>
      <c r="D2296" s="402" t="s">
        <v>19</v>
      </c>
      <c r="E2296" s="402" t="s">
        <v>33</v>
      </c>
      <c r="F2296" s="402" t="s">
        <v>5</v>
      </c>
      <c r="G2296" s="403">
        <v>34.161855367591222</v>
      </c>
      <c r="H2296" s="403">
        <v>21.275920486914206</v>
      </c>
      <c r="I2296" s="403">
        <v>11.674458063663085</v>
      </c>
      <c r="J2296" s="403">
        <v>9.7017363087369404</v>
      </c>
      <c r="K2296" s="403">
        <v>8.9053372908625921</v>
      </c>
      <c r="L2296" s="450">
        <v>8.0497195797292651</v>
      </c>
      <c r="M2296" s="450">
        <v>7.276308936525437</v>
      </c>
      <c r="N2296" s="450">
        <v>6.5772069716670325</v>
      </c>
      <c r="O2296" s="450">
        <v>5.9452741665477786</v>
      </c>
      <c r="R2296" s="570"/>
      <c r="S2296" s="570"/>
      <c r="T2296" s="570"/>
      <c r="U2296" s="570"/>
    </row>
    <row r="2297" spans="2:21" x14ac:dyDescent="0.25">
      <c r="B2297" s="402" t="s">
        <v>251</v>
      </c>
      <c r="C2297" s="402" t="s">
        <v>128</v>
      </c>
      <c r="D2297" s="402" t="s">
        <v>19</v>
      </c>
      <c r="E2297" s="402" t="s">
        <v>33</v>
      </c>
      <c r="F2297" s="402" t="s">
        <v>6</v>
      </c>
      <c r="G2297" s="403">
        <v>31.183670581548792</v>
      </c>
      <c r="H2297" s="403">
        <v>19.211158876563328</v>
      </c>
      <c r="I2297" s="403">
        <v>10.553300320989173</v>
      </c>
      <c r="J2297" s="403">
        <v>8.5918420973784269</v>
      </c>
      <c r="K2297" s="403">
        <v>7.8217273100612674</v>
      </c>
      <c r="L2297" s="450">
        <v>7.0702219824629005</v>
      </c>
      <c r="M2297" s="450">
        <v>6.3909206879407394</v>
      </c>
      <c r="N2297" s="450">
        <v>5.7768861205289959</v>
      </c>
      <c r="O2297" s="450">
        <v>5.2218475050914304</v>
      </c>
      <c r="R2297" s="570"/>
      <c r="S2297" s="570"/>
      <c r="T2297" s="570"/>
      <c r="U2297" s="570"/>
    </row>
    <row r="2298" spans="2:21" x14ac:dyDescent="0.25">
      <c r="B2298" s="402" t="s">
        <v>251</v>
      </c>
      <c r="C2298" s="402" t="s">
        <v>128</v>
      </c>
      <c r="D2298" s="402" t="s">
        <v>19</v>
      </c>
      <c r="E2298" s="402" t="s">
        <v>33</v>
      </c>
      <c r="F2298" s="402" t="s">
        <v>7</v>
      </c>
      <c r="G2298" s="403">
        <v>31.18367058154881</v>
      </c>
      <c r="H2298" s="403">
        <v>17.408179904444786</v>
      </c>
      <c r="I2298" s="403">
        <v>9.573465549561309</v>
      </c>
      <c r="J2298" s="403">
        <v>7.6212894095825563</v>
      </c>
      <c r="K2298" s="403">
        <v>6.8740702864525955</v>
      </c>
      <c r="L2298" s="450">
        <v>6.2136150905894327</v>
      </c>
      <c r="M2298" s="450">
        <v>5.616615903694103</v>
      </c>
      <c r="N2298" s="450">
        <v>5.0769759229867244</v>
      </c>
      <c r="O2298" s="450">
        <v>4.5891841216405753</v>
      </c>
      <c r="R2298" s="570"/>
      <c r="S2298" s="570"/>
      <c r="T2298" s="570"/>
      <c r="U2298" s="570"/>
    </row>
    <row r="2299" spans="2:21" x14ac:dyDescent="0.25">
      <c r="B2299" s="402" t="s">
        <v>251</v>
      </c>
      <c r="C2299" s="402" t="s">
        <v>128</v>
      </c>
      <c r="D2299" s="402" t="s">
        <v>19</v>
      </c>
      <c r="E2299" s="402" t="s">
        <v>33</v>
      </c>
      <c r="F2299" s="402" t="s">
        <v>8</v>
      </c>
      <c r="G2299" s="403">
        <v>31.704160925934548</v>
      </c>
      <c r="H2299" s="403">
        <v>16.868564524281219</v>
      </c>
      <c r="I2299" s="403">
        <v>10.161177891872159</v>
      </c>
      <c r="J2299" s="403">
        <v>6.458754894170327</v>
      </c>
      <c r="K2299" s="403">
        <v>5.738647875887688</v>
      </c>
      <c r="L2299" s="450">
        <v>5.1872831605270253</v>
      </c>
      <c r="M2299" s="450">
        <v>4.6888931276908101</v>
      </c>
      <c r="N2299" s="450">
        <v>4.2383880120923205</v>
      </c>
      <c r="O2299" s="450">
        <v>3.8311670690380577</v>
      </c>
      <c r="R2299" s="570"/>
      <c r="S2299" s="570"/>
      <c r="T2299" s="570"/>
      <c r="U2299" s="570"/>
    </row>
    <row r="2300" spans="2:21" x14ac:dyDescent="0.25">
      <c r="B2300" s="402" t="s">
        <v>251</v>
      </c>
      <c r="C2300" s="402" t="s">
        <v>128</v>
      </c>
      <c r="D2300" s="402" t="s">
        <v>19</v>
      </c>
      <c r="E2300" s="402" t="s">
        <v>33</v>
      </c>
      <c r="F2300" s="402" t="s">
        <v>1</v>
      </c>
      <c r="G2300" s="403">
        <v>30.957490778454439</v>
      </c>
      <c r="H2300" s="403">
        <v>17.877998949598851</v>
      </c>
      <c r="I2300" s="403">
        <v>9.1906420946244793</v>
      </c>
      <c r="J2300" s="403">
        <v>7.2418108224922415</v>
      </c>
      <c r="K2300" s="403">
        <v>5.2713931900538897</v>
      </c>
      <c r="L2300" s="450">
        <v>4.7649219325996048</v>
      </c>
      <c r="M2300" s="450">
        <v>4.3071120300052295</v>
      </c>
      <c r="N2300" s="450">
        <v>3.8932881380691917</v>
      </c>
      <c r="O2300" s="450">
        <v>3.5192241159354922</v>
      </c>
      <c r="R2300" s="570"/>
      <c r="S2300" s="570"/>
      <c r="T2300" s="570"/>
      <c r="U2300" s="570"/>
    </row>
    <row r="2301" spans="2:21" x14ac:dyDescent="0.25">
      <c r="B2301" s="402" t="s">
        <v>251</v>
      </c>
      <c r="C2301" s="402" t="s">
        <v>17</v>
      </c>
      <c r="D2301" s="402" t="s">
        <v>3</v>
      </c>
      <c r="E2301" s="402" t="s">
        <v>38</v>
      </c>
      <c r="F2301" s="402" t="s">
        <v>4</v>
      </c>
      <c r="G2301" s="403">
        <v>37.943257587880844</v>
      </c>
      <c r="H2301" s="403">
        <v>22.552560997088097</v>
      </c>
      <c r="I2301" s="403">
        <v>10.823413416904414</v>
      </c>
      <c r="J2301" s="403">
        <v>9.2825431499346855</v>
      </c>
      <c r="K2301" s="403">
        <v>9.0144097537637293</v>
      </c>
      <c r="L2301" s="450">
        <v>8.3583094827753808</v>
      </c>
      <c r="M2301" s="450">
        <v>7.7499624843084254</v>
      </c>
      <c r="N2301" s="450">
        <v>7.1858931081652679</v>
      </c>
      <c r="O2301" s="450">
        <v>6.6628786741262491</v>
      </c>
      <c r="R2301" s="570"/>
      <c r="S2301" s="570"/>
      <c r="T2301" s="570"/>
      <c r="U2301" s="570"/>
    </row>
    <row r="2302" spans="2:21" x14ac:dyDescent="0.25">
      <c r="B2302" s="402" t="s">
        <v>251</v>
      </c>
      <c r="C2302" s="402" t="s">
        <v>17</v>
      </c>
      <c r="D2302" s="402" t="s">
        <v>3</v>
      </c>
      <c r="E2302" s="402" t="s">
        <v>38</v>
      </c>
      <c r="F2302" s="402" t="s">
        <v>5</v>
      </c>
      <c r="G2302" s="403">
        <v>28.094270486936907</v>
      </c>
      <c r="H2302" s="403">
        <v>19.374294580533235</v>
      </c>
      <c r="I2302" s="403">
        <v>9.3305854406901627</v>
      </c>
      <c r="J2302" s="403">
        <v>6.3995408519506096</v>
      </c>
      <c r="K2302" s="403">
        <v>6.127475516704286</v>
      </c>
      <c r="L2302" s="450">
        <v>5.6814964169295488</v>
      </c>
      <c r="M2302" s="450">
        <v>5.2679772359082468</v>
      </c>
      <c r="N2302" s="450">
        <v>4.8845554272205778</v>
      </c>
      <c r="O2302" s="450">
        <v>4.5290403988384949</v>
      </c>
      <c r="R2302" s="570"/>
      <c r="S2302" s="570"/>
      <c r="T2302" s="570"/>
      <c r="U2302" s="570"/>
    </row>
    <row r="2303" spans="2:21" x14ac:dyDescent="0.25">
      <c r="B2303" s="402" t="s">
        <v>251</v>
      </c>
      <c r="C2303" s="402" t="s">
        <v>17</v>
      </c>
      <c r="D2303" s="402" t="s">
        <v>3</v>
      </c>
      <c r="E2303" s="402" t="s">
        <v>38</v>
      </c>
      <c r="F2303" s="402" t="s">
        <v>6</v>
      </c>
      <c r="G2303" s="403">
        <v>25.71963500701818</v>
      </c>
      <c r="H2303" s="403">
        <v>17.753996490411385</v>
      </c>
      <c r="I2303" s="403">
        <v>8.5688905623455156</v>
      </c>
      <c r="J2303" s="403">
        <v>5.722259786924476</v>
      </c>
      <c r="K2303" s="403">
        <v>5.4501678234954536</v>
      </c>
      <c r="L2303" s="450">
        <v>5.053485546607126</v>
      </c>
      <c r="M2303" s="450">
        <v>4.6856751932802982</v>
      </c>
      <c r="N2303" s="450">
        <v>4.3446353639347324</v>
      </c>
      <c r="O2303" s="450">
        <v>4.0284176062015664</v>
      </c>
      <c r="R2303" s="570"/>
      <c r="S2303" s="570"/>
      <c r="T2303" s="570"/>
      <c r="U2303" s="570"/>
    </row>
    <row r="2304" spans="2:21" x14ac:dyDescent="0.25">
      <c r="B2304" s="402" t="s">
        <v>251</v>
      </c>
      <c r="C2304" s="402" t="s">
        <v>17</v>
      </c>
      <c r="D2304" s="402" t="s">
        <v>3</v>
      </c>
      <c r="E2304" s="402" t="s">
        <v>38</v>
      </c>
      <c r="F2304" s="402" t="s">
        <v>7</v>
      </c>
      <c r="G2304" s="403">
        <v>25.71963500701818</v>
      </c>
      <c r="H2304" s="403">
        <v>16.343719909617775</v>
      </c>
      <c r="I2304" s="403">
        <v>7.9050453014701096</v>
      </c>
      <c r="J2304" s="403">
        <v>5.1306477259419703</v>
      </c>
      <c r="K2304" s="403">
        <v>4.8585158202389032</v>
      </c>
      <c r="L2304" s="450">
        <v>4.5048960455299714</v>
      </c>
      <c r="M2304" s="450">
        <v>4.1770139548570357</v>
      </c>
      <c r="N2304" s="450">
        <v>3.8729962695549474</v>
      </c>
      <c r="O2304" s="450">
        <v>3.591106054731851</v>
      </c>
      <c r="R2304" s="570"/>
      <c r="S2304" s="570"/>
      <c r="T2304" s="570"/>
      <c r="U2304" s="570"/>
    </row>
    <row r="2305" spans="2:21" x14ac:dyDescent="0.25">
      <c r="B2305" s="402" t="s">
        <v>251</v>
      </c>
      <c r="C2305" s="402" t="s">
        <v>17</v>
      </c>
      <c r="D2305" s="402" t="s">
        <v>3</v>
      </c>
      <c r="E2305" s="402" t="s">
        <v>38</v>
      </c>
      <c r="F2305" s="402" t="s">
        <v>8</v>
      </c>
      <c r="G2305" s="403">
        <v>26.133625626529223</v>
      </c>
      <c r="H2305" s="403">
        <v>15.923231474708205</v>
      </c>
      <c r="I2305" s="403">
        <v>8.3029304167671558</v>
      </c>
      <c r="J2305" s="403">
        <v>4.4242644783850658</v>
      </c>
      <c r="K2305" s="403">
        <v>4.1520260599512113</v>
      </c>
      <c r="L2305" s="450">
        <v>3.8498270810388893</v>
      </c>
      <c r="M2305" s="450">
        <v>3.5696232007933424</v>
      </c>
      <c r="N2305" s="450">
        <v>3.3098135390027901</v>
      </c>
      <c r="O2305" s="450">
        <v>3.0689137331165579</v>
      </c>
      <c r="R2305" s="570"/>
      <c r="S2305" s="570"/>
      <c r="T2305" s="570"/>
      <c r="U2305" s="570"/>
    </row>
    <row r="2306" spans="2:21" x14ac:dyDescent="0.25">
      <c r="B2306" s="402" t="s">
        <v>251</v>
      </c>
      <c r="C2306" s="402" t="s">
        <v>17</v>
      </c>
      <c r="D2306" s="402" t="s">
        <v>3</v>
      </c>
      <c r="E2306" s="402" t="s">
        <v>38</v>
      </c>
      <c r="F2306" s="402" t="s">
        <v>1</v>
      </c>
      <c r="G2306" s="403">
        <v>25.539912231487278</v>
      </c>
      <c r="H2306" s="403">
        <v>16.710556035664901</v>
      </c>
      <c r="I2306" s="403">
        <v>7.6466009371462489</v>
      </c>
      <c r="J2306" s="403">
        <v>4.899652666989911</v>
      </c>
      <c r="K2306" s="403">
        <v>4.6274967959224158</v>
      </c>
      <c r="L2306" s="450">
        <v>4.2906913938233187</v>
      </c>
      <c r="M2306" s="450">
        <v>3.978399866911146</v>
      </c>
      <c r="N2306" s="450">
        <v>3.688838009609221</v>
      </c>
      <c r="O2306" s="450">
        <v>3.4203514770632353</v>
      </c>
      <c r="R2306" s="570"/>
      <c r="S2306" s="570"/>
      <c r="T2306" s="570"/>
      <c r="U2306" s="570"/>
    </row>
    <row r="2307" spans="2:21" x14ac:dyDescent="0.25">
      <c r="B2307" s="402" t="s">
        <v>251</v>
      </c>
      <c r="C2307" s="402" t="s">
        <v>17</v>
      </c>
      <c r="D2307" s="402" t="s">
        <v>11</v>
      </c>
      <c r="E2307" s="402" t="s">
        <v>38</v>
      </c>
      <c r="F2307" s="402" t="s">
        <v>4</v>
      </c>
      <c r="G2307" s="403">
        <v>37.943257587880844</v>
      </c>
      <c r="H2307" s="403">
        <v>24.254156824347181</v>
      </c>
      <c r="I2307" s="403">
        <v>11.592376009882338</v>
      </c>
      <c r="J2307" s="403">
        <v>10.195576962829147</v>
      </c>
      <c r="K2307" s="403">
        <v>9.8762286542005686</v>
      </c>
      <c r="L2307" s="450">
        <v>9.6317796805556384</v>
      </c>
      <c r="M2307" s="450">
        <v>9.393381123806499</v>
      </c>
      <c r="N2307" s="450">
        <v>9.1608832285908459</v>
      </c>
      <c r="O2307" s="450">
        <v>8.934139946178318</v>
      </c>
      <c r="R2307" s="570"/>
      <c r="S2307" s="570"/>
      <c r="T2307" s="570"/>
      <c r="U2307" s="570"/>
    </row>
    <row r="2308" spans="2:21" x14ac:dyDescent="0.25">
      <c r="B2308" s="402" t="s">
        <v>251</v>
      </c>
      <c r="C2308" s="402" t="s">
        <v>17</v>
      </c>
      <c r="D2308" s="402" t="s">
        <v>11</v>
      </c>
      <c r="E2308" s="402" t="s">
        <v>38</v>
      </c>
      <c r="F2308" s="402" t="s">
        <v>5</v>
      </c>
      <c r="G2308" s="403">
        <v>28.094270486936907</v>
      </c>
      <c r="H2308" s="403">
        <v>21.07850400010733</v>
      </c>
      <c r="I2308" s="403">
        <v>10.100161977897564</v>
      </c>
      <c r="J2308" s="403">
        <v>8.7182561062745787</v>
      </c>
      <c r="K2308" s="403">
        <v>8.3987983362922929</v>
      </c>
      <c r="L2308" s="450">
        <v>8.190917605191137</v>
      </c>
      <c r="M2308" s="450">
        <v>7.9881821813866711</v>
      </c>
      <c r="N2308" s="450">
        <v>7.7904647121077311</v>
      </c>
      <c r="O2308" s="450">
        <v>7.5976409967230323</v>
      </c>
      <c r="R2308" s="570"/>
      <c r="S2308" s="570"/>
      <c r="T2308" s="570"/>
      <c r="U2308" s="570"/>
    </row>
    <row r="2309" spans="2:21" x14ac:dyDescent="0.25">
      <c r="B2309" s="402" t="s">
        <v>251</v>
      </c>
      <c r="C2309" s="402" t="s">
        <v>17</v>
      </c>
      <c r="D2309" s="402" t="s">
        <v>11</v>
      </c>
      <c r="E2309" s="402" t="s">
        <v>38</v>
      </c>
      <c r="F2309" s="402" t="s">
        <v>6</v>
      </c>
      <c r="G2309" s="403">
        <v>25.71963500701818</v>
      </c>
      <c r="H2309" s="403">
        <v>19.460671563112829</v>
      </c>
      <c r="I2309" s="403">
        <v>9.3390462922222124</v>
      </c>
      <c r="J2309" s="403">
        <v>7.9641768446652419</v>
      </c>
      <c r="K2309" s="403">
        <v>7.6446158092549306</v>
      </c>
      <c r="L2309" s="450">
        <v>7.4554020360716455</v>
      </c>
      <c r="M2309" s="450">
        <v>7.2708715397011607</v>
      </c>
      <c r="N2309" s="450">
        <v>7.0909084032028851</v>
      </c>
      <c r="O2309" s="450">
        <v>6.9153995787250402</v>
      </c>
      <c r="R2309" s="570"/>
      <c r="S2309" s="570"/>
      <c r="T2309" s="570"/>
      <c r="U2309" s="570"/>
    </row>
    <row r="2310" spans="2:21" x14ac:dyDescent="0.25">
      <c r="B2310" s="402" t="s">
        <v>251</v>
      </c>
      <c r="C2310" s="402" t="s">
        <v>17</v>
      </c>
      <c r="D2310" s="402" t="s">
        <v>11</v>
      </c>
      <c r="E2310" s="402" t="s">
        <v>38</v>
      </c>
      <c r="F2310" s="402" t="s">
        <v>7</v>
      </c>
      <c r="G2310" s="403">
        <v>25.71963500701818</v>
      </c>
      <c r="H2310" s="403">
        <v>18.0540934620103</v>
      </c>
      <c r="I2310" s="403">
        <v>8.6760698203507864</v>
      </c>
      <c r="J2310" s="403">
        <v>7.3065627973942178</v>
      </c>
      <c r="K2310" s="403">
        <v>6.986846863841869</v>
      </c>
      <c r="L2310" s="450">
        <v>6.8139136922152659</v>
      </c>
      <c r="M2310" s="450">
        <v>6.64526083221301</v>
      </c>
      <c r="N2310" s="450">
        <v>6.480782340785372</v>
      </c>
      <c r="O2310" s="450">
        <v>6.320374897105201</v>
      </c>
      <c r="R2310" s="570"/>
      <c r="S2310" s="570"/>
      <c r="T2310" s="570"/>
      <c r="U2310" s="570"/>
    </row>
    <row r="2311" spans="2:21" x14ac:dyDescent="0.25">
      <c r="B2311" s="402" t="s">
        <v>251</v>
      </c>
      <c r="C2311" s="402" t="s">
        <v>17</v>
      </c>
      <c r="D2311" s="402" t="s">
        <v>11</v>
      </c>
      <c r="E2311" s="402" t="s">
        <v>38</v>
      </c>
      <c r="F2311" s="402" t="s">
        <v>8</v>
      </c>
      <c r="G2311" s="403">
        <v>26.133625626529223</v>
      </c>
      <c r="H2311" s="403">
        <v>18.896596277669019</v>
      </c>
      <c r="I2311" s="403">
        <v>9.0733757429785218</v>
      </c>
      <c r="J2311" s="403">
        <v>7.7007783766948856</v>
      </c>
      <c r="K2311" s="403">
        <v>7.3811657085705598</v>
      </c>
      <c r="L2311" s="450">
        <v>7.1984726538693797</v>
      </c>
      <c r="M2311" s="450">
        <v>7.0203014800680279</v>
      </c>
      <c r="N2311" s="450">
        <v>6.8465402649759985</v>
      </c>
      <c r="O2311" s="450">
        <v>6.6770798566165537</v>
      </c>
      <c r="R2311" s="570"/>
      <c r="S2311" s="570"/>
      <c r="T2311" s="570"/>
      <c r="U2311" s="570"/>
    </row>
    <row r="2312" spans="2:21" x14ac:dyDescent="0.25">
      <c r="B2312" s="402" t="s">
        <v>251</v>
      </c>
      <c r="C2312" s="402" t="s">
        <v>17</v>
      </c>
      <c r="D2312" s="402" t="s">
        <v>11</v>
      </c>
      <c r="E2312" s="402" t="s">
        <v>38</v>
      </c>
      <c r="F2312" s="402" t="s">
        <v>1</v>
      </c>
      <c r="G2312" s="403">
        <v>25.539912231487278</v>
      </c>
      <c r="H2312" s="403">
        <v>18.419746074556276</v>
      </c>
      <c r="I2312" s="403">
        <v>8.4181467294292762</v>
      </c>
      <c r="J2312" s="403">
        <v>7.050340132482078</v>
      </c>
      <c r="K2312" s="403">
        <v>6.7305312600445006</v>
      </c>
      <c r="L2312" s="450">
        <v>6.5639422192062025</v>
      </c>
      <c r="M2312" s="450">
        <v>6.4014764648448823</v>
      </c>
      <c r="N2312" s="450">
        <v>6.2430319404790007</v>
      </c>
      <c r="O2312" s="450">
        <v>6.0885091156521849</v>
      </c>
      <c r="R2312" s="570"/>
      <c r="S2312" s="570"/>
      <c r="T2312" s="570"/>
      <c r="U2312" s="570"/>
    </row>
    <row r="2313" spans="2:21" x14ac:dyDescent="0.25">
      <c r="B2313" s="402" t="s">
        <v>251</v>
      </c>
      <c r="C2313" s="402" t="s">
        <v>17</v>
      </c>
      <c r="D2313" s="402" t="s">
        <v>19</v>
      </c>
      <c r="E2313" s="402" t="s">
        <v>38</v>
      </c>
      <c r="F2313" s="402" t="s">
        <v>4</v>
      </c>
      <c r="G2313" s="403">
        <v>37.943257587880844</v>
      </c>
      <c r="H2313" s="403">
        <v>22.377487908194489</v>
      </c>
      <c r="I2313" s="403">
        <v>10.448326281479856</v>
      </c>
      <c r="J2313" s="403">
        <v>9.147958932483979</v>
      </c>
      <c r="K2313" s="403">
        <v>9.0136894483439729</v>
      </c>
      <c r="L2313" s="450">
        <v>8.1476613482548341</v>
      </c>
      <c r="M2313" s="450">
        <v>7.3648405379710704</v>
      </c>
      <c r="N2313" s="450">
        <v>6.6572325273877491</v>
      </c>
      <c r="O2313" s="450">
        <v>6.0176109306392114</v>
      </c>
      <c r="R2313" s="570"/>
      <c r="S2313" s="570"/>
      <c r="T2313" s="570"/>
      <c r="U2313" s="570"/>
    </row>
    <row r="2314" spans="2:21" x14ac:dyDescent="0.25">
      <c r="B2314" s="402" t="s">
        <v>251</v>
      </c>
      <c r="C2314" s="402" t="s">
        <v>17</v>
      </c>
      <c r="D2314" s="402" t="s">
        <v>19</v>
      </c>
      <c r="E2314" s="402" t="s">
        <v>38</v>
      </c>
      <c r="F2314" s="402" t="s">
        <v>5</v>
      </c>
      <c r="G2314" s="403">
        <v>28.094270486936907</v>
      </c>
      <c r="H2314" s="403">
        <v>19.19922149163963</v>
      </c>
      <c r="I2314" s="403">
        <v>8.9554983052656123</v>
      </c>
      <c r="J2314" s="403">
        <v>6.2563921842984946</v>
      </c>
      <c r="K2314" s="403">
        <v>6.1267093736669027</v>
      </c>
      <c r="L2314" s="450">
        <v>5.5380600188070144</v>
      </c>
      <c r="M2314" s="450">
        <v>5.0059676249262584</v>
      </c>
      <c r="N2314" s="450">
        <v>4.5249982442783461</v>
      </c>
      <c r="O2314" s="450">
        <v>4.0902400184866829</v>
      </c>
      <c r="R2314" s="570"/>
      <c r="S2314" s="570"/>
      <c r="T2314" s="570"/>
      <c r="U2314" s="570"/>
    </row>
    <row r="2315" spans="2:21" x14ac:dyDescent="0.25">
      <c r="B2315" s="402" t="s">
        <v>251</v>
      </c>
      <c r="C2315" s="402" t="s">
        <v>17</v>
      </c>
      <c r="D2315" s="402" t="s">
        <v>19</v>
      </c>
      <c r="E2315" s="402" t="s">
        <v>38</v>
      </c>
      <c r="F2315" s="402" t="s">
        <v>6</v>
      </c>
      <c r="G2315" s="403">
        <v>25.71963500701818</v>
      </c>
      <c r="H2315" s="403">
        <v>17.578923401517759</v>
      </c>
      <c r="I2315" s="403">
        <v>8.1938034269209492</v>
      </c>
      <c r="J2315" s="403">
        <v>5.5791111192723601</v>
      </c>
      <c r="K2315" s="403">
        <v>5.4494016804580783</v>
      </c>
      <c r="L2315" s="450">
        <v>4.9258275090829242</v>
      </c>
      <c r="M2315" s="450">
        <v>4.452557926909595</v>
      </c>
      <c r="N2315" s="450">
        <v>4.0247597090902767</v>
      </c>
      <c r="O2315" s="450">
        <v>3.6380640031694189</v>
      </c>
      <c r="R2315" s="570"/>
      <c r="S2315" s="570"/>
      <c r="T2315" s="570"/>
      <c r="U2315" s="570"/>
    </row>
    <row r="2316" spans="2:21" x14ac:dyDescent="0.25">
      <c r="B2316" s="402" t="s">
        <v>251</v>
      </c>
      <c r="C2316" s="402" t="s">
        <v>17</v>
      </c>
      <c r="D2316" s="402" t="s">
        <v>19</v>
      </c>
      <c r="E2316" s="402" t="s">
        <v>38</v>
      </c>
      <c r="F2316" s="402" t="s">
        <v>7</v>
      </c>
      <c r="G2316" s="403">
        <v>25.71963500701818</v>
      </c>
      <c r="H2316" s="403">
        <v>16.168646820724167</v>
      </c>
      <c r="I2316" s="403">
        <v>7.5299581660455566</v>
      </c>
      <c r="J2316" s="403">
        <v>4.9874990582898562</v>
      </c>
      <c r="K2316" s="403">
        <v>4.8577496772015323</v>
      </c>
      <c r="L2316" s="450">
        <v>4.3910209588709508</v>
      </c>
      <c r="M2316" s="450">
        <v>3.9691351639081289</v>
      </c>
      <c r="N2316" s="450">
        <v>3.5877838199667336</v>
      </c>
      <c r="O2316" s="450">
        <v>3.2430724092904777</v>
      </c>
      <c r="R2316" s="570"/>
      <c r="S2316" s="570"/>
      <c r="T2316" s="570"/>
      <c r="U2316" s="570"/>
    </row>
    <row r="2317" spans="2:21" x14ac:dyDescent="0.25">
      <c r="B2317" s="402" t="s">
        <v>251</v>
      </c>
      <c r="C2317" s="402" t="s">
        <v>17</v>
      </c>
      <c r="D2317" s="402" t="s">
        <v>19</v>
      </c>
      <c r="E2317" s="402" t="s">
        <v>38</v>
      </c>
      <c r="F2317" s="402" t="s">
        <v>8</v>
      </c>
      <c r="G2317" s="403">
        <v>26.133625626529223</v>
      </c>
      <c r="H2317" s="403">
        <v>15.748158385814589</v>
      </c>
      <c r="I2317" s="403">
        <v>7.9278432813426019</v>
      </c>
      <c r="J2317" s="403">
        <v>4.2811158107329446</v>
      </c>
      <c r="K2317" s="403">
        <v>4.1512599169138396</v>
      </c>
      <c r="L2317" s="450">
        <v>3.7524101718206588</v>
      </c>
      <c r="M2317" s="450">
        <v>3.3918815924325543</v>
      </c>
      <c r="N2317" s="450">
        <v>3.0659923116828867</v>
      </c>
      <c r="O2317" s="450">
        <v>2.7714142133590687</v>
      </c>
      <c r="R2317" s="570"/>
      <c r="S2317" s="570"/>
      <c r="T2317" s="570"/>
      <c r="U2317" s="570"/>
    </row>
    <row r="2318" spans="2:21" x14ac:dyDescent="0.25">
      <c r="B2318" s="402" t="s">
        <v>251</v>
      </c>
      <c r="C2318" s="402" t="s">
        <v>17</v>
      </c>
      <c r="D2318" s="402" t="s">
        <v>19</v>
      </c>
      <c r="E2318" s="402" t="s">
        <v>38</v>
      </c>
      <c r="F2318" s="402" t="s">
        <v>1</v>
      </c>
      <c r="G2318" s="403">
        <v>25.539912231487278</v>
      </c>
      <c r="H2318" s="403">
        <v>16.535482946771303</v>
      </c>
      <c r="I2318" s="403">
        <v>7.2715138017216798</v>
      </c>
      <c r="J2318" s="403">
        <v>4.7565039993377916</v>
      </c>
      <c r="K2318" s="403">
        <v>4.6267306528850387</v>
      </c>
      <c r="L2318" s="450">
        <v>4.1821980583348273</v>
      </c>
      <c r="M2318" s="450">
        <v>3.7803758012654294</v>
      </c>
      <c r="N2318" s="450">
        <v>3.4171603064832845</v>
      </c>
      <c r="O2318" s="450">
        <v>3.0888422670297024</v>
      </c>
      <c r="R2318" s="570"/>
      <c r="S2318" s="570"/>
      <c r="T2318" s="570"/>
      <c r="U2318" s="570"/>
    </row>
    <row r="2319" spans="2:21" x14ac:dyDescent="0.25">
      <c r="B2319" s="402" t="s">
        <v>251</v>
      </c>
      <c r="C2319" s="402" t="s">
        <v>16</v>
      </c>
      <c r="D2319" s="402" t="s">
        <v>3</v>
      </c>
      <c r="E2319" s="402" t="s">
        <v>38</v>
      </c>
      <c r="F2319" s="402" t="s">
        <v>4</v>
      </c>
      <c r="G2319" s="403">
        <v>33.302348393664239</v>
      </c>
      <c r="H2319" s="403">
        <v>19.794116036422754</v>
      </c>
      <c r="I2319" s="403">
        <v>9.4995819371486334</v>
      </c>
      <c r="J2319" s="403">
        <v>8.1471783291765458</v>
      </c>
      <c r="K2319" s="403">
        <v>7.9118408188275753</v>
      </c>
      <c r="L2319" s="450">
        <v>7.3359893713068871</v>
      </c>
      <c r="M2319" s="450">
        <v>6.8020504062545726</v>
      </c>
      <c r="N2319" s="450">
        <v>6.3069733866020439</v>
      </c>
      <c r="O2319" s="450">
        <v>5.8479298040382268</v>
      </c>
      <c r="R2319" s="570"/>
      <c r="S2319" s="570"/>
      <c r="T2319" s="570"/>
      <c r="U2319" s="570"/>
    </row>
    <row r="2320" spans="2:21" x14ac:dyDescent="0.25">
      <c r="B2320" s="402" t="s">
        <v>251</v>
      </c>
      <c r="C2320" s="402" t="s">
        <v>16</v>
      </c>
      <c r="D2320" s="402" t="s">
        <v>3</v>
      </c>
      <c r="E2320" s="402" t="s">
        <v>38</v>
      </c>
      <c r="F2320" s="402" t="s">
        <v>5</v>
      </c>
      <c r="G2320" s="403">
        <v>24.658008908561559</v>
      </c>
      <c r="H2320" s="403">
        <v>17.004589195011025</v>
      </c>
      <c r="I2320" s="403">
        <v>8.1893444795304795</v>
      </c>
      <c r="J2320" s="403">
        <v>5.6168013122631031</v>
      </c>
      <c r="K2320" s="403">
        <v>5.3780127854944872</v>
      </c>
      <c r="L2320" s="450">
        <v>4.9865822046438106</v>
      </c>
      <c r="M2320" s="450">
        <v>4.6236413105485017</v>
      </c>
      <c r="N2320" s="450">
        <v>4.2871165241599964</v>
      </c>
      <c r="O2320" s="450">
        <v>3.9750851887655068</v>
      </c>
      <c r="R2320" s="570"/>
      <c r="S2320" s="570"/>
      <c r="T2320" s="570"/>
      <c r="U2320" s="570"/>
    </row>
    <row r="2321" spans="2:21" x14ac:dyDescent="0.25">
      <c r="B2321" s="402" t="s">
        <v>251</v>
      </c>
      <c r="C2321" s="402" t="s">
        <v>16</v>
      </c>
      <c r="D2321" s="402" t="s">
        <v>3</v>
      </c>
      <c r="E2321" s="402" t="s">
        <v>38</v>
      </c>
      <c r="F2321" s="402" t="s">
        <v>6</v>
      </c>
      <c r="G2321" s="403">
        <v>22.573819434923216</v>
      </c>
      <c r="H2321" s="403">
        <v>15.582472726127197</v>
      </c>
      <c r="I2321" s="403">
        <v>7.520813894101642</v>
      </c>
      <c r="J2321" s="403">
        <v>5.0223597323409717</v>
      </c>
      <c r="K2321" s="403">
        <v>4.7835478343313591</v>
      </c>
      <c r="L2321" s="450">
        <v>4.4353844918473833</v>
      </c>
      <c r="M2321" s="450">
        <v>4.1125616951774662</v>
      </c>
      <c r="N2321" s="450">
        <v>3.813235070765296</v>
      </c>
      <c r="O2321" s="450">
        <v>3.5356944850129337</v>
      </c>
      <c r="R2321" s="570"/>
      <c r="S2321" s="570"/>
      <c r="T2321" s="570"/>
      <c r="U2321" s="570"/>
    </row>
    <row r="2322" spans="2:21" x14ac:dyDescent="0.25">
      <c r="B2322" s="402" t="s">
        <v>251</v>
      </c>
      <c r="C2322" s="402" t="s">
        <v>16</v>
      </c>
      <c r="D2322" s="402" t="s">
        <v>3</v>
      </c>
      <c r="E2322" s="402" t="s">
        <v>38</v>
      </c>
      <c r="F2322" s="402" t="s">
        <v>7</v>
      </c>
      <c r="G2322" s="403">
        <v>22.573819434923216</v>
      </c>
      <c r="H2322" s="403">
        <v>14.344689651855388</v>
      </c>
      <c r="I2322" s="403">
        <v>6.9381647605644918</v>
      </c>
      <c r="J2322" s="403">
        <v>4.5031088239786383</v>
      </c>
      <c r="K2322" s="403">
        <v>4.2642618691075329</v>
      </c>
      <c r="L2322" s="450">
        <v>3.9538939754449896</v>
      </c>
      <c r="M2322" s="450">
        <v>3.6661157426366198</v>
      </c>
      <c r="N2322" s="450">
        <v>3.3992830161550827</v>
      </c>
      <c r="O2322" s="450">
        <v>3.1518713087901875</v>
      </c>
      <c r="R2322" s="570"/>
      <c r="S2322" s="570"/>
      <c r="T2322" s="570"/>
      <c r="U2322" s="570"/>
    </row>
    <row r="2323" spans="2:21" x14ac:dyDescent="0.25">
      <c r="B2323" s="402" t="s">
        <v>251</v>
      </c>
      <c r="C2323" s="402" t="s">
        <v>16</v>
      </c>
      <c r="D2323" s="402" t="s">
        <v>3</v>
      </c>
      <c r="E2323" s="402" t="s">
        <v>38</v>
      </c>
      <c r="F2323" s="402" t="s">
        <v>8</v>
      </c>
      <c r="G2323" s="403">
        <v>22.937174105004818</v>
      </c>
      <c r="H2323" s="403">
        <v>13.97563192605438</v>
      </c>
      <c r="I2323" s="403">
        <v>7.2873838200926793</v>
      </c>
      <c r="J2323" s="403">
        <v>3.8831246026686128</v>
      </c>
      <c r="K2323" s="403">
        <v>3.6441841628335232</v>
      </c>
      <c r="L2323" s="450">
        <v>3.3789476934387026</v>
      </c>
      <c r="M2323" s="450">
        <v>3.1330160619866301</v>
      </c>
      <c r="N2323" s="450">
        <v>2.9049841948505675</v>
      </c>
      <c r="O2323" s="450">
        <v>2.6935492845767639</v>
      </c>
      <c r="R2323" s="570"/>
      <c r="S2323" s="570"/>
      <c r="T2323" s="570"/>
      <c r="U2323" s="570"/>
    </row>
    <row r="2324" spans="2:21" x14ac:dyDescent="0.25">
      <c r="B2324" s="402" t="s">
        <v>251</v>
      </c>
      <c r="C2324" s="402" t="s">
        <v>16</v>
      </c>
      <c r="D2324" s="402" t="s">
        <v>3</v>
      </c>
      <c r="E2324" s="402" t="s">
        <v>38</v>
      </c>
      <c r="F2324" s="402" t="s">
        <v>1</v>
      </c>
      <c r="G2324" s="403">
        <v>22.416078880593002</v>
      </c>
      <c r="H2324" s="403">
        <v>14.666657380765027</v>
      </c>
      <c r="I2324" s="403">
        <v>6.7113311988662643</v>
      </c>
      <c r="J2324" s="403">
        <v>4.3003671929360374</v>
      </c>
      <c r="K2324" s="403">
        <v>4.0614992039480349</v>
      </c>
      <c r="L2324" s="450">
        <v>3.7658890862454673</v>
      </c>
      <c r="M2324" s="450">
        <v>3.4917945068454017</v>
      </c>
      <c r="N2324" s="450">
        <v>3.2376494896166959</v>
      </c>
      <c r="O2324" s="450">
        <v>3.0020020356482435</v>
      </c>
      <c r="R2324" s="570"/>
      <c r="S2324" s="570"/>
      <c r="T2324" s="570"/>
      <c r="U2324" s="570"/>
    </row>
    <row r="2325" spans="2:21" x14ac:dyDescent="0.25">
      <c r="B2325" s="402" t="s">
        <v>251</v>
      </c>
      <c r="C2325" s="402" t="s">
        <v>16</v>
      </c>
      <c r="D2325" s="402" t="s">
        <v>11</v>
      </c>
      <c r="E2325" s="402" t="s">
        <v>38</v>
      </c>
      <c r="F2325" s="402" t="s">
        <v>4</v>
      </c>
      <c r="G2325" s="403">
        <v>33.302348393664239</v>
      </c>
      <c r="H2325" s="403">
        <v>21.287586567605793</v>
      </c>
      <c r="I2325" s="403">
        <v>10.174491309748882</v>
      </c>
      <c r="J2325" s="403">
        <v>8.9485373074293459</v>
      </c>
      <c r="K2325" s="403">
        <v>8.6682490741841018</v>
      </c>
      <c r="L2325" s="450">
        <v>8.4536991013478939</v>
      </c>
      <c r="M2325" s="450">
        <v>8.2444595078570497</v>
      </c>
      <c r="N2325" s="450">
        <v>8.0403988552013761</v>
      </c>
      <c r="O2325" s="450">
        <v>7.841388958137693</v>
      </c>
      <c r="R2325" s="570"/>
      <c r="S2325" s="570"/>
      <c r="T2325" s="570"/>
      <c r="U2325" s="570"/>
    </row>
    <row r="2326" spans="2:21" x14ac:dyDescent="0.25">
      <c r="B2326" s="402" t="s">
        <v>251</v>
      </c>
      <c r="C2326" s="402" t="s">
        <v>16</v>
      </c>
      <c r="D2326" s="402" t="s">
        <v>11</v>
      </c>
      <c r="E2326" s="402" t="s">
        <v>38</v>
      </c>
      <c r="F2326" s="402" t="s">
        <v>5</v>
      </c>
      <c r="G2326" s="403">
        <v>24.658008908561559</v>
      </c>
      <c r="H2326" s="403">
        <v>18.500353645255494</v>
      </c>
      <c r="I2326" s="403">
        <v>8.8647927037192336</v>
      </c>
      <c r="J2326" s="403">
        <v>7.6519102653189517</v>
      </c>
      <c r="K2326" s="403">
        <v>7.3715259591382631</v>
      </c>
      <c r="L2326" s="450">
        <v>7.1890715002551255</v>
      </c>
      <c r="M2326" s="450">
        <v>7.0111330167278192</v>
      </c>
      <c r="N2326" s="450">
        <v>6.8375987325354162</v>
      </c>
      <c r="O2326" s="450">
        <v>6.6683596382528778</v>
      </c>
      <c r="R2326" s="570"/>
      <c r="S2326" s="570"/>
      <c r="T2326" s="570"/>
      <c r="U2326" s="570"/>
    </row>
    <row r="2327" spans="2:21" x14ac:dyDescent="0.25">
      <c r="B2327" s="402" t="s">
        <v>251</v>
      </c>
      <c r="C2327" s="402" t="s">
        <v>16</v>
      </c>
      <c r="D2327" s="402" t="s">
        <v>11</v>
      </c>
      <c r="E2327" s="402" t="s">
        <v>38</v>
      </c>
      <c r="F2327" s="402" t="s">
        <v>6</v>
      </c>
      <c r="G2327" s="403">
        <v>22.573819434923216</v>
      </c>
      <c r="H2327" s="403">
        <v>17.080401250957902</v>
      </c>
      <c r="I2327" s="403">
        <v>8.1967704688455711</v>
      </c>
      <c r="J2327" s="403">
        <v>6.9900638166215092</v>
      </c>
      <c r="K2327" s="403">
        <v>6.7095888755960615</v>
      </c>
      <c r="L2327" s="450">
        <v>6.5435181848854631</v>
      </c>
      <c r="M2327" s="450">
        <v>6.3815579508398628</v>
      </c>
      <c r="N2327" s="450">
        <v>6.2236064345315647</v>
      </c>
      <c r="O2327" s="450">
        <v>6.0695644151981867</v>
      </c>
      <c r="R2327" s="570"/>
      <c r="S2327" s="570"/>
      <c r="T2327" s="570"/>
      <c r="U2327" s="570"/>
    </row>
    <row r="2328" spans="2:21" x14ac:dyDescent="0.25">
      <c r="B2328" s="402" t="s">
        <v>251</v>
      </c>
      <c r="C2328" s="402" t="s">
        <v>16</v>
      </c>
      <c r="D2328" s="402" t="s">
        <v>11</v>
      </c>
      <c r="E2328" s="402" t="s">
        <v>38</v>
      </c>
      <c r="F2328" s="402" t="s">
        <v>7</v>
      </c>
      <c r="G2328" s="403">
        <v>22.573819434923216</v>
      </c>
      <c r="H2328" s="403">
        <v>15.845864288565492</v>
      </c>
      <c r="I2328" s="403">
        <v>7.6148838611412151</v>
      </c>
      <c r="J2328" s="403">
        <v>6.4128837455623984</v>
      </c>
      <c r="K2328" s="403">
        <v>6.1322728522698124</v>
      </c>
      <c r="L2328" s="450">
        <v>5.9804914529792592</v>
      </c>
      <c r="M2328" s="450">
        <v>5.8324668325740534</v>
      </c>
      <c r="N2328" s="450">
        <v>5.6881060060925375</v>
      </c>
      <c r="O2328" s="450">
        <v>5.5473182900667961</v>
      </c>
      <c r="R2328" s="570"/>
      <c r="S2328" s="570"/>
      <c r="T2328" s="570"/>
      <c r="U2328" s="570"/>
    </row>
    <row r="2329" spans="2:21" x14ac:dyDescent="0.25">
      <c r="B2329" s="402" t="s">
        <v>251</v>
      </c>
      <c r="C2329" s="402" t="s">
        <v>16</v>
      </c>
      <c r="D2329" s="402" t="s">
        <v>11</v>
      </c>
      <c r="E2329" s="402" t="s">
        <v>38</v>
      </c>
      <c r="F2329" s="402" t="s">
        <v>8</v>
      </c>
      <c r="G2329" s="403">
        <v>22.937174105004818</v>
      </c>
      <c r="H2329" s="403">
        <v>16.585319044782086</v>
      </c>
      <c r="I2329" s="403">
        <v>7.9635945701142141</v>
      </c>
      <c r="J2329" s="403">
        <v>6.7588820967496783</v>
      </c>
      <c r="K2329" s="403">
        <v>6.4783618383018489</v>
      </c>
      <c r="L2329" s="450">
        <v>6.3180143050762165</v>
      </c>
      <c r="M2329" s="450">
        <v>6.1616355732317505</v>
      </c>
      <c r="N2329" s="450">
        <v>6.0091274099856546</v>
      </c>
      <c r="O2329" s="450">
        <v>5.8603940139389916</v>
      </c>
      <c r="R2329" s="570"/>
      <c r="S2329" s="570"/>
      <c r="T2329" s="570"/>
      <c r="U2329" s="570"/>
    </row>
    <row r="2330" spans="2:21" x14ac:dyDescent="0.25">
      <c r="B2330" s="402" t="s">
        <v>251</v>
      </c>
      <c r="C2330" s="402" t="s">
        <v>16</v>
      </c>
      <c r="D2330" s="402" t="s">
        <v>11</v>
      </c>
      <c r="E2330" s="402" t="s">
        <v>38</v>
      </c>
      <c r="F2330" s="402" t="s">
        <v>1</v>
      </c>
      <c r="G2330" s="403">
        <v>22.416078880593002</v>
      </c>
      <c r="H2330" s="403">
        <v>16.166793261673721</v>
      </c>
      <c r="I2330" s="403">
        <v>7.3885078149426304</v>
      </c>
      <c r="J2330" s="403">
        <v>6.1880001431596732</v>
      </c>
      <c r="K2330" s="403">
        <v>5.9073076785067995</v>
      </c>
      <c r="L2330" s="450">
        <v>5.7610944477710344</v>
      </c>
      <c r="M2330" s="450">
        <v>5.6185001768060587</v>
      </c>
      <c r="N2330" s="450">
        <v>5.4794352918451432</v>
      </c>
      <c r="O2330" s="450">
        <v>5.3438124361839732</v>
      </c>
      <c r="R2330" s="570"/>
      <c r="S2330" s="570"/>
      <c r="T2330" s="570"/>
      <c r="U2330" s="570"/>
    </row>
    <row r="2331" spans="2:21" x14ac:dyDescent="0.25">
      <c r="B2331" s="402" t="s">
        <v>251</v>
      </c>
      <c r="C2331" s="402" t="s">
        <v>16</v>
      </c>
      <c r="D2331" s="402" t="s">
        <v>19</v>
      </c>
      <c r="E2331" s="402" t="s">
        <v>38</v>
      </c>
      <c r="F2331" s="402" t="s">
        <v>4</v>
      </c>
      <c r="G2331" s="403">
        <v>33.302348393664239</v>
      </c>
      <c r="H2331" s="403">
        <v>19.640456457057798</v>
      </c>
      <c r="I2331" s="403">
        <v>9.170372394901003</v>
      </c>
      <c r="J2331" s="403">
        <v>8.0290553533763962</v>
      </c>
      <c r="K2331" s="403">
        <v>7.9112086152803958</v>
      </c>
      <c r="L2331" s="450">
        <v>7.1511059951752785</v>
      </c>
      <c r="M2331" s="450">
        <v>6.4640334291600929</v>
      </c>
      <c r="N2331" s="450">
        <v>5.8429742478282263</v>
      </c>
      <c r="O2331" s="450">
        <v>5.2815859377787708</v>
      </c>
      <c r="R2331" s="570"/>
      <c r="S2331" s="570"/>
      <c r="T2331" s="570"/>
      <c r="U2331" s="570"/>
    </row>
    <row r="2332" spans="2:21" x14ac:dyDescent="0.25">
      <c r="B2332" s="402" t="s">
        <v>251</v>
      </c>
      <c r="C2332" s="402" t="s">
        <v>16</v>
      </c>
      <c r="D2332" s="402" t="s">
        <v>19</v>
      </c>
      <c r="E2332" s="402" t="s">
        <v>38</v>
      </c>
      <c r="F2332" s="402" t="s">
        <v>5</v>
      </c>
      <c r="G2332" s="403">
        <v>24.658008908561559</v>
      </c>
      <c r="H2332" s="403">
        <v>16.850929615646074</v>
      </c>
      <c r="I2332" s="403">
        <v>7.8601349372828571</v>
      </c>
      <c r="J2332" s="403">
        <v>5.4911614198211254</v>
      </c>
      <c r="K2332" s="403">
        <v>5.3773403508124833</v>
      </c>
      <c r="L2332" s="450">
        <v>4.8606897745712105</v>
      </c>
      <c r="M2332" s="450">
        <v>4.3936785740280202</v>
      </c>
      <c r="N2332" s="450">
        <v>3.9715374375184949</v>
      </c>
      <c r="O2332" s="450">
        <v>3.5899552850427479</v>
      </c>
      <c r="R2332" s="570"/>
      <c r="S2332" s="570"/>
      <c r="T2332" s="570"/>
      <c r="U2332" s="570"/>
    </row>
    <row r="2333" spans="2:21" x14ac:dyDescent="0.25">
      <c r="B2333" s="402" t="s">
        <v>251</v>
      </c>
      <c r="C2333" s="402" t="s">
        <v>16</v>
      </c>
      <c r="D2333" s="402" t="s">
        <v>19</v>
      </c>
      <c r="E2333" s="402" t="s">
        <v>38</v>
      </c>
      <c r="F2333" s="402" t="s">
        <v>6</v>
      </c>
      <c r="G2333" s="403">
        <v>22.573819434923216</v>
      </c>
      <c r="H2333" s="403">
        <v>15.428813146762227</v>
      </c>
      <c r="I2333" s="403">
        <v>7.1916043518540054</v>
      </c>
      <c r="J2333" s="403">
        <v>4.896719839898994</v>
      </c>
      <c r="K2333" s="403">
        <v>4.7828753996493623</v>
      </c>
      <c r="L2333" s="450">
        <v>4.3233405422461688</v>
      </c>
      <c r="M2333" s="450">
        <v>3.9079574277849001</v>
      </c>
      <c r="N2333" s="450">
        <v>3.5324839919838045</v>
      </c>
      <c r="O2333" s="450">
        <v>3.1930857447172452</v>
      </c>
      <c r="R2333" s="570"/>
      <c r="S2333" s="570"/>
      <c r="T2333" s="570"/>
      <c r="U2333" s="570"/>
    </row>
    <row r="2334" spans="2:21" x14ac:dyDescent="0.25">
      <c r="B2334" s="402" t="s">
        <v>251</v>
      </c>
      <c r="C2334" s="402" t="s">
        <v>16</v>
      </c>
      <c r="D2334" s="402" t="s">
        <v>19</v>
      </c>
      <c r="E2334" s="402" t="s">
        <v>38</v>
      </c>
      <c r="F2334" s="402" t="s">
        <v>7</v>
      </c>
      <c r="G2334" s="403">
        <v>22.573819434923216</v>
      </c>
      <c r="H2334" s="403">
        <v>14.191030072490433</v>
      </c>
      <c r="I2334" s="403">
        <v>6.6089552183168667</v>
      </c>
      <c r="J2334" s="403">
        <v>4.3774689315366615</v>
      </c>
      <c r="K2334" s="403">
        <v>4.2635894344255387</v>
      </c>
      <c r="L2334" s="450">
        <v>3.8539471587939937</v>
      </c>
      <c r="M2334" s="450">
        <v>3.4836629866021624</v>
      </c>
      <c r="N2334" s="450">
        <v>3.1489554226320937</v>
      </c>
      <c r="O2334" s="450">
        <v>2.8464062947132827</v>
      </c>
      <c r="R2334" s="570"/>
      <c r="S2334" s="570"/>
      <c r="T2334" s="570"/>
      <c r="U2334" s="570"/>
    </row>
    <row r="2335" spans="2:21" x14ac:dyDescent="0.25">
      <c r="B2335" s="402" t="s">
        <v>251</v>
      </c>
      <c r="C2335" s="402" t="s">
        <v>16</v>
      </c>
      <c r="D2335" s="402" t="s">
        <v>19</v>
      </c>
      <c r="E2335" s="402" t="s">
        <v>38</v>
      </c>
      <c r="F2335" s="402" t="s">
        <v>8</v>
      </c>
      <c r="G2335" s="403">
        <v>22.937174105004818</v>
      </c>
      <c r="H2335" s="403">
        <v>13.821972346689417</v>
      </c>
      <c r="I2335" s="403">
        <v>6.9581742778450524</v>
      </c>
      <c r="J2335" s="403">
        <v>3.7574847102266307</v>
      </c>
      <c r="K2335" s="403">
        <v>3.643511728151529</v>
      </c>
      <c r="L2335" s="450">
        <v>3.2934460244608745</v>
      </c>
      <c r="M2335" s="450">
        <v>2.9770143546484653</v>
      </c>
      <c r="N2335" s="450">
        <v>2.6909851875388782</v>
      </c>
      <c r="O2335" s="450">
        <v>2.43243747489714</v>
      </c>
      <c r="R2335" s="570"/>
      <c r="S2335" s="570"/>
      <c r="T2335" s="570"/>
      <c r="U2335" s="570"/>
    </row>
    <row r="2336" spans="2:21" x14ac:dyDescent="0.25">
      <c r="B2336" s="402" t="s">
        <v>251</v>
      </c>
      <c r="C2336" s="402" t="s">
        <v>16</v>
      </c>
      <c r="D2336" s="402" t="s">
        <v>19</v>
      </c>
      <c r="E2336" s="402" t="s">
        <v>38</v>
      </c>
      <c r="F2336" s="402" t="s">
        <v>1</v>
      </c>
      <c r="G2336" s="403">
        <v>22.416078880593002</v>
      </c>
      <c r="H2336" s="403">
        <v>14.512997801400081</v>
      </c>
      <c r="I2336" s="403">
        <v>6.3821216566186258</v>
      </c>
      <c r="J2336" s="403">
        <v>4.1747273004940562</v>
      </c>
      <c r="K2336" s="403">
        <v>4.0608267692660354</v>
      </c>
      <c r="L2336" s="450">
        <v>3.6706657689417237</v>
      </c>
      <c r="M2336" s="450">
        <v>3.3179911266482871</v>
      </c>
      <c r="N2336" s="450">
        <v>2.999201182975249</v>
      </c>
      <c r="O2336" s="450">
        <v>2.711040323078489</v>
      </c>
      <c r="R2336" s="570"/>
      <c r="S2336" s="570"/>
      <c r="T2336" s="570"/>
      <c r="U2336" s="570"/>
    </row>
    <row r="2337" spans="2:21" x14ac:dyDescent="0.25">
      <c r="B2337" s="402" t="s">
        <v>251</v>
      </c>
      <c r="C2337" s="402" t="s">
        <v>128</v>
      </c>
      <c r="D2337" s="402" t="s">
        <v>3</v>
      </c>
      <c r="E2337" s="402" t="s">
        <v>38</v>
      </c>
      <c r="F2337" s="402" t="s">
        <v>4</v>
      </c>
      <c r="G2337" s="403">
        <v>50.99900213424845</v>
      </c>
      <c r="H2337" s="403">
        <v>30.312581985333463</v>
      </c>
      <c r="I2337" s="403">
        <v>14.547598678634966</v>
      </c>
      <c r="J2337" s="403">
        <v>12.476536491847696</v>
      </c>
      <c r="K2337" s="403">
        <v>12.116142142155551</v>
      </c>
      <c r="L2337" s="450">
        <v>11.234286939214222</v>
      </c>
      <c r="M2337" s="450">
        <v>10.416616242350035</v>
      </c>
      <c r="N2337" s="450">
        <v>9.6584584787167582</v>
      </c>
      <c r="O2337" s="450">
        <v>8.9554820888793678</v>
      </c>
      <c r="R2337" s="570"/>
      <c r="S2337" s="570"/>
      <c r="T2337" s="570"/>
      <c r="U2337" s="570"/>
    </row>
    <row r="2338" spans="2:21" x14ac:dyDescent="0.25">
      <c r="B2338" s="402" t="s">
        <v>251</v>
      </c>
      <c r="C2338" s="402" t="s">
        <v>128</v>
      </c>
      <c r="D2338" s="402" t="s">
        <v>3</v>
      </c>
      <c r="E2338" s="402" t="s">
        <v>38</v>
      </c>
      <c r="F2338" s="402" t="s">
        <v>5</v>
      </c>
      <c r="G2338" s="403">
        <v>37.761116245882938</v>
      </c>
      <c r="H2338" s="403">
        <v>26.04071852222209</v>
      </c>
      <c r="I2338" s="403">
        <v>12.54110946329323</v>
      </c>
      <c r="J2338" s="403">
        <v>8.6015334031594222</v>
      </c>
      <c r="K2338" s="403">
        <v>8.2358541891186636</v>
      </c>
      <c r="L2338" s="450">
        <v>7.6364199152278882</v>
      </c>
      <c r="M2338" s="450">
        <v>7.0806145643928051</v>
      </c>
      <c r="N2338" s="450">
        <v>6.5652626709954003</v>
      </c>
      <c r="O2338" s="450">
        <v>6.0874198909119555</v>
      </c>
      <c r="R2338" s="570"/>
      <c r="S2338" s="570"/>
      <c r="T2338" s="570"/>
      <c r="U2338" s="570"/>
    </row>
    <row r="2339" spans="2:21" x14ac:dyDescent="0.25">
      <c r="B2339" s="402" t="s">
        <v>251</v>
      </c>
      <c r="C2339" s="402" t="s">
        <v>128</v>
      </c>
      <c r="D2339" s="402" t="s">
        <v>3</v>
      </c>
      <c r="E2339" s="402" t="s">
        <v>38</v>
      </c>
      <c r="F2339" s="402" t="s">
        <v>6</v>
      </c>
      <c r="G2339" s="403">
        <v>34.569401891153468</v>
      </c>
      <c r="H2339" s="403">
        <v>23.862898508617452</v>
      </c>
      <c r="I2339" s="403">
        <v>11.517326024657951</v>
      </c>
      <c r="J2339" s="403">
        <v>7.6912093910275212</v>
      </c>
      <c r="K2339" s="403">
        <v>7.3254943864186206</v>
      </c>
      <c r="L2339" s="450">
        <v>6.7923192830740939</v>
      </c>
      <c r="M2339" s="450">
        <v>6.2979505286025512</v>
      </c>
      <c r="N2339" s="450">
        <v>5.8395636612025967</v>
      </c>
      <c r="O2339" s="450">
        <v>5.4145397932816746</v>
      </c>
      <c r="R2339" s="570"/>
      <c r="S2339" s="570"/>
      <c r="T2339" s="570"/>
      <c r="U2339" s="570"/>
    </row>
    <row r="2340" spans="2:21" x14ac:dyDescent="0.25">
      <c r="B2340" s="402" t="s">
        <v>251</v>
      </c>
      <c r="C2340" s="402" t="s">
        <v>128</v>
      </c>
      <c r="D2340" s="402" t="s">
        <v>3</v>
      </c>
      <c r="E2340" s="402" t="s">
        <v>38</v>
      </c>
      <c r="F2340" s="402" t="s">
        <v>7</v>
      </c>
      <c r="G2340" s="403">
        <v>34.569401891153468</v>
      </c>
      <c r="H2340" s="403">
        <v>21.967365469916366</v>
      </c>
      <c r="I2340" s="403">
        <v>10.625060889072728</v>
      </c>
      <c r="J2340" s="403">
        <v>6.8960318897069497</v>
      </c>
      <c r="K2340" s="403">
        <v>6.5302631992458382</v>
      </c>
      <c r="L2340" s="450">
        <v>6.0549678031316825</v>
      </c>
      <c r="M2340" s="450">
        <v>5.6142660683562307</v>
      </c>
      <c r="N2340" s="450">
        <v>5.2056401472512732</v>
      </c>
      <c r="O2340" s="450">
        <v>4.8267554499084024</v>
      </c>
      <c r="R2340" s="570"/>
      <c r="S2340" s="570"/>
      <c r="T2340" s="570"/>
      <c r="U2340" s="570"/>
    </row>
    <row r="2341" spans="2:21" x14ac:dyDescent="0.25">
      <c r="B2341" s="402" t="s">
        <v>251</v>
      </c>
      <c r="C2341" s="402" t="s">
        <v>128</v>
      </c>
      <c r="D2341" s="402" t="s">
        <v>3</v>
      </c>
      <c r="E2341" s="402" t="s">
        <v>38</v>
      </c>
      <c r="F2341" s="402" t="s">
        <v>8</v>
      </c>
      <c r="G2341" s="403">
        <v>35.125840895872614</v>
      </c>
      <c r="H2341" s="403">
        <v>21.402192842349738</v>
      </c>
      <c r="I2341" s="403">
        <v>11.159852710708543</v>
      </c>
      <c r="J2341" s="403">
        <v>5.9465920408401418</v>
      </c>
      <c r="K2341" s="403">
        <v>5.5806801881064674</v>
      </c>
      <c r="L2341" s="450">
        <v>5.1744987648372174</v>
      </c>
      <c r="M2341" s="450">
        <v>4.7978806462276111</v>
      </c>
      <c r="N2341" s="450">
        <v>4.4486741115628901</v>
      </c>
      <c r="O2341" s="450">
        <v>4.1248840498878474</v>
      </c>
      <c r="R2341" s="570"/>
      <c r="S2341" s="570"/>
      <c r="T2341" s="570"/>
      <c r="U2341" s="570"/>
    </row>
    <row r="2342" spans="2:21" x14ac:dyDescent="0.25">
      <c r="B2342" s="402" t="s">
        <v>251</v>
      </c>
      <c r="C2342" s="402" t="s">
        <v>128</v>
      </c>
      <c r="D2342" s="402" t="s">
        <v>3</v>
      </c>
      <c r="E2342" s="402" t="s">
        <v>38</v>
      </c>
      <c r="F2342" s="402" t="s">
        <v>1</v>
      </c>
      <c r="G2342" s="403">
        <v>34.327839020816235</v>
      </c>
      <c r="H2342" s="403">
        <v>22.460424779119489</v>
      </c>
      <c r="I2342" s="403">
        <v>10.277689431648184</v>
      </c>
      <c r="J2342" s="403">
        <v>6.5855546599326757</v>
      </c>
      <c r="K2342" s="403">
        <v>6.2197537579602367</v>
      </c>
      <c r="L2342" s="450">
        <v>5.7670583250313427</v>
      </c>
      <c r="M2342" s="450">
        <v>5.3473116490741219</v>
      </c>
      <c r="N2342" s="450">
        <v>4.9581156043134698</v>
      </c>
      <c r="O2342" s="450">
        <v>4.5972466089559614</v>
      </c>
      <c r="R2342" s="570"/>
      <c r="S2342" s="570"/>
      <c r="T2342" s="570"/>
      <c r="U2342" s="570"/>
    </row>
    <row r="2343" spans="2:21" x14ac:dyDescent="0.25">
      <c r="B2343" s="402" t="s">
        <v>251</v>
      </c>
      <c r="C2343" s="402" t="s">
        <v>128</v>
      </c>
      <c r="D2343" s="402" t="s">
        <v>11</v>
      </c>
      <c r="E2343" s="402" t="s">
        <v>38</v>
      </c>
      <c r="F2343" s="402" t="s">
        <v>4</v>
      </c>
      <c r="G2343" s="403">
        <v>50.99900213424845</v>
      </c>
      <c r="H2343" s="403">
        <v>32.599673151004275</v>
      </c>
      <c r="I2343" s="403">
        <v>15.581150550917123</v>
      </c>
      <c r="J2343" s="403">
        <v>13.703732476920896</v>
      </c>
      <c r="K2343" s="403">
        <v>13.27450087930184</v>
      </c>
      <c r="L2343" s="450">
        <v>12.945940430854353</v>
      </c>
      <c r="M2343" s="450">
        <v>12.625512263180779</v>
      </c>
      <c r="N2343" s="450">
        <v>12.313015092191998</v>
      </c>
      <c r="O2343" s="450">
        <v>12.008252615831074</v>
      </c>
      <c r="R2343" s="570"/>
      <c r="S2343" s="570"/>
      <c r="T2343" s="570"/>
      <c r="U2343" s="570"/>
    </row>
    <row r="2344" spans="2:21" x14ac:dyDescent="0.25">
      <c r="B2344" s="402" t="s">
        <v>251</v>
      </c>
      <c r="C2344" s="402" t="s">
        <v>128</v>
      </c>
      <c r="D2344" s="402" t="s">
        <v>11</v>
      </c>
      <c r="E2344" s="402" t="s">
        <v>38</v>
      </c>
      <c r="F2344" s="402" t="s">
        <v>5</v>
      </c>
      <c r="G2344" s="403">
        <v>37.761116245882938</v>
      </c>
      <c r="H2344" s="403">
        <v>28.331322580789422</v>
      </c>
      <c r="I2344" s="403">
        <v>13.57548652943221</v>
      </c>
      <c r="J2344" s="403">
        <v>11.718086164347552</v>
      </c>
      <c r="K2344" s="403">
        <v>11.288707441253083</v>
      </c>
      <c r="L2344" s="450">
        <v>11.009297856439701</v>
      </c>
      <c r="M2344" s="450">
        <v>10.736804007240151</v>
      </c>
      <c r="N2344" s="450">
        <v>10.471054720574909</v>
      </c>
      <c r="O2344" s="450">
        <v>10.211883060111603</v>
      </c>
      <c r="R2344" s="570"/>
      <c r="S2344" s="570"/>
      <c r="T2344" s="570"/>
      <c r="U2344" s="570"/>
    </row>
    <row r="2345" spans="2:21" x14ac:dyDescent="0.25">
      <c r="B2345" s="402" t="s">
        <v>251</v>
      </c>
      <c r="C2345" s="402" t="s">
        <v>128</v>
      </c>
      <c r="D2345" s="402" t="s">
        <v>11</v>
      </c>
      <c r="E2345" s="402" t="s">
        <v>38</v>
      </c>
      <c r="F2345" s="402" t="s">
        <v>6</v>
      </c>
      <c r="G2345" s="403">
        <v>34.569401891153468</v>
      </c>
      <c r="H2345" s="403">
        <v>26.156816617087138</v>
      </c>
      <c r="I2345" s="403">
        <v>12.552481575567491</v>
      </c>
      <c r="J2345" s="403">
        <v>10.704538769711347</v>
      </c>
      <c r="K2345" s="403">
        <v>10.275021248998563</v>
      </c>
      <c r="L2345" s="450">
        <v>10.020701661386621</v>
      </c>
      <c r="M2345" s="450">
        <v>9.7726768006736044</v>
      </c>
      <c r="N2345" s="450">
        <v>9.530790864520009</v>
      </c>
      <c r="O2345" s="450">
        <v>9.2948919068884948</v>
      </c>
      <c r="R2345" s="570"/>
      <c r="S2345" s="570"/>
      <c r="T2345" s="570"/>
      <c r="U2345" s="570"/>
    </row>
    <row r="2346" spans="2:21" x14ac:dyDescent="0.25">
      <c r="B2346" s="402" t="s">
        <v>251</v>
      </c>
      <c r="C2346" s="402" t="s">
        <v>128</v>
      </c>
      <c r="D2346" s="402" t="s">
        <v>11</v>
      </c>
      <c r="E2346" s="402" t="s">
        <v>38</v>
      </c>
      <c r="F2346" s="402" t="s">
        <v>7</v>
      </c>
      <c r="G2346" s="403">
        <v>34.569401891153468</v>
      </c>
      <c r="H2346" s="403">
        <v>24.266254653239649</v>
      </c>
      <c r="I2346" s="403">
        <v>11.661384167138154</v>
      </c>
      <c r="J2346" s="403">
        <v>9.8206489212287877</v>
      </c>
      <c r="K2346" s="403">
        <v>9.3909232040885335</v>
      </c>
      <c r="L2346" s="450">
        <v>9.1584861454506257</v>
      </c>
      <c r="M2346" s="450">
        <v>8.9318021938346899</v>
      </c>
      <c r="N2346" s="450">
        <v>8.710728952668509</v>
      </c>
      <c r="O2346" s="450">
        <v>8.4951275498725813</v>
      </c>
      <c r="R2346" s="570"/>
      <c r="S2346" s="570"/>
      <c r="T2346" s="570"/>
      <c r="U2346" s="570"/>
    </row>
    <row r="2347" spans="2:21" x14ac:dyDescent="0.25">
      <c r="B2347" s="402" t="s">
        <v>251</v>
      </c>
      <c r="C2347" s="402" t="s">
        <v>128</v>
      </c>
      <c r="D2347" s="402" t="s">
        <v>11</v>
      </c>
      <c r="E2347" s="402" t="s">
        <v>38</v>
      </c>
      <c r="F2347" s="402" t="s">
        <v>8</v>
      </c>
      <c r="G2347" s="403">
        <v>35.125840895872614</v>
      </c>
      <c r="H2347" s="403">
        <v>25.398650910845458</v>
      </c>
      <c r="I2347" s="403">
        <v>12.19539750400339</v>
      </c>
      <c r="J2347" s="403">
        <v>10.350508570826459</v>
      </c>
      <c r="K2347" s="403">
        <v>9.920921651304516</v>
      </c>
      <c r="L2347" s="450">
        <v>9.6753664702545432</v>
      </c>
      <c r="M2347" s="450">
        <v>9.4358890861129403</v>
      </c>
      <c r="N2347" s="450">
        <v>9.2023390658279549</v>
      </c>
      <c r="O2347" s="450">
        <v>8.9745696997534328</v>
      </c>
      <c r="R2347" s="570"/>
      <c r="S2347" s="570"/>
      <c r="T2347" s="570"/>
      <c r="U2347" s="570"/>
    </row>
    <row r="2348" spans="2:21" x14ac:dyDescent="0.25">
      <c r="B2348" s="402" t="s">
        <v>251</v>
      </c>
      <c r="C2348" s="402" t="s">
        <v>128</v>
      </c>
      <c r="D2348" s="402" t="s">
        <v>11</v>
      </c>
      <c r="E2348" s="402" t="s">
        <v>38</v>
      </c>
      <c r="F2348" s="402" t="s">
        <v>1</v>
      </c>
      <c r="G2348" s="403">
        <v>34.327839020816235</v>
      </c>
      <c r="H2348" s="403">
        <v>24.757723218489616</v>
      </c>
      <c r="I2348" s="403">
        <v>11.314713346007091</v>
      </c>
      <c r="J2348" s="403">
        <v>9.4762636189275238</v>
      </c>
      <c r="K2348" s="403">
        <v>9.0464129839307805</v>
      </c>
      <c r="L2348" s="450">
        <v>8.8225029828040356</v>
      </c>
      <c r="M2348" s="450">
        <v>8.6041350333936588</v>
      </c>
      <c r="N2348" s="450">
        <v>8.391171963009409</v>
      </c>
      <c r="O2348" s="450">
        <v>8.183479994156162</v>
      </c>
      <c r="R2348" s="570"/>
      <c r="S2348" s="570"/>
      <c r="T2348" s="570"/>
      <c r="U2348" s="570"/>
    </row>
    <row r="2349" spans="2:21" x14ac:dyDescent="0.25">
      <c r="B2349" s="402" t="s">
        <v>251</v>
      </c>
      <c r="C2349" s="402" t="s">
        <v>128</v>
      </c>
      <c r="D2349" s="402" t="s">
        <v>19</v>
      </c>
      <c r="E2349" s="402" t="s">
        <v>38</v>
      </c>
      <c r="F2349" s="402" t="s">
        <v>4</v>
      </c>
      <c r="G2349" s="403">
        <v>50.99900213424845</v>
      </c>
      <c r="H2349" s="403">
        <v>30.077268693809796</v>
      </c>
      <c r="I2349" s="403">
        <v>14.043449303064323</v>
      </c>
      <c r="J2349" s="403">
        <v>12.29564372645696</v>
      </c>
      <c r="K2349" s="403">
        <v>12.115173989709641</v>
      </c>
      <c r="L2349" s="450">
        <v>10.951157726148971</v>
      </c>
      <c r="M2349" s="450">
        <v>9.8989792177030509</v>
      </c>
      <c r="N2349" s="450">
        <v>8.9478931819727805</v>
      </c>
      <c r="O2349" s="450">
        <v>8.0881867347301224</v>
      </c>
      <c r="R2349" s="570"/>
      <c r="S2349" s="570"/>
      <c r="T2349" s="570"/>
      <c r="U2349" s="570"/>
    </row>
    <row r="2350" spans="2:21" x14ac:dyDescent="0.25">
      <c r="B2350" s="402" t="s">
        <v>251</v>
      </c>
      <c r="C2350" s="402" t="s">
        <v>128</v>
      </c>
      <c r="D2350" s="402" t="s">
        <v>19</v>
      </c>
      <c r="E2350" s="402" t="s">
        <v>38</v>
      </c>
      <c r="F2350" s="402" t="s">
        <v>5</v>
      </c>
      <c r="G2350" s="403">
        <v>37.761116245882938</v>
      </c>
      <c r="H2350" s="403">
        <v>25.805405230698426</v>
      </c>
      <c r="I2350" s="403">
        <v>12.036960087722598</v>
      </c>
      <c r="J2350" s="403">
        <v>8.4091292799710953</v>
      </c>
      <c r="K2350" s="403">
        <v>8.2348244269716435</v>
      </c>
      <c r="L2350" s="450">
        <v>7.4436290575363095</v>
      </c>
      <c r="M2350" s="450">
        <v>6.7284511087718526</v>
      </c>
      <c r="N2350" s="450">
        <v>6.0819868874708956</v>
      </c>
      <c r="O2350" s="450">
        <v>5.4976344334498428</v>
      </c>
      <c r="R2350" s="570"/>
      <c r="S2350" s="570"/>
      <c r="T2350" s="570"/>
      <c r="U2350" s="570"/>
    </row>
    <row r="2351" spans="2:21" x14ac:dyDescent="0.25">
      <c r="B2351" s="402" t="s">
        <v>251</v>
      </c>
      <c r="C2351" s="402" t="s">
        <v>128</v>
      </c>
      <c r="D2351" s="402" t="s">
        <v>19</v>
      </c>
      <c r="E2351" s="402" t="s">
        <v>38</v>
      </c>
      <c r="F2351" s="402" t="s">
        <v>6</v>
      </c>
      <c r="G2351" s="403">
        <v>34.569401891153468</v>
      </c>
      <c r="H2351" s="403">
        <v>23.627585217093763</v>
      </c>
      <c r="I2351" s="403">
        <v>11.013176649087297</v>
      </c>
      <c r="J2351" s="403">
        <v>7.4988052678391943</v>
      </c>
      <c r="K2351" s="403">
        <v>7.3244646242716112</v>
      </c>
      <c r="L2351" s="450">
        <v>6.6207358993050063</v>
      </c>
      <c r="M2351" s="450">
        <v>5.9846208695021446</v>
      </c>
      <c r="N2351" s="450">
        <v>5.4096232649062861</v>
      </c>
      <c r="O2351" s="450">
        <v>4.8898709720019076</v>
      </c>
      <c r="R2351" s="570"/>
      <c r="S2351" s="570"/>
      <c r="T2351" s="570"/>
      <c r="U2351" s="570"/>
    </row>
    <row r="2352" spans="2:21" x14ac:dyDescent="0.25">
      <c r="B2352" s="402" t="s">
        <v>251</v>
      </c>
      <c r="C2352" s="402" t="s">
        <v>128</v>
      </c>
      <c r="D2352" s="402" t="s">
        <v>19</v>
      </c>
      <c r="E2352" s="402" t="s">
        <v>38</v>
      </c>
      <c r="F2352" s="402" t="s">
        <v>7</v>
      </c>
      <c r="G2352" s="403">
        <v>34.569401891153468</v>
      </c>
      <c r="H2352" s="403">
        <v>21.732052178392699</v>
      </c>
      <c r="I2352" s="403">
        <v>10.120911513502092</v>
      </c>
      <c r="J2352" s="403">
        <v>6.7036277665186237</v>
      </c>
      <c r="K2352" s="403">
        <v>6.5292334370988341</v>
      </c>
      <c r="L2352" s="450">
        <v>5.9019098909555794</v>
      </c>
      <c r="M2352" s="450">
        <v>5.3348590912743674</v>
      </c>
      <c r="N2352" s="450">
        <v>4.8222900806004487</v>
      </c>
      <c r="O2352" s="450">
        <v>4.358968292057094</v>
      </c>
      <c r="R2352" s="570"/>
      <c r="S2352" s="570"/>
      <c r="T2352" s="570"/>
      <c r="U2352" s="570"/>
    </row>
    <row r="2353" spans="2:21" x14ac:dyDescent="0.25">
      <c r="B2353" s="402" t="s">
        <v>251</v>
      </c>
      <c r="C2353" s="402" t="s">
        <v>128</v>
      </c>
      <c r="D2353" s="402" t="s">
        <v>19</v>
      </c>
      <c r="E2353" s="402" t="s">
        <v>38</v>
      </c>
      <c r="F2353" s="402" t="s">
        <v>8</v>
      </c>
      <c r="G2353" s="403">
        <v>35.125840895872614</v>
      </c>
      <c r="H2353" s="403">
        <v>21.16687955082606</v>
      </c>
      <c r="I2353" s="403">
        <v>10.655703335137906</v>
      </c>
      <c r="J2353" s="403">
        <v>5.7541879176518078</v>
      </c>
      <c r="K2353" s="403">
        <v>5.5796504259594624</v>
      </c>
      <c r="L2353" s="450">
        <v>5.0435620588987353</v>
      </c>
      <c r="M2353" s="450">
        <v>4.5589806349899922</v>
      </c>
      <c r="N2353" s="450">
        <v>4.120957408175923</v>
      </c>
      <c r="O2353" s="450">
        <v>3.7250191039772429</v>
      </c>
      <c r="R2353" s="570"/>
      <c r="S2353" s="570"/>
      <c r="T2353" s="570"/>
      <c r="U2353" s="570"/>
    </row>
    <row r="2354" spans="2:21" x14ac:dyDescent="0.25">
      <c r="B2354" s="402" t="s">
        <v>251</v>
      </c>
      <c r="C2354" s="402" t="s">
        <v>128</v>
      </c>
      <c r="D2354" s="402" t="s">
        <v>19</v>
      </c>
      <c r="E2354" s="402" t="s">
        <v>38</v>
      </c>
      <c r="F2354" s="402" t="s">
        <v>1</v>
      </c>
      <c r="G2354" s="403">
        <v>34.327839020816235</v>
      </c>
      <c r="H2354" s="403">
        <v>22.225111487595836</v>
      </c>
      <c r="I2354" s="403">
        <v>9.7735400560775272</v>
      </c>
      <c r="J2354" s="403">
        <v>6.3931505367443435</v>
      </c>
      <c r="K2354" s="403">
        <v>6.2187239958132237</v>
      </c>
      <c r="L2354" s="450">
        <v>5.6212339493747683</v>
      </c>
      <c r="M2354" s="450">
        <v>5.0811502705180507</v>
      </c>
      <c r="N2354" s="450">
        <v>4.5929574011872107</v>
      </c>
      <c r="O2354" s="450">
        <v>4.1516697137496008</v>
      </c>
      <c r="R2354" s="570"/>
      <c r="S2354" s="570"/>
      <c r="T2354" s="570"/>
      <c r="U2354" s="570"/>
    </row>
    <row r="2355" spans="2:21" x14ac:dyDescent="0.25">
      <c r="B2355" s="402" t="s">
        <v>252</v>
      </c>
      <c r="C2355" s="402" t="s">
        <v>17</v>
      </c>
      <c r="D2355" s="402" t="s">
        <v>3</v>
      </c>
      <c r="E2355" s="402" t="s">
        <v>32</v>
      </c>
      <c r="F2355" s="402" t="s">
        <v>4</v>
      </c>
      <c r="G2355" s="403">
        <v>83.10540983606559</v>
      </c>
      <c r="H2355" s="403">
        <v>56.348852459016392</v>
      </c>
      <c r="I2355" s="403">
        <v>9.6617396728963989</v>
      </c>
      <c r="J2355" s="403">
        <v>5.2898922716627634</v>
      </c>
      <c r="K2355" s="403">
        <v>4.7883189543697853</v>
      </c>
      <c r="L2355" s="450">
        <v>4.4398083530817791</v>
      </c>
      <c r="M2355" s="450">
        <v>4.1166635723181733</v>
      </c>
      <c r="N2355" s="450">
        <v>3.8170383989408361</v>
      </c>
      <c r="O2355" s="450">
        <v>3.5392209936612065</v>
      </c>
      <c r="R2355" s="570"/>
      <c r="S2355" s="570"/>
      <c r="T2355" s="570"/>
      <c r="U2355" s="570"/>
    </row>
    <row r="2356" spans="2:21" x14ac:dyDescent="0.25">
      <c r="B2356" s="402" t="s">
        <v>252</v>
      </c>
      <c r="C2356" s="402" t="s">
        <v>17</v>
      </c>
      <c r="D2356" s="402" t="s">
        <v>3</v>
      </c>
      <c r="E2356" s="402" t="s">
        <v>32</v>
      </c>
      <c r="F2356" s="402" t="s">
        <v>5</v>
      </c>
      <c r="G2356" s="403">
        <v>39.6738</v>
      </c>
      <c r="H2356" s="403">
        <v>25.779599999999999</v>
      </c>
      <c r="I2356" s="403">
        <v>5.1395520000000001</v>
      </c>
      <c r="J2356" s="403">
        <v>3.2268342857142862</v>
      </c>
      <c r="K2356" s="403">
        <v>2.9749838048780486</v>
      </c>
      <c r="L2356" s="450">
        <v>2.7584540781534033</v>
      </c>
      <c r="M2356" s="450">
        <v>2.5576841422815932</v>
      </c>
      <c r="N2356" s="450">
        <v>2.3715269445623623</v>
      </c>
      <c r="O2356" s="450">
        <v>2.198918918802951</v>
      </c>
      <c r="R2356" s="570"/>
      <c r="S2356" s="570"/>
      <c r="T2356" s="570"/>
      <c r="U2356" s="570"/>
    </row>
    <row r="2357" spans="2:21" x14ac:dyDescent="0.25">
      <c r="B2357" s="402" t="s">
        <v>252</v>
      </c>
      <c r="C2357" s="402" t="s">
        <v>17</v>
      </c>
      <c r="D2357" s="402" t="s">
        <v>3</v>
      </c>
      <c r="E2357" s="402" t="s">
        <v>32</v>
      </c>
      <c r="F2357" s="402" t="s">
        <v>6</v>
      </c>
      <c r="G2357" s="403">
        <v>29.387999999999998</v>
      </c>
      <c r="H2357" s="403">
        <v>19.096</v>
      </c>
      <c r="I2357" s="403">
        <v>3.8070755555555555</v>
      </c>
      <c r="J2357" s="403">
        <v>2.390247619047619</v>
      </c>
      <c r="K2357" s="403">
        <v>2.203691707317073</v>
      </c>
      <c r="L2357" s="450">
        <v>2.043299317150669</v>
      </c>
      <c r="M2357" s="450">
        <v>1.8945808461345133</v>
      </c>
      <c r="N2357" s="450">
        <v>1.7566866256017497</v>
      </c>
      <c r="O2357" s="450">
        <v>1.6288288287429264</v>
      </c>
      <c r="R2357" s="570"/>
      <c r="S2357" s="570"/>
      <c r="T2357" s="570"/>
      <c r="U2357" s="570"/>
    </row>
    <row r="2358" spans="2:21" x14ac:dyDescent="0.25">
      <c r="B2358" s="402" t="s">
        <v>252</v>
      </c>
      <c r="C2358" s="402" t="s">
        <v>17</v>
      </c>
      <c r="D2358" s="402" t="s">
        <v>3</v>
      </c>
      <c r="E2358" s="402" t="s">
        <v>32</v>
      </c>
      <c r="F2358" s="402" t="s">
        <v>7</v>
      </c>
      <c r="G2358" s="403">
        <v>22.041</v>
      </c>
      <c r="H2358" s="403">
        <v>14.321999999999999</v>
      </c>
      <c r="I2358" s="403">
        <v>2.8553066666666669</v>
      </c>
      <c r="J2358" s="403">
        <v>1.7926857142857144</v>
      </c>
      <c r="K2358" s="403">
        <v>1.6527687804878046</v>
      </c>
      <c r="L2358" s="450">
        <v>1.5324744878630017</v>
      </c>
      <c r="M2358" s="450">
        <v>1.4209356346008848</v>
      </c>
      <c r="N2358" s="450">
        <v>1.3175149692013122</v>
      </c>
      <c r="O2358" s="450">
        <v>1.2216216215571947</v>
      </c>
      <c r="R2358" s="570"/>
      <c r="S2358" s="570"/>
      <c r="T2358" s="570"/>
      <c r="U2358" s="570"/>
    </row>
    <row r="2359" spans="2:21" x14ac:dyDescent="0.25">
      <c r="B2359" s="402" t="s">
        <v>252</v>
      </c>
      <c r="C2359" s="402" t="s">
        <v>17</v>
      </c>
      <c r="D2359" s="402" t="s">
        <v>3</v>
      </c>
      <c r="E2359" s="402" t="s">
        <v>32</v>
      </c>
      <c r="F2359" s="402" t="s">
        <v>8</v>
      </c>
      <c r="G2359" s="403">
        <v>13.224599999999999</v>
      </c>
      <c r="H2359" s="403">
        <v>8.5932000000000013</v>
      </c>
      <c r="I2359" s="403">
        <v>1.713184</v>
      </c>
      <c r="J2359" s="403">
        <v>1.0756114285714287</v>
      </c>
      <c r="K2359" s="403">
        <v>0.99166126829268286</v>
      </c>
      <c r="L2359" s="450">
        <v>0.91948469271780109</v>
      </c>
      <c r="M2359" s="450">
        <v>0.85256138076053101</v>
      </c>
      <c r="N2359" s="450">
        <v>0.79050898152078741</v>
      </c>
      <c r="O2359" s="450">
        <v>0.73297297293431696</v>
      </c>
      <c r="R2359" s="570"/>
      <c r="S2359" s="570"/>
      <c r="T2359" s="570"/>
      <c r="U2359" s="570"/>
    </row>
    <row r="2360" spans="2:21" x14ac:dyDescent="0.25">
      <c r="B2360" s="402" t="s">
        <v>252</v>
      </c>
      <c r="C2360" s="402" t="s">
        <v>17</v>
      </c>
      <c r="D2360" s="402" t="s">
        <v>3</v>
      </c>
      <c r="E2360" s="402" t="s">
        <v>32</v>
      </c>
      <c r="F2360" s="402" t="s">
        <v>1</v>
      </c>
      <c r="G2360" s="403">
        <v>9.5830434782608691</v>
      </c>
      <c r="H2360" s="403">
        <v>6.2269565217391305</v>
      </c>
      <c r="I2360" s="403">
        <v>1.2414376811594203</v>
      </c>
      <c r="J2360" s="403">
        <v>0.77942857142857147</v>
      </c>
      <c r="K2360" s="403">
        <v>0.71859512195121944</v>
      </c>
      <c r="L2360" s="450">
        <v>0.66629325559260943</v>
      </c>
      <c r="M2360" s="450">
        <v>0.61779810200038476</v>
      </c>
      <c r="N2360" s="450">
        <v>0.57283259530491837</v>
      </c>
      <c r="O2360" s="450">
        <v>0.53113983545964993</v>
      </c>
      <c r="R2360" s="570"/>
      <c r="S2360" s="570"/>
      <c r="T2360" s="570"/>
      <c r="U2360" s="570"/>
    </row>
    <row r="2361" spans="2:21" x14ac:dyDescent="0.25">
      <c r="B2361" s="402" t="s">
        <v>252</v>
      </c>
      <c r="C2361" s="402" t="s">
        <v>17</v>
      </c>
      <c r="D2361" s="402" t="s">
        <v>11</v>
      </c>
      <c r="E2361" s="402" t="s">
        <v>32</v>
      </c>
      <c r="F2361" s="402" t="s">
        <v>4</v>
      </c>
      <c r="G2361" s="403">
        <v>83.10540983606559</v>
      </c>
      <c r="H2361" s="403">
        <v>56.348852459016392</v>
      </c>
      <c r="I2361" s="403">
        <v>10.639530104990767</v>
      </c>
      <c r="J2361" s="403">
        <v>6.1298377581414565</v>
      </c>
      <c r="K2361" s="403">
        <v>5.3145986707166859</v>
      </c>
      <c r="L2361" s="450">
        <v>5.1830557269596227</v>
      </c>
      <c r="M2361" s="450">
        <v>5.0547686350785659</v>
      </c>
      <c r="N2361" s="450">
        <v>4.9296568086799342</v>
      </c>
      <c r="O2361" s="450">
        <v>4.8076416559838666</v>
      </c>
      <c r="R2361" s="570"/>
      <c r="S2361" s="570"/>
      <c r="T2361" s="570"/>
      <c r="U2361" s="570"/>
    </row>
    <row r="2362" spans="2:21" x14ac:dyDescent="0.25">
      <c r="B2362" s="402" t="s">
        <v>252</v>
      </c>
      <c r="C2362" s="402" t="s">
        <v>17</v>
      </c>
      <c r="D2362" s="402" t="s">
        <v>11</v>
      </c>
      <c r="E2362" s="402" t="s">
        <v>32</v>
      </c>
      <c r="F2362" s="402" t="s">
        <v>5</v>
      </c>
      <c r="G2362" s="403">
        <v>39.6738</v>
      </c>
      <c r="H2362" s="403">
        <v>25.779599999999999</v>
      </c>
      <c r="I2362" s="403">
        <v>5.6596865659259485</v>
      </c>
      <c r="J2362" s="403">
        <v>3.7392010324662888</v>
      </c>
      <c r="K2362" s="403">
        <v>3.3019615287698585</v>
      </c>
      <c r="L2362" s="450">
        <v>3.220233863789205</v>
      </c>
      <c r="M2362" s="450">
        <v>3.1405290604212603</v>
      </c>
      <c r="N2362" s="450">
        <v>3.062797050318848</v>
      </c>
      <c r="O2362" s="450">
        <v>2.9869890043888132</v>
      </c>
      <c r="R2362" s="570"/>
      <c r="S2362" s="570"/>
      <c r="T2362" s="570"/>
      <c r="U2362" s="570"/>
    </row>
    <row r="2363" spans="2:21" x14ac:dyDescent="0.25">
      <c r="B2363" s="402" t="s">
        <v>252</v>
      </c>
      <c r="C2363" s="402" t="s">
        <v>17</v>
      </c>
      <c r="D2363" s="402" t="s">
        <v>11</v>
      </c>
      <c r="E2363" s="402" t="s">
        <v>32</v>
      </c>
      <c r="F2363" s="402" t="s">
        <v>6</v>
      </c>
      <c r="G2363" s="403">
        <v>29.387999999999998</v>
      </c>
      <c r="H2363" s="403">
        <v>19.096</v>
      </c>
      <c r="I2363" s="403">
        <v>4.1923604192044062</v>
      </c>
      <c r="J2363" s="403">
        <v>2.7697785425676207</v>
      </c>
      <c r="K2363" s="403">
        <v>2.4458974287184132</v>
      </c>
      <c r="L2363" s="450">
        <v>2.3853584176216329</v>
      </c>
      <c r="M2363" s="450">
        <v>2.3263178225342664</v>
      </c>
      <c r="N2363" s="450">
        <v>2.2687385557917388</v>
      </c>
      <c r="O2363" s="450">
        <v>2.2125844476954168</v>
      </c>
      <c r="R2363" s="570"/>
      <c r="S2363" s="570"/>
      <c r="T2363" s="570"/>
      <c r="U2363" s="570"/>
    </row>
    <row r="2364" spans="2:21" x14ac:dyDescent="0.25">
      <c r="B2364" s="402" t="s">
        <v>252</v>
      </c>
      <c r="C2364" s="402" t="s">
        <v>17</v>
      </c>
      <c r="D2364" s="402" t="s">
        <v>11</v>
      </c>
      <c r="E2364" s="402" t="s">
        <v>32</v>
      </c>
      <c r="F2364" s="402" t="s">
        <v>7</v>
      </c>
      <c r="G2364" s="403">
        <v>22.041</v>
      </c>
      <c r="H2364" s="403">
        <v>14.321999999999999</v>
      </c>
      <c r="I2364" s="403">
        <v>3.1442703144033048</v>
      </c>
      <c r="J2364" s="403">
        <v>2.0773339069257157</v>
      </c>
      <c r="K2364" s="403">
        <v>1.8344230715388101</v>
      </c>
      <c r="L2364" s="450">
        <v>1.7890188132162248</v>
      </c>
      <c r="M2364" s="450">
        <v>1.7447383669006999</v>
      </c>
      <c r="N2364" s="450">
        <v>1.7015539168438043</v>
      </c>
      <c r="O2364" s="450">
        <v>1.6594383357715627</v>
      </c>
      <c r="R2364" s="570"/>
      <c r="S2364" s="570"/>
      <c r="T2364" s="570"/>
      <c r="U2364" s="570"/>
    </row>
    <row r="2365" spans="2:21" x14ac:dyDescent="0.25">
      <c r="B2365" s="402" t="s">
        <v>252</v>
      </c>
      <c r="C2365" s="402" t="s">
        <v>17</v>
      </c>
      <c r="D2365" s="402" t="s">
        <v>11</v>
      </c>
      <c r="E2365" s="402" t="s">
        <v>32</v>
      </c>
      <c r="F2365" s="402" t="s">
        <v>8</v>
      </c>
      <c r="G2365" s="403">
        <v>13.224599999999999</v>
      </c>
      <c r="H2365" s="403">
        <v>8.5932000000000013</v>
      </c>
      <c r="I2365" s="403">
        <v>1.8865621886419828</v>
      </c>
      <c r="J2365" s="403">
        <v>1.2464003441554294</v>
      </c>
      <c r="K2365" s="403">
        <v>1.1006538429232859</v>
      </c>
      <c r="L2365" s="450">
        <v>1.0734112879297348</v>
      </c>
      <c r="M2365" s="450">
        <v>1.04684302014042</v>
      </c>
      <c r="N2365" s="450">
        <v>1.0209323501062826</v>
      </c>
      <c r="O2365" s="450">
        <v>0.99566300146293762</v>
      </c>
      <c r="R2365" s="570"/>
      <c r="S2365" s="570"/>
      <c r="T2365" s="570"/>
      <c r="U2365" s="570"/>
    </row>
    <row r="2366" spans="2:21" x14ac:dyDescent="0.25">
      <c r="B2366" s="402" t="s">
        <v>252</v>
      </c>
      <c r="C2366" s="402" t="s">
        <v>17</v>
      </c>
      <c r="D2366" s="402" t="s">
        <v>11</v>
      </c>
      <c r="E2366" s="402" t="s">
        <v>32</v>
      </c>
      <c r="F2366" s="402" t="s">
        <v>1</v>
      </c>
      <c r="G2366" s="403">
        <v>9.5830434782608691</v>
      </c>
      <c r="H2366" s="403">
        <v>6.2269565217391305</v>
      </c>
      <c r="I2366" s="403">
        <v>1.3670740497405673</v>
      </c>
      <c r="J2366" s="403">
        <v>0.90318865518509361</v>
      </c>
      <c r="K2366" s="403">
        <v>0.79757524849513473</v>
      </c>
      <c r="L2366" s="450">
        <v>0.77783426661574984</v>
      </c>
      <c r="M2366" s="450">
        <v>0.75858189865247816</v>
      </c>
      <c r="N2366" s="450">
        <v>0.73980605080165396</v>
      </c>
      <c r="O2366" s="450">
        <v>0.72149492859633158</v>
      </c>
      <c r="R2366" s="570"/>
      <c r="S2366" s="570"/>
      <c r="T2366" s="570"/>
      <c r="U2366" s="570"/>
    </row>
    <row r="2367" spans="2:21" x14ac:dyDescent="0.25">
      <c r="B2367" s="402" t="s">
        <v>252</v>
      </c>
      <c r="C2367" s="402" t="s">
        <v>17</v>
      </c>
      <c r="D2367" s="402" t="s">
        <v>19</v>
      </c>
      <c r="E2367" s="402" t="s">
        <v>32</v>
      </c>
      <c r="F2367" s="402" t="s">
        <v>4</v>
      </c>
      <c r="G2367" s="403">
        <v>83.10540983606559</v>
      </c>
      <c r="H2367" s="403">
        <v>56.348852459016392</v>
      </c>
      <c r="I2367" s="403">
        <v>7.9222720656560535</v>
      </c>
      <c r="J2367" s="403">
        <v>4.3655706421520275</v>
      </c>
      <c r="K2367" s="403">
        <v>3.959379469551398</v>
      </c>
      <c r="L2367" s="450">
        <v>3.5789654449504602</v>
      </c>
      <c r="M2367" s="450">
        <v>3.2351012967192858</v>
      </c>
      <c r="N2367" s="450">
        <v>2.9242753418592096</v>
      </c>
      <c r="O2367" s="450">
        <v>2.6433132970759687</v>
      </c>
      <c r="R2367" s="570"/>
      <c r="S2367" s="570"/>
      <c r="T2367" s="570"/>
      <c r="U2367" s="570"/>
    </row>
    <row r="2368" spans="2:21" x14ac:dyDescent="0.25">
      <c r="B2368" s="402" t="s">
        <v>252</v>
      </c>
      <c r="C2368" s="402" t="s">
        <v>17</v>
      </c>
      <c r="D2368" s="402" t="s">
        <v>19</v>
      </c>
      <c r="E2368" s="402" t="s">
        <v>32</v>
      </c>
      <c r="F2368" s="402" t="s">
        <v>5</v>
      </c>
      <c r="G2368" s="403">
        <v>39.6738</v>
      </c>
      <c r="H2368" s="403">
        <v>25.779599999999999</v>
      </c>
      <c r="I2368" s="403">
        <v>4.2142440821302491</v>
      </c>
      <c r="J2368" s="403">
        <v>2.6629980917127365</v>
      </c>
      <c r="K2368" s="403">
        <v>2.4599634885500965</v>
      </c>
      <c r="L2368" s="450">
        <v>2.2236121566691103</v>
      </c>
      <c r="M2368" s="450">
        <v>2.0099692724305083</v>
      </c>
      <c r="N2368" s="450">
        <v>1.8168530262789009</v>
      </c>
      <c r="O2368" s="450">
        <v>1.6422912351825152</v>
      </c>
      <c r="R2368" s="570"/>
      <c r="S2368" s="570"/>
      <c r="T2368" s="570"/>
      <c r="U2368" s="570"/>
    </row>
    <row r="2369" spans="2:21" x14ac:dyDescent="0.25">
      <c r="B2369" s="402" t="s">
        <v>252</v>
      </c>
      <c r="C2369" s="402" t="s">
        <v>17</v>
      </c>
      <c r="D2369" s="402" t="s">
        <v>19</v>
      </c>
      <c r="E2369" s="402" t="s">
        <v>32</v>
      </c>
      <c r="F2369" s="402" t="s">
        <v>6</v>
      </c>
      <c r="G2369" s="403">
        <v>29.387999999999998</v>
      </c>
      <c r="H2369" s="403">
        <v>19.096</v>
      </c>
      <c r="I2369" s="403">
        <v>3.1216622830594436</v>
      </c>
      <c r="J2369" s="403">
        <v>1.9725911790464712</v>
      </c>
      <c r="K2369" s="403">
        <v>1.822195176703775</v>
      </c>
      <c r="L2369" s="450">
        <v>1.6471201160511928</v>
      </c>
      <c r="M2369" s="450">
        <v>1.4888661277263024</v>
      </c>
      <c r="N2369" s="450">
        <v>1.3458170565028895</v>
      </c>
      <c r="O2369" s="450">
        <v>1.2165120260611224</v>
      </c>
      <c r="R2369" s="570"/>
      <c r="S2369" s="570"/>
      <c r="T2369" s="570"/>
      <c r="U2369" s="570"/>
    </row>
    <row r="2370" spans="2:21" x14ac:dyDescent="0.25">
      <c r="B2370" s="402" t="s">
        <v>252</v>
      </c>
      <c r="C2370" s="402" t="s">
        <v>17</v>
      </c>
      <c r="D2370" s="402" t="s">
        <v>19</v>
      </c>
      <c r="E2370" s="402" t="s">
        <v>32</v>
      </c>
      <c r="F2370" s="402" t="s">
        <v>7</v>
      </c>
      <c r="G2370" s="403">
        <v>22.041</v>
      </c>
      <c r="H2370" s="403">
        <v>14.321999999999999</v>
      </c>
      <c r="I2370" s="403">
        <v>2.3412467122945828</v>
      </c>
      <c r="J2370" s="403">
        <v>1.4794433842848533</v>
      </c>
      <c r="K2370" s="403">
        <v>1.3666463825278312</v>
      </c>
      <c r="L2370" s="450">
        <v>1.2353400870383946</v>
      </c>
      <c r="M2370" s="450">
        <v>1.1166495957947267</v>
      </c>
      <c r="N2370" s="450">
        <v>1.0093627923771671</v>
      </c>
      <c r="O2370" s="450">
        <v>0.91238401954584181</v>
      </c>
      <c r="R2370" s="570"/>
      <c r="S2370" s="570"/>
      <c r="T2370" s="570"/>
      <c r="U2370" s="570"/>
    </row>
    <row r="2371" spans="2:21" x14ac:dyDescent="0.25">
      <c r="B2371" s="402" t="s">
        <v>252</v>
      </c>
      <c r="C2371" s="402" t="s">
        <v>17</v>
      </c>
      <c r="D2371" s="402" t="s">
        <v>19</v>
      </c>
      <c r="E2371" s="402" t="s">
        <v>32</v>
      </c>
      <c r="F2371" s="402" t="s">
        <v>8</v>
      </c>
      <c r="G2371" s="403">
        <v>13.224599999999999</v>
      </c>
      <c r="H2371" s="403">
        <v>8.5932000000000013</v>
      </c>
      <c r="I2371" s="403">
        <v>1.4047480273767496</v>
      </c>
      <c r="J2371" s="403">
        <v>0.88766603057091209</v>
      </c>
      <c r="K2371" s="403">
        <v>0.8199878295166988</v>
      </c>
      <c r="L2371" s="450">
        <v>0.74120405222303676</v>
      </c>
      <c r="M2371" s="450">
        <v>0.66998975747683609</v>
      </c>
      <c r="N2371" s="450">
        <v>0.60561767542630029</v>
      </c>
      <c r="O2371" s="450">
        <v>0.54743041172750506</v>
      </c>
      <c r="R2371" s="570"/>
      <c r="S2371" s="570"/>
      <c r="T2371" s="570"/>
      <c r="U2371" s="570"/>
    </row>
    <row r="2372" spans="2:21" x14ac:dyDescent="0.25">
      <c r="B2372" s="402" t="s">
        <v>252</v>
      </c>
      <c r="C2372" s="402" t="s">
        <v>17</v>
      </c>
      <c r="D2372" s="402" t="s">
        <v>19</v>
      </c>
      <c r="E2372" s="402" t="s">
        <v>32</v>
      </c>
      <c r="F2372" s="402" t="s">
        <v>1</v>
      </c>
      <c r="G2372" s="403">
        <v>9.5830434782608691</v>
      </c>
      <c r="H2372" s="403">
        <v>6.2269565217391305</v>
      </c>
      <c r="I2372" s="403">
        <v>1.0179333531715578</v>
      </c>
      <c r="J2372" s="403">
        <v>0.64323625403689277</v>
      </c>
      <c r="K2372" s="403">
        <v>0.59419407935992663</v>
      </c>
      <c r="L2372" s="450">
        <v>0.5371043856688672</v>
      </c>
      <c r="M2372" s="450">
        <v>0.48549982425857685</v>
      </c>
      <c r="N2372" s="450">
        <v>0.43885338799007267</v>
      </c>
      <c r="O2372" s="450">
        <v>0.396688704150366</v>
      </c>
      <c r="R2372" s="570"/>
      <c r="S2372" s="570"/>
      <c r="T2372" s="570"/>
      <c r="U2372" s="570"/>
    </row>
    <row r="2373" spans="2:21" x14ac:dyDescent="0.25">
      <c r="B2373" s="402" t="s">
        <v>252</v>
      </c>
      <c r="C2373" s="402" t="s">
        <v>16</v>
      </c>
      <c r="D2373" s="402" t="s">
        <v>3</v>
      </c>
      <c r="E2373" s="402" t="s">
        <v>32</v>
      </c>
      <c r="F2373" s="402" t="s">
        <v>4</v>
      </c>
      <c r="G2373" s="403">
        <v>72.940635245901646</v>
      </c>
      <c r="H2373" s="403">
        <v>49.456721311475413</v>
      </c>
      <c r="I2373" s="403">
        <v>8.4799946322598778</v>
      </c>
      <c r="J2373" s="403">
        <v>4.6428758782201403</v>
      </c>
      <c r="K2373" s="403">
        <v>4.2026509102197176</v>
      </c>
      <c r="L2373" s="450">
        <v>3.896767277637637</v>
      </c>
      <c r="M2373" s="450">
        <v>3.6131469257039881</v>
      </c>
      <c r="N2373" s="450">
        <v>3.3501694549843628</v>
      </c>
      <c r="O2373" s="450">
        <v>3.1063324043827527</v>
      </c>
      <c r="R2373" s="570"/>
      <c r="S2373" s="570"/>
      <c r="T2373" s="570"/>
      <c r="U2373" s="570"/>
    </row>
    <row r="2374" spans="2:21" x14ac:dyDescent="0.25">
      <c r="B2374" s="402" t="s">
        <v>252</v>
      </c>
      <c r="C2374" s="402" t="s">
        <v>16</v>
      </c>
      <c r="D2374" s="402" t="s">
        <v>3</v>
      </c>
      <c r="E2374" s="402" t="s">
        <v>32</v>
      </c>
      <c r="F2374" s="402" t="s">
        <v>5</v>
      </c>
      <c r="G2374" s="403">
        <v>34.821225000000005</v>
      </c>
      <c r="H2374" s="403">
        <v>22.626449999999998</v>
      </c>
      <c r="I2374" s="403">
        <v>4.5109240000000002</v>
      </c>
      <c r="J2374" s="403">
        <v>2.8321542857142865</v>
      </c>
      <c r="K2374" s="403">
        <v>2.6111080975609755</v>
      </c>
      <c r="L2374" s="450">
        <v>2.421062517519049</v>
      </c>
      <c r="M2374" s="450">
        <v>2.2448491195025273</v>
      </c>
      <c r="N2374" s="450">
        <v>2.0814611489236863</v>
      </c>
      <c r="O2374" s="450">
        <v>1.9299651263149555</v>
      </c>
      <c r="R2374" s="570"/>
      <c r="S2374" s="570"/>
      <c r="T2374" s="570"/>
      <c r="U2374" s="570"/>
    </row>
    <row r="2375" spans="2:21" x14ac:dyDescent="0.25">
      <c r="B2375" s="402" t="s">
        <v>252</v>
      </c>
      <c r="C2375" s="402" t="s">
        <v>16</v>
      </c>
      <c r="D2375" s="402" t="s">
        <v>3</v>
      </c>
      <c r="E2375" s="402" t="s">
        <v>32</v>
      </c>
      <c r="F2375" s="402" t="s">
        <v>6</v>
      </c>
      <c r="G2375" s="403">
        <v>25.793500000000002</v>
      </c>
      <c r="H2375" s="403">
        <v>16.760333333333335</v>
      </c>
      <c r="I2375" s="403">
        <v>3.3414251851851855</v>
      </c>
      <c r="J2375" s="403">
        <v>2.0978920634920635</v>
      </c>
      <c r="K2375" s="403">
        <v>1.9341541463414635</v>
      </c>
      <c r="L2375" s="450">
        <v>1.793379642606703</v>
      </c>
      <c r="M2375" s="450">
        <v>1.6628511996315019</v>
      </c>
      <c r="N2375" s="450">
        <v>1.5418230732768048</v>
      </c>
      <c r="O2375" s="450">
        <v>1.4296037972703375</v>
      </c>
      <c r="R2375" s="570"/>
      <c r="S2375" s="570"/>
      <c r="T2375" s="570"/>
      <c r="U2375" s="570"/>
    </row>
    <row r="2376" spans="2:21" x14ac:dyDescent="0.25">
      <c r="B2376" s="402" t="s">
        <v>252</v>
      </c>
      <c r="C2376" s="402" t="s">
        <v>16</v>
      </c>
      <c r="D2376" s="402" t="s">
        <v>3</v>
      </c>
      <c r="E2376" s="402" t="s">
        <v>32</v>
      </c>
      <c r="F2376" s="402" t="s">
        <v>7</v>
      </c>
      <c r="G2376" s="403">
        <v>19.345124999999999</v>
      </c>
      <c r="H2376" s="403">
        <v>12.57025</v>
      </c>
      <c r="I2376" s="403">
        <v>2.5060688888888891</v>
      </c>
      <c r="J2376" s="403">
        <v>1.5734190476190479</v>
      </c>
      <c r="K2376" s="403">
        <v>1.4506156097560974</v>
      </c>
      <c r="L2376" s="450">
        <v>1.3450347319550271</v>
      </c>
      <c r="M2376" s="450">
        <v>1.2471383997236263</v>
      </c>
      <c r="N2376" s="450">
        <v>1.1563673049576035</v>
      </c>
      <c r="O2376" s="450">
        <v>1.072202847952753</v>
      </c>
      <c r="R2376" s="570"/>
      <c r="S2376" s="570"/>
      <c r="T2376" s="570"/>
      <c r="U2376" s="570"/>
    </row>
    <row r="2377" spans="2:21" x14ac:dyDescent="0.25">
      <c r="B2377" s="402" t="s">
        <v>252</v>
      </c>
      <c r="C2377" s="402" t="s">
        <v>16</v>
      </c>
      <c r="D2377" s="402" t="s">
        <v>3</v>
      </c>
      <c r="E2377" s="402" t="s">
        <v>32</v>
      </c>
      <c r="F2377" s="402" t="s">
        <v>8</v>
      </c>
      <c r="G2377" s="403">
        <v>11.607075</v>
      </c>
      <c r="H2377" s="403">
        <v>7.5421500000000004</v>
      </c>
      <c r="I2377" s="403">
        <v>1.5036413333333334</v>
      </c>
      <c r="J2377" s="403">
        <v>0.94405142857142865</v>
      </c>
      <c r="K2377" s="403">
        <v>0.87036936585365843</v>
      </c>
      <c r="L2377" s="450">
        <v>0.80702083917301626</v>
      </c>
      <c r="M2377" s="450">
        <v>0.74828303983417577</v>
      </c>
      <c r="N2377" s="450">
        <v>0.69382038297456217</v>
      </c>
      <c r="O2377" s="450">
        <v>0.64332170877165185</v>
      </c>
      <c r="R2377" s="570"/>
      <c r="S2377" s="570"/>
      <c r="T2377" s="570"/>
      <c r="U2377" s="570"/>
    </row>
    <row r="2378" spans="2:21" x14ac:dyDescent="0.25">
      <c r="B2378" s="402" t="s">
        <v>252</v>
      </c>
      <c r="C2378" s="402" t="s">
        <v>16</v>
      </c>
      <c r="D2378" s="402" t="s">
        <v>3</v>
      </c>
      <c r="E2378" s="402" t="s">
        <v>32</v>
      </c>
      <c r="F2378" s="402" t="s">
        <v>1</v>
      </c>
      <c r="G2378" s="403">
        <v>8.4109239130434776</v>
      </c>
      <c r="H2378" s="403">
        <v>5.4653260869565221</v>
      </c>
      <c r="I2378" s="403">
        <v>1.0895951690821257</v>
      </c>
      <c r="J2378" s="403">
        <v>0.6840952380952382</v>
      </c>
      <c r="K2378" s="403">
        <v>0.63070243902439027</v>
      </c>
      <c r="L2378" s="450">
        <v>0.58479770954566401</v>
      </c>
      <c r="M2378" s="450">
        <v>0.54223408683635932</v>
      </c>
      <c r="N2378" s="450">
        <v>0.50276839345982771</v>
      </c>
      <c r="O2378" s="450">
        <v>0.46617515128380571</v>
      </c>
      <c r="R2378" s="570"/>
      <c r="S2378" s="570"/>
      <c r="T2378" s="570"/>
      <c r="U2378" s="570"/>
    </row>
    <row r="2379" spans="2:21" x14ac:dyDescent="0.25">
      <c r="B2379" s="402" t="s">
        <v>252</v>
      </c>
      <c r="C2379" s="402" t="s">
        <v>16</v>
      </c>
      <c r="D2379" s="402" t="s">
        <v>11</v>
      </c>
      <c r="E2379" s="402" t="s">
        <v>32</v>
      </c>
      <c r="F2379" s="402" t="s">
        <v>4</v>
      </c>
      <c r="G2379" s="403">
        <v>72.940635245901646</v>
      </c>
      <c r="H2379" s="403">
        <v>49.456721311475413</v>
      </c>
      <c r="I2379" s="403">
        <v>9.3381897292459293</v>
      </c>
      <c r="J2379" s="403">
        <v>5.3800860968634021</v>
      </c>
      <c r="K2379" s="403">
        <v>4.6645603924435433</v>
      </c>
      <c r="L2379" s="450">
        <v>4.5491067065922497</v>
      </c>
      <c r="M2379" s="450">
        <v>4.4365106434224515</v>
      </c>
      <c r="N2379" s="450">
        <v>4.326701473209674</v>
      </c>
      <c r="O2379" s="450">
        <v>4.2196102168783138</v>
      </c>
      <c r="R2379" s="570"/>
      <c r="S2379" s="570"/>
      <c r="T2379" s="570"/>
      <c r="U2379" s="570"/>
    </row>
    <row r="2380" spans="2:21" x14ac:dyDescent="0.25">
      <c r="B2380" s="402" t="s">
        <v>252</v>
      </c>
      <c r="C2380" s="402" t="s">
        <v>16</v>
      </c>
      <c r="D2380" s="402" t="s">
        <v>11</v>
      </c>
      <c r="E2380" s="402" t="s">
        <v>32</v>
      </c>
      <c r="F2380" s="402" t="s">
        <v>5</v>
      </c>
      <c r="G2380" s="403">
        <v>34.821225000000005</v>
      </c>
      <c r="H2380" s="403">
        <v>22.626449999999998</v>
      </c>
      <c r="I2380" s="403">
        <v>4.9674399563839309</v>
      </c>
      <c r="J2380" s="403">
        <v>3.2818525190866756</v>
      </c>
      <c r="K2380" s="403">
        <v>2.8980925783423626</v>
      </c>
      <c r="L2380" s="450">
        <v>2.8263611734601493</v>
      </c>
      <c r="M2380" s="450">
        <v>2.7564052102890901</v>
      </c>
      <c r="N2380" s="450">
        <v>2.6881807444330752</v>
      </c>
      <c r="O2380" s="450">
        <v>2.6216449191745905</v>
      </c>
      <c r="R2380" s="570"/>
      <c r="S2380" s="570"/>
      <c r="T2380" s="570"/>
      <c r="U2380" s="570"/>
    </row>
    <row r="2381" spans="2:21" x14ac:dyDescent="0.25">
      <c r="B2381" s="402" t="s">
        <v>252</v>
      </c>
      <c r="C2381" s="402" t="s">
        <v>16</v>
      </c>
      <c r="D2381" s="402" t="s">
        <v>11</v>
      </c>
      <c r="E2381" s="402" t="s">
        <v>32</v>
      </c>
      <c r="F2381" s="402" t="s">
        <v>6</v>
      </c>
      <c r="G2381" s="403">
        <v>25.793500000000002</v>
      </c>
      <c r="H2381" s="403">
        <v>16.760333333333335</v>
      </c>
      <c r="I2381" s="403">
        <v>3.6795851528769856</v>
      </c>
      <c r="J2381" s="403">
        <v>2.4310018659901296</v>
      </c>
      <c r="K2381" s="403">
        <v>2.1467352432165647</v>
      </c>
      <c r="L2381" s="450">
        <v>2.0936008692297401</v>
      </c>
      <c r="M2381" s="450">
        <v>2.0417816372511779</v>
      </c>
      <c r="N2381" s="450">
        <v>1.9912449958763518</v>
      </c>
      <c r="O2381" s="450">
        <v>1.9419591993885854</v>
      </c>
      <c r="R2381" s="570"/>
      <c r="S2381" s="570"/>
      <c r="T2381" s="570"/>
      <c r="U2381" s="570"/>
    </row>
    <row r="2382" spans="2:21" x14ac:dyDescent="0.25">
      <c r="B2382" s="402" t="s">
        <v>252</v>
      </c>
      <c r="C2382" s="402" t="s">
        <v>16</v>
      </c>
      <c r="D2382" s="402" t="s">
        <v>11</v>
      </c>
      <c r="E2382" s="402" t="s">
        <v>32</v>
      </c>
      <c r="F2382" s="402" t="s">
        <v>7</v>
      </c>
      <c r="G2382" s="403">
        <v>19.345124999999999</v>
      </c>
      <c r="H2382" s="403">
        <v>12.57025</v>
      </c>
      <c r="I2382" s="403">
        <v>2.7596888646577393</v>
      </c>
      <c r="J2382" s="403">
        <v>1.8232513994925974</v>
      </c>
      <c r="K2382" s="403">
        <v>1.6100514324124235</v>
      </c>
      <c r="L2382" s="450">
        <v>1.5702006519223051</v>
      </c>
      <c r="M2382" s="450">
        <v>1.5313362279383833</v>
      </c>
      <c r="N2382" s="450">
        <v>1.4934337469072638</v>
      </c>
      <c r="O2382" s="450">
        <v>1.4564693995414391</v>
      </c>
      <c r="R2382" s="570"/>
      <c r="S2382" s="570"/>
      <c r="T2382" s="570"/>
      <c r="U2382" s="570"/>
    </row>
    <row r="2383" spans="2:21" x14ac:dyDescent="0.25">
      <c r="B2383" s="402" t="s">
        <v>252</v>
      </c>
      <c r="C2383" s="402" t="s">
        <v>16</v>
      </c>
      <c r="D2383" s="402" t="s">
        <v>11</v>
      </c>
      <c r="E2383" s="402" t="s">
        <v>32</v>
      </c>
      <c r="F2383" s="402" t="s">
        <v>8</v>
      </c>
      <c r="G2383" s="403">
        <v>11.607075</v>
      </c>
      <c r="H2383" s="403">
        <v>7.5421500000000004</v>
      </c>
      <c r="I2383" s="403">
        <v>1.6558133187946436</v>
      </c>
      <c r="J2383" s="403">
        <v>1.0939508396955584</v>
      </c>
      <c r="K2383" s="403">
        <v>0.96603085944745404</v>
      </c>
      <c r="L2383" s="450">
        <v>0.94212039115338286</v>
      </c>
      <c r="M2383" s="450">
        <v>0.9188017367630299</v>
      </c>
      <c r="N2383" s="450">
        <v>0.89606024814435825</v>
      </c>
      <c r="O2383" s="450">
        <v>0.87388163972486321</v>
      </c>
      <c r="R2383" s="570"/>
      <c r="S2383" s="570"/>
      <c r="T2383" s="570"/>
      <c r="U2383" s="570"/>
    </row>
    <row r="2384" spans="2:21" x14ac:dyDescent="0.25">
      <c r="B2384" s="402" t="s">
        <v>252</v>
      </c>
      <c r="C2384" s="402" t="s">
        <v>16</v>
      </c>
      <c r="D2384" s="402" t="s">
        <v>11</v>
      </c>
      <c r="E2384" s="402" t="s">
        <v>32</v>
      </c>
      <c r="F2384" s="402" t="s">
        <v>1</v>
      </c>
      <c r="G2384" s="403">
        <v>8.4109239130434776</v>
      </c>
      <c r="H2384" s="403">
        <v>5.4653260869565221</v>
      </c>
      <c r="I2384" s="403">
        <v>1.1998647237642346</v>
      </c>
      <c r="J2384" s="403">
        <v>0.79271799977939006</v>
      </c>
      <c r="K2384" s="403">
        <v>0.70002236191844491</v>
      </c>
      <c r="L2384" s="450">
        <v>0.68269593561839337</v>
      </c>
      <c r="M2384" s="450">
        <v>0.66579835997321002</v>
      </c>
      <c r="N2384" s="450">
        <v>0.64931902039446243</v>
      </c>
      <c r="O2384" s="450">
        <v>0.63324756501801682</v>
      </c>
      <c r="R2384" s="570"/>
      <c r="S2384" s="570"/>
      <c r="T2384" s="570"/>
      <c r="U2384" s="570"/>
    </row>
    <row r="2385" spans="2:21" x14ac:dyDescent="0.25">
      <c r="B2385" s="402" t="s">
        <v>252</v>
      </c>
      <c r="C2385" s="402" t="s">
        <v>16</v>
      </c>
      <c r="D2385" s="402" t="s">
        <v>19</v>
      </c>
      <c r="E2385" s="402" t="s">
        <v>32</v>
      </c>
      <c r="F2385" s="402" t="s">
        <v>4</v>
      </c>
      <c r="G2385" s="403">
        <v>72.940635245901646</v>
      </c>
      <c r="H2385" s="403">
        <v>49.456721311475413</v>
      </c>
      <c r="I2385" s="403">
        <v>6.9532844877330691</v>
      </c>
      <c r="J2385" s="403">
        <v>3.8316097168350458</v>
      </c>
      <c r="K2385" s="403">
        <v>3.475100529055192</v>
      </c>
      <c r="L2385" s="450">
        <v>3.1412156391836699</v>
      </c>
      <c r="M2385" s="450">
        <v>2.8394101434915235</v>
      </c>
      <c r="N2385" s="450">
        <v>2.5666018793468597</v>
      </c>
      <c r="O2385" s="450">
        <v>2.3200048158475908</v>
      </c>
      <c r="R2385" s="570"/>
      <c r="S2385" s="570"/>
      <c r="T2385" s="570"/>
      <c r="U2385" s="570"/>
    </row>
    <row r="2386" spans="2:21" x14ac:dyDescent="0.25">
      <c r="B2386" s="402" t="s">
        <v>252</v>
      </c>
      <c r="C2386" s="402" t="s">
        <v>16</v>
      </c>
      <c r="D2386" s="402" t="s">
        <v>19</v>
      </c>
      <c r="E2386" s="402" t="s">
        <v>32</v>
      </c>
      <c r="F2386" s="402" t="s">
        <v>5</v>
      </c>
      <c r="G2386" s="403">
        <v>34.821225000000005</v>
      </c>
      <c r="H2386" s="403">
        <v>22.626449999999998</v>
      </c>
      <c r="I2386" s="403">
        <v>3.6987921849879739</v>
      </c>
      <c r="J2386" s="403">
        <v>2.3372819272693777</v>
      </c>
      <c r="K2386" s="403">
        <v>2.1590808575580818</v>
      </c>
      <c r="L2386" s="450">
        <v>1.9516380891195282</v>
      </c>
      <c r="M2386" s="450">
        <v>1.7641262565821529</v>
      </c>
      <c r="N2386" s="450">
        <v>1.5946304115055405</v>
      </c>
      <c r="O2386" s="450">
        <v>1.4414195921696</v>
      </c>
      <c r="R2386" s="570"/>
      <c r="S2386" s="570"/>
      <c r="T2386" s="570"/>
      <c r="U2386" s="570"/>
    </row>
    <row r="2387" spans="2:21" x14ac:dyDescent="0.25">
      <c r="B2387" s="402" t="s">
        <v>252</v>
      </c>
      <c r="C2387" s="402" t="s">
        <v>16</v>
      </c>
      <c r="D2387" s="402" t="s">
        <v>19</v>
      </c>
      <c r="E2387" s="402" t="s">
        <v>32</v>
      </c>
      <c r="F2387" s="402" t="s">
        <v>6</v>
      </c>
      <c r="G2387" s="403">
        <v>25.793500000000002</v>
      </c>
      <c r="H2387" s="403">
        <v>16.760333333333335</v>
      </c>
      <c r="I2387" s="403">
        <v>2.7398460629540549</v>
      </c>
      <c r="J2387" s="403">
        <v>1.7313199461254647</v>
      </c>
      <c r="K2387" s="403">
        <v>1.5993191537467273</v>
      </c>
      <c r="L2387" s="450">
        <v>1.4456578437922432</v>
      </c>
      <c r="M2387" s="450">
        <v>1.3067601900608541</v>
      </c>
      <c r="N2387" s="450">
        <v>1.1812077122263265</v>
      </c>
      <c r="O2387" s="450">
        <v>1.0677182164219261</v>
      </c>
      <c r="R2387" s="570"/>
      <c r="S2387" s="570"/>
      <c r="T2387" s="570"/>
      <c r="U2387" s="570"/>
    </row>
    <row r="2388" spans="2:21" x14ac:dyDescent="0.25">
      <c r="B2388" s="402" t="s">
        <v>252</v>
      </c>
      <c r="C2388" s="402" t="s">
        <v>16</v>
      </c>
      <c r="D2388" s="402" t="s">
        <v>19</v>
      </c>
      <c r="E2388" s="402" t="s">
        <v>32</v>
      </c>
      <c r="F2388" s="402" t="s">
        <v>7</v>
      </c>
      <c r="G2388" s="403">
        <v>19.345124999999999</v>
      </c>
      <c r="H2388" s="403">
        <v>12.57025</v>
      </c>
      <c r="I2388" s="403">
        <v>2.0548845472155413</v>
      </c>
      <c r="J2388" s="403">
        <v>1.2984899595940986</v>
      </c>
      <c r="K2388" s="403">
        <v>1.1994893653100456</v>
      </c>
      <c r="L2388" s="450">
        <v>1.0842433828441824</v>
      </c>
      <c r="M2388" s="450">
        <v>0.98007014254564062</v>
      </c>
      <c r="N2388" s="450">
        <v>0.88590578416974486</v>
      </c>
      <c r="O2388" s="450">
        <v>0.80078866231644452</v>
      </c>
      <c r="R2388" s="570"/>
      <c r="S2388" s="570"/>
      <c r="T2388" s="570"/>
      <c r="U2388" s="570"/>
    </row>
    <row r="2389" spans="2:21" x14ac:dyDescent="0.25">
      <c r="B2389" s="402" t="s">
        <v>252</v>
      </c>
      <c r="C2389" s="402" t="s">
        <v>16</v>
      </c>
      <c r="D2389" s="402" t="s">
        <v>19</v>
      </c>
      <c r="E2389" s="402" t="s">
        <v>32</v>
      </c>
      <c r="F2389" s="402" t="s">
        <v>8</v>
      </c>
      <c r="G2389" s="403">
        <v>11.607075</v>
      </c>
      <c r="H2389" s="403">
        <v>7.5421500000000004</v>
      </c>
      <c r="I2389" s="403">
        <v>1.2329307283293247</v>
      </c>
      <c r="J2389" s="403">
        <v>0.77909397575645911</v>
      </c>
      <c r="K2389" s="403">
        <v>0.71969361918602737</v>
      </c>
      <c r="L2389" s="450">
        <v>0.65054602970650954</v>
      </c>
      <c r="M2389" s="450">
        <v>0.58804208552738446</v>
      </c>
      <c r="N2389" s="450">
        <v>0.53154347050184703</v>
      </c>
      <c r="O2389" s="450">
        <v>0.48047319738986677</v>
      </c>
      <c r="R2389" s="570"/>
      <c r="S2389" s="570"/>
      <c r="T2389" s="570"/>
      <c r="U2389" s="570"/>
    </row>
    <row r="2390" spans="2:21" x14ac:dyDescent="0.25">
      <c r="B2390" s="402" t="s">
        <v>252</v>
      </c>
      <c r="C2390" s="402" t="s">
        <v>16</v>
      </c>
      <c r="D2390" s="402" t="s">
        <v>19</v>
      </c>
      <c r="E2390" s="402" t="s">
        <v>32</v>
      </c>
      <c r="F2390" s="402" t="s">
        <v>1</v>
      </c>
      <c r="G2390" s="403">
        <v>8.4109239130434776</v>
      </c>
      <c r="H2390" s="403">
        <v>5.4653260869565221</v>
      </c>
      <c r="I2390" s="403">
        <v>0.89342806400675701</v>
      </c>
      <c r="J2390" s="403">
        <v>0.56456085199743422</v>
      </c>
      <c r="K2390" s="403">
        <v>0.52151711535219369</v>
      </c>
      <c r="L2390" s="450">
        <v>0.47141016645399236</v>
      </c>
      <c r="M2390" s="450">
        <v>0.42611745328071332</v>
      </c>
      <c r="N2390" s="450">
        <v>0.3851764278998891</v>
      </c>
      <c r="O2390" s="450">
        <v>0.34816898361584547</v>
      </c>
      <c r="R2390" s="570"/>
      <c r="S2390" s="570"/>
      <c r="T2390" s="570"/>
      <c r="U2390" s="570"/>
    </row>
    <row r="2391" spans="2:21" x14ac:dyDescent="0.25">
      <c r="B2391" s="402" t="s">
        <v>252</v>
      </c>
      <c r="C2391" s="402" t="s">
        <v>128</v>
      </c>
      <c r="D2391" s="402" t="s">
        <v>3</v>
      </c>
      <c r="E2391" s="402" t="s">
        <v>32</v>
      </c>
      <c r="F2391" s="402" t="s">
        <v>4</v>
      </c>
      <c r="G2391" s="403">
        <v>111.70081967213116</v>
      </c>
      <c r="H2391" s="403">
        <v>75.73770491803279</v>
      </c>
      <c r="I2391" s="403">
        <v>12.986209237763978</v>
      </c>
      <c r="J2391" s="403">
        <v>7.1100702576112411</v>
      </c>
      <c r="K2391" s="403">
        <v>6.4359125730776681</v>
      </c>
      <c r="L2391" s="450">
        <v>5.9674843455400257</v>
      </c>
      <c r="M2391" s="450">
        <v>5.5331499627932432</v>
      </c>
      <c r="N2391" s="450">
        <v>5.1304279555656391</v>
      </c>
      <c r="O2391" s="450">
        <v>4.7570174645983956</v>
      </c>
      <c r="R2391" s="570"/>
      <c r="S2391" s="570"/>
      <c r="T2391" s="570"/>
      <c r="U2391" s="570"/>
    </row>
    <row r="2392" spans="2:21" x14ac:dyDescent="0.25">
      <c r="B2392" s="402" t="s">
        <v>252</v>
      </c>
      <c r="C2392" s="402" t="s">
        <v>128</v>
      </c>
      <c r="D2392" s="402" t="s">
        <v>3</v>
      </c>
      <c r="E2392" s="402" t="s">
        <v>32</v>
      </c>
      <c r="F2392" s="402" t="s">
        <v>5</v>
      </c>
      <c r="G2392" s="403">
        <v>53.325000000000003</v>
      </c>
      <c r="H2392" s="403">
        <v>34.65</v>
      </c>
      <c r="I2392" s="403">
        <v>6.9080000000000004</v>
      </c>
      <c r="J2392" s="403">
        <v>4.3371428571428581</v>
      </c>
      <c r="K2392" s="403">
        <v>3.9986341463414634</v>
      </c>
      <c r="L2392" s="450">
        <v>3.7075995674104885</v>
      </c>
      <c r="M2392" s="450">
        <v>3.4377475030666576</v>
      </c>
      <c r="N2392" s="450">
        <v>3.1875362158096272</v>
      </c>
      <c r="O2392" s="450">
        <v>2.955536181186762</v>
      </c>
      <c r="R2392" s="570"/>
      <c r="S2392" s="570"/>
      <c r="T2392" s="570"/>
      <c r="U2392" s="570"/>
    </row>
    <row r="2393" spans="2:21" x14ac:dyDescent="0.25">
      <c r="B2393" s="402" t="s">
        <v>252</v>
      </c>
      <c r="C2393" s="402" t="s">
        <v>128</v>
      </c>
      <c r="D2393" s="402" t="s">
        <v>3</v>
      </c>
      <c r="E2393" s="402" t="s">
        <v>32</v>
      </c>
      <c r="F2393" s="402" t="s">
        <v>6</v>
      </c>
      <c r="G2393" s="403">
        <v>39.5</v>
      </c>
      <c r="H2393" s="403">
        <v>25.666666666666668</v>
      </c>
      <c r="I2393" s="403">
        <v>5.1170370370370373</v>
      </c>
      <c r="J2393" s="403">
        <v>3.2126984126984128</v>
      </c>
      <c r="K2393" s="403">
        <v>2.9619512195121951</v>
      </c>
      <c r="L2393" s="450">
        <v>2.7463700499336952</v>
      </c>
      <c r="M2393" s="450">
        <v>2.5464796319012279</v>
      </c>
      <c r="N2393" s="450">
        <v>2.3611379376367609</v>
      </c>
      <c r="O2393" s="450">
        <v>2.1892860601383424</v>
      </c>
      <c r="R2393" s="570"/>
      <c r="S2393" s="570"/>
      <c r="T2393" s="570"/>
      <c r="U2393" s="570"/>
    </row>
    <row r="2394" spans="2:21" x14ac:dyDescent="0.25">
      <c r="B2394" s="402" t="s">
        <v>252</v>
      </c>
      <c r="C2394" s="402" t="s">
        <v>128</v>
      </c>
      <c r="D2394" s="402" t="s">
        <v>3</v>
      </c>
      <c r="E2394" s="402" t="s">
        <v>32</v>
      </c>
      <c r="F2394" s="402" t="s">
        <v>7</v>
      </c>
      <c r="G2394" s="403">
        <v>29.625</v>
      </c>
      <c r="H2394" s="403">
        <v>19.25</v>
      </c>
      <c r="I2394" s="403">
        <v>3.8377777777777782</v>
      </c>
      <c r="J2394" s="403">
        <v>2.4095238095238098</v>
      </c>
      <c r="K2394" s="403">
        <v>2.2214634146341461</v>
      </c>
      <c r="L2394" s="450">
        <v>2.0597775374502714</v>
      </c>
      <c r="M2394" s="450">
        <v>1.9098597239259207</v>
      </c>
      <c r="N2394" s="450">
        <v>1.7708534532275704</v>
      </c>
      <c r="O2394" s="450">
        <v>1.6419645451037568</v>
      </c>
      <c r="R2394" s="570"/>
      <c r="S2394" s="570"/>
      <c r="T2394" s="570"/>
      <c r="U2394" s="570"/>
    </row>
    <row r="2395" spans="2:21" x14ac:dyDescent="0.25">
      <c r="B2395" s="402" t="s">
        <v>252</v>
      </c>
      <c r="C2395" s="402" t="s">
        <v>128</v>
      </c>
      <c r="D2395" s="402" t="s">
        <v>3</v>
      </c>
      <c r="E2395" s="402" t="s">
        <v>32</v>
      </c>
      <c r="F2395" s="402" t="s">
        <v>8</v>
      </c>
      <c r="G2395" s="403">
        <v>17.774999999999999</v>
      </c>
      <c r="H2395" s="403">
        <v>11.55</v>
      </c>
      <c r="I2395" s="403">
        <v>2.3026666666666666</v>
      </c>
      <c r="J2395" s="403">
        <v>1.4457142857142857</v>
      </c>
      <c r="K2395" s="403">
        <v>1.3328780487804877</v>
      </c>
      <c r="L2395" s="450">
        <v>1.2358665224701626</v>
      </c>
      <c r="M2395" s="450">
        <v>1.1459158343555522</v>
      </c>
      <c r="N2395" s="450">
        <v>1.062512071936542</v>
      </c>
      <c r="O2395" s="450">
        <v>0.98517872706225385</v>
      </c>
      <c r="R2395" s="570"/>
      <c r="S2395" s="570"/>
      <c r="T2395" s="570"/>
      <c r="U2395" s="570"/>
    </row>
    <row r="2396" spans="2:21" x14ac:dyDescent="0.25">
      <c r="B2396" s="402" t="s">
        <v>252</v>
      </c>
      <c r="C2396" s="402" t="s">
        <v>128</v>
      </c>
      <c r="D2396" s="402" t="s">
        <v>3</v>
      </c>
      <c r="E2396" s="402" t="s">
        <v>32</v>
      </c>
      <c r="F2396" s="402" t="s">
        <v>1</v>
      </c>
      <c r="G2396" s="403">
        <v>12.880434782608695</v>
      </c>
      <c r="H2396" s="403">
        <v>8.3695652173913047</v>
      </c>
      <c r="I2396" s="403">
        <v>1.6685990338164252</v>
      </c>
      <c r="J2396" s="403">
        <v>1.0476190476190477</v>
      </c>
      <c r="K2396" s="403">
        <v>0.96585365853658534</v>
      </c>
      <c r="L2396" s="450">
        <v>0.89555545106533541</v>
      </c>
      <c r="M2396" s="450">
        <v>0.8303737930112699</v>
      </c>
      <c r="N2396" s="450">
        <v>0.76993628401198722</v>
      </c>
      <c r="O2396" s="450">
        <v>0.71389762830598114</v>
      </c>
      <c r="R2396" s="570"/>
      <c r="S2396" s="570"/>
      <c r="T2396" s="570"/>
      <c r="U2396" s="570"/>
    </row>
    <row r="2397" spans="2:21" x14ac:dyDescent="0.25">
      <c r="B2397" s="402" t="s">
        <v>252</v>
      </c>
      <c r="C2397" s="402" t="s">
        <v>128</v>
      </c>
      <c r="D2397" s="402" t="s">
        <v>11</v>
      </c>
      <c r="E2397" s="402" t="s">
        <v>32</v>
      </c>
      <c r="F2397" s="402" t="s">
        <v>4</v>
      </c>
      <c r="G2397" s="403">
        <v>111.70081967213116</v>
      </c>
      <c r="H2397" s="403">
        <v>75.73770491803279</v>
      </c>
      <c r="I2397" s="403">
        <v>14.300443689503719</v>
      </c>
      <c r="J2397" s="403">
        <v>8.2390292448137856</v>
      </c>
      <c r="K2397" s="403">
        <v>7.1432777832213521</v>
      </c>
      <c r="L2397" s="450">
        <v>6.9664727512898157</v>
      </c>
      <c r="M2397" s="450">
        <v>6.7940438643529113</v>
      </c>
      <c r="N2397" s="450">
        <v>6.6258828073655023</v>
      </c>
      <c r="O2397" s="450">
        <v>6.4618839462148756</v>
      </c>
      <c r="R2397" s="570"/>
      <c r="S2397" s="570"/>
      <c r="T2397" s="570"/>
      <c r="U2397" s="570"/>
    </row>
    <row r="2398" spans="2:21" x14ac:dyDescent="0.25">
      <c r="B2398" s="402" t="s">
        <v>252</v>
      </c>
      <c r="C2398" s="402" t="s">
        <v>128</v>
      </c>
      <c r="D2398" s="402" t="s">
        <v>11</v>
      </c>
      <c r="E2398" s="402" t="s">
        <v>32</v>
      </c>
      <c r="F2398" s="402" t="s">
        <v>5</v>
      </c>
      <c r="G2398" s="403">
        <v>53.325000000000003</v>
      </c>
      <c r="H2398" s="403">
        <v>34.65</v>
      </c>
      <c r="I2398" s="403">
        <v>7.6071055993628347</v>
      </c>
      <c r="J2398" s="403">
        <v>5.0258078393364096</v>
      </c>
      <c r="K2398" s="403">
        <v>4.4381203343680893</v>
      </c>
      <c r="L2398" s="450">
        <v>4.3282713222973186</v>
      </c>
      <c r="M2398" s="450">
        <v>4.2211412102436299</v>
      </c>
      <c r="N2398" s="450">
        <v>4.116662702041463</v>
      </c>
      <c r="O2398" s="450">
        <v>4.0147701671892655</v>
      </c>
      <c r="R2398" s="570"/>
      <c r="S2398" s="570"/>
      <c r="T2398" s="570"/>
      <c r="U2398" s="570"/>
    </row>
    <row r="2399" spans="2:21" x14ac:dyDescent="0.25">
      <c r="B2399" s="402" t="s">
        <v>252</v>
      </c>
      <c r="C2399" s="402" t="s">
        <v>128</v>
      </c>
      <c r="D2399" s="402" t="s">
        <v>11</v>
      </c>
      <c r="E2399" s="402" t="s">
        <v>32</v>
      </c>
      <c r="F2399" s="402" t="s">
        <v>6</v>
      </c>
      <c r="G2399" s="403">
        <v>39.5</v>
      </c>
      <c r="H2399" s="403">
        <v>25.666666666666668</v>
      </c>
      <c r="I2399" s="403">
        <v>5.634893036565062</v>
      </c>
      <c r="J2399" s="403">
        <v>3.7228206217306732</v>
      </c>
      <c r="K2399" s="403">
        <v>3.2874965439763622</v>
      </c>
      <c r="L2399" s="450">
        <v>3.2061269054054207</v>
      </c>
      <c r="M2399" s="450">
        <v>3.1267712668471326</v>
      </c>
      <c r="N2399" s="450">
        <v>3.0493797792899717</v>
      </c>
      <c r="O2399" s="450">
        <v>2.9739038275476033</v>
      </c>
      <c r="R2399" s="570"/>
      <c r="S2399" s="570"/>
      <c r="T2399" s="570"/>
      <c r="U2399" s="570"/>
    </row>
    <row r="2400" spans="2:21" x14ac:dyDescent="0.25">
      <c r="B2400" s="402" t="s">
        <v>252</v>
      </c>
      <c r="C2400" s="402" t="s">
        <v>128</v>
      </c>
      <c r="D2400" s="402" t="s">
        <v>11</v>
      </c>
      <c r="E2400" s="402" t="s">
        <v>32</v>
      </c>
      <c r="F2400" s="402" t="s">
        <v>7</v>
      </c>
      <c r="G2400" s="403">
        <v>29.625</v>
      </c>
      <c r="H2400" s="403">
        <v>19.25</v>
      </c>
      <c r="I2400" s="403">
        <v>4.226169777423797</v>
      </c>
      <c r="J2400" s="403">
        <v>2.792115466298005</v>
      </c>
      <c r="K2400" s="403">
        <v>2.4656224079822717</v>
      </c>
      <c r="L2400" s="450">
        <v>2.4045951790540658</v>
      </c>
      <c r="M2400" s="450">
        <v>2.3450784501353499</v>
      </c>
      <c r="N2400" s="450">
        <v>2.2870348344674793</v>
      </c>
      <c r="O2400" s="450">
        <v>2.2304278706607028</v>
      </c>
      <c r="R2400" s="570"/>
      <c r="S2400" s="570"/>
      <c r="T2400" s="570"/>
      <c r="U2400" s="570"/>
    </row>
    <row r="2401" spans="2:21" x14ac:dyDescent="0.25">
      <c r="B2401" s="402" t="s">
        <v>252</v>
      </c>
      <c r="C2401" s="402" t="s">
        <v>128</v>
      </c>
      <c r="D2401" s="402" t="s">
        <v>11</v>
      </c>
      <c r="E2401" s="402" t="s">
        <v>32</v>
      </c>
      <c r="F2401" s="402" t="s">
        <v>8</v>
      </c>
      <c r="G2401" s="403">
        <v>17.774999999999999</v>
      </c>
      <c r="H2401" s="403">
        <v>11.55</v>
      </c>
      <c r="I2401" s="403">
        <v>2.5357018664542781</v>
      </c>
      <c r="J2401" s="403">
        <v>1.6752692797788029</v>
      </c>
      <c r="K2401" s="403">
        <v>1.4793734447893629</v>
      </c>
      <c r="L2401" s="450">
        <v>1.4427571074324392</v>
      </c>
      <c r="M2401" s="450">
        <v>1.4070470700812094</v>
      </c>
      <c r="N2401" s="450">
        <v>1.3722209006804871</v>
      </c>
      <c r="O2401" s="450">
        <v>1.3382567223964215</v>
      </c>
      <c r="R2401" s="570"/>
      <c r="S2401" s="570"/>
      <c r="T2401" s="570"/>
      <c r="U2401" s="570"/>
    </row>
    <row r="2402" spans="2:21" x14ac:dyDescent="0.25">
      <c r="B2402" s="402" t="s">
        <v>252</v>
      </c>
      <c r="C2402" s="402" t="s">
        <v>128</v>
      </c>
      <c r="D2402" s="402" t="s">
        <v>11</v>
      </c>
      <c r="E2402" s="402" t="s">
        <v>32</v>
      </c>
      <c r="F2402" s="402" t="s">
        <v>1</v>
      </c>
      <c r="G2402" s="403">
        <v>12.880434782608695</v>
      </c>
      <c r="H2402" s="403">
        <v>8.3695652173913047</v>
      </c>
      <c r="I2402" s="403">
        <v>1.8374651206190422</v>
      </c>
      <c r="J2402" s="403">
        <v>1.2139632462165237</v>
      </c>
      <c r="K2402" s="403">
        <v>1.0720097426009876</v>
      </c>
      <c r="L2402" s="450">
        <v>1.0454761648061155</v>
      </c>
      <c r="M2402" s="450">
        <v>1.0195993261458041</v>
      </c>
      <c r="N2402" s="450">
        <v>0.99436297150759945</v>
      </c>
      <c r="O2402" s="450">
        <v>0.96975124811334901</v>
      </c>
      <c r="R2402" s="570"/>
      <c r="S2402" s="570"/>
      <c r="T2402" s="570"/>
      <c r="U2402" s="570"/>
    </row>
    <row r="2403" spans="2:21" x14ac:dyDescent="0.25">
      <c r="B2403" s="402" t="s">
        <v>252</v>
      </c>
      <c r="C2403" s="402" t="s">
        <v>128</v>
      </c>
      <c r="D2403" s="402" t="s">
        <v>19</v>
      </c>
      <c r="E2403" s="402" t="s">
        <v>32</v>
      </c>
      <c r="F2403" s="402" t="s">
        <v>4</v>
      </c>
      <c r="G2403" s="403">
        <v>111.70081967213116</v>
      </c>
      <c r="H2403" s="403">
        <v>75.73770491803279</v>
      </c>
      <c r="I2403" s="403">
        <v>10.648215142010825</v>
      </c>
      <c r="J2403" s="403">
        <v>5.8677024760107894</v>
      </c>
      <c r="K2403" s="403">
        <v>5.3217465988594057</v>
      </c>
      <c r="L2403" s="450">
        <v>4.8104374260086828</v>
      </c>
      <c r="M2403" s="450">
        <v>4.3482544310743085</v>
      </c>
      <c r="N2403" s="450">
        <v>3.930477610025819</v>
      </c>
      <c r="O2403" s="450">
        <v>3.5528404530590976</v>
      </c>
      <c r="R2403" s="570"/>
      <c r="S2403" s="570"/>
      <c r="T2403" s="570"/>
      <c r="U2403" s="570"/>
    </row>
    <row r="2404" spans="2:21" x14ac:dyDescent="0.25">
      <c r="B2404" s="402" t="s">
        <v>252</v>
      </c>
      <c r="C2404" s="402" t="s">
        <v>128</v>
      </c>
      <c r="D2404" s="402" t="s">
        <v>19</v>
      </c>
      <c r="E2404" s="402" t="s">
        <v>32</v>
      </c>
      <c r="F2404" s="402" t="s">
        <v>5</v>
      </c>
      <c r="G2404" s="403">
        <v>53.325000000000003</v>
      </c>
      <c r="H2404" s="403">
        <v>34.65</v>
      </c>
      <c r="I2404" s="403">
        <v>5.6643065620030226</v>
      </c>
      <c r="J2404" s="403">
        <v>3.5792985103665811</v>
      </c>
      <c r="K2404" s="403">
        <v>3.3064025383737854</v>
      </c>
      <c r="L2404" s="450">
        <v>2.988726017028374</v>
      </c>
      <c r="M2404" s="450">
        <v>2.7015716027291776</v>
      </c>
      <c r="N2404" s="450">
        <v>2.4420067557512106</v>
      </c>
      <c r="O2404" s="450">
        <v>2.2073806924496173</v>
      </c>
      <c r="R2404" s="570"/>
      <c r="S2404" s="570"/>
      <c r="T2404" s="570"/>
      <c r="U2404" s="570"/>
    </row>
    <row r="2405" spans="2:21" x14ac:dyDescent="0.25">
      <c r="B2405" s="402" t="s">
        <v>252</v>
      </c>
      <c r="C2405" s="402" t="s">
        <v>128</v>
      </c>
      <c r="D2405" s="402" t="s">
        <v>19</v>
      </c>
      <c r="E2405" s="402" t="s">
        <v>32</v>
      </c>
      <c r="F2405" s="402" t="s">
        <v>6</v>
      </c>
      <c r="G2405" s="403">
        <v>39.5</v>
      </c>
      <c r="H2405" s="403">
        <v>25.666666666666668</v>
      </c>
      <c r="I2405" s="403">
        <v>4.1957826385207575</v>
      </c>
      <c r="J2405" s="403">
        <v>2.651332229901171</v>
      </c>
      <c r="K2405" s="403">
        <v>2.4491870654620631</v>
      </c>
      <c r="L2405" s="450">
        <v>2.2138711237247213</v>
      </c>
      <c r="M2405" s="450">
        <v>2.0011641501697612</v>
      </c>
      <c r="N2405" s="450">
        <v>1.808893893149045</v>
      </c>
      <c r="O2405" s="450">
        <v>1.6350968092219385</v>
      </c>
      <c r="R2405" s="570"/>
      <c r="S2405" s="570"/>
      <c r="T2405" s="570"/>
      <c r="U2405" s="570"/>
    </row>
    <row r="2406" spans="2:21" x14ac:dyDescent="0.25">
      <c r="B2406" s="402" t="s">
        <v>252</v>
      </c>
      <c r="C2406" s="402" t="s">
        <v>128</v>
      </c>
      <c r="D2406" s="402" t="s">
        <v>19</v>
      </c>
      <c r="E2406" s="402" t="s">
        <v>32</v>
      </c>
      <c r="F2406" s="402" t="s">
        <v>7</v>
      </c>
      <c r="G2406" s="403">
        <v>29.625</v>
      </c>
      <c r="H2406" s="403">
        <v>19.25</v>
      </c>
      <c r="I2406" s="403">
        <v>3.1468369788905681</v>
      </c>
      <c r="J2406" s="403">
        <v>1.9884991724258783</v>
      </c>
      <c r="K2406" s="403">
        <v>1.8368902990965474</v>
      </c>
      <c r="L2406" s="450">
        <v>1.6604033427935412</v>
      </c>
      <c r="M2406" s="450">
        <v>1.5008731126273209</v>
      </c>
      <c r="N2406" s="450">
        <v>1.3566704198617838</v>
      </c>
      <c r="O2406" s="450">
        <v>1.2263226069164541</v>
      </c>
      <c r="R2406" s="570"/>
      <c r="S2406" s="570"/>
      <c r="T2406" s="570"/>
      <c r="U2406" s="570"/>
    </row>
    <row r="2407" spans="2:21" x14ac:dyDescent="0.25">
      <c r="B2407" s="402" t="s">
        <v>252</v>
      </c>
      <c r="C2407" s="402" t="s">
        <v>128</v>
      </c>
      <c r="D2407" s="402" t="s">
        <v>19</v>
      </c>
      <c r="E2407" s="402" t="s">
        <v>32</v>
      </c>
      <c r="F2407" s="402" t="s">
        <v>8</v>
      </c>
      <c r="G2407" s="403">
        <v>17.774999999999999</v>
      </c>
      <c r="H2407" s="403">
        <v>11.55</v>
      </c>
      <c r="I2407" s="403">
        <v>1.8881021873343409</v>
      </c>
      <c r="J2407" s="403">
        <v>1.193099503455527</v>
      </c>
      <c r="K2407" s="403">
        <v>1.1021341794579285</v>
      </c>
      <c r="L2407" s="450">
        <v>0.99624200567612464</v>
      </c>
      <c r="M2407" s="450">
        <v>0.90052386757639258</v>
      </c>
      <c r="N2407" s="450">
        <v>0.81400225191707032</v>
      </c>
      <c r="O2407" s="450">
        <v>0.7357935641498724</v>
      </c>
      <c r="R2407" s="570"/>
      <c r="S2407" s="570"/>
      <c r="T2407" s="570"/>
      <c r="U2407" s="570"/>
    </row>
    <row r="2408" spans="2:21" x14ac:dyDescent="0.25">
      <c r="B2408" s="402" t="s">
        <v>252</v>
      </c>
      <c r="C2408" s="402" t="s">
        <v>128</v>
      </c>
      <c r="D2408" s="402" t="s">
        <v>19</v>
      </c>
      <c r="E2408" s="402" t="s">
        <v>32</v>
      </c>
      <c r="F2408" s="402" t="s">
        <v>1</v>
      </c>
      <c r="G2408" s="403">
        <v>12.880434782608695</v>
      </c>
      <c r="H2408" s="403">
        <v>8.3695652173913047</v>
      </c>
      <c r="I2408" s="403">
        <v>1.3681899908219861</v>
      </c>
      <c r="J2408" s="403">
        <v>0.86456485757646884</v>
      </c>
      <c r="K2408" s="403">
        <v>0.79864795612893358</v>
      </c>
      <c r="L2408" s="450">
        <v>0.72191449686675691</v>
      </c>
      <c r="M2408" s="450">
        <v>0.65255352722926985</v>
      </c>
      <c r="N2408" s="450">
        <v>0.58985670428773196</v>
      </c>
      <c r="O2408" s="450">
        <v>0.53318374213758868</v>
      </c>
      <c r="R2408" s="570"/>
      <c r="S2408" s="570"/>
      <c r="T2408" s="570"/>
      <c r="U2408" s="570"/>
    </row>
    <row r="2409" spans="2:21" x14ac:dyDescent="0.25">
      <c r="B2409" s="402" t="s">
        <v>252</v>
      </c>
      <c r="C2409" s="402" t="s">
        <v>17</v>
      </c>
      <c r="D2409" s="402" t="s">
        <v>3</v>
      </c>
      <c r="E2409" s="402" t="s">
        <v>33</v>
      </c>
      <c r="F2409" s="402" t="s">
        <v>4</v>
      </c>
      <c r="G2409" s="403">
        <v>88.365245901639355</v>
      </c>
      <c r="H2409" s="403">
        <v>61.471475409836074</v>
      </c>
      <c r="I2409" s="403">
        <v>10.540079643159709</v>
      </c>
      <c r="J2409" s="403">
        <v>6.7325901639344261</v>
      </c>
      <c r="K2409" s="403">
        <v>5.9491235493685215</v>
      </c>
      <c r="L2409" s="450">
        <v>5.5161255295864535</v>
      </c>
      <c r="M2409" s="450">
        <v>5.1146426201528827</v>
      </c>
      <c r="N2409" s="450">
        <v>4.7423810411083123</v>
      </c>
      <c r="O2409" s="450">
        <v>4.3972139618214996</v>
      </c>
      <c r="R2409" s="570"/>
      <c r="S2409" s="570"/>
      <c r="T2409" s="570"/>
      <c r="U2409" s="570"/>
    </row>
    <row r="2410" spans="2:21" x14ac:dyDescent="0.25">
      <c r="B2410" s="402" t="s">
        <v>252</v>
      </c>
      <c r="C2410" s="402" t="s">
        <v>17</v>
      </c>
      <c r="D2410" s="402" t="s">
        <v>3</v>
      </c>
      <c r="E2410" s="402" t="s">
        <v>33</v>
      </c>
      <c r="F2410" s="402" t="s">
        <v>5</v>
      </c>
      <c r="G2410" s="403">
        <v>42.184800000000003</v>
      </c>
      <c r="H2410" s="403">
        <v>28.123200000000004</v>
      </c>
      <c r="I2410" s="403">
        <v>5.6067840000000011</v>
      </c>
      <c r="J2410" s="403">
        <v>4.1068800000000003</v>
      </c>
      <c r="K2410" s="403">
        <v>3.6961919999999999</v>
      </c>
      <c r="L2410" s="450">
        <v>3.427170218311804</v>
      </c>
      <c r="M2410" s="450">
        <v>3.1777287828347065</v>
      </c>
      <c r="N2410" s="450">
        <v>2.9464425674865713</v>
      </c>
      <c r="O2410" s="450">
        <v>2.7319901718460904</v>
      </c>
      <c r="R2410" s="570"/>
      <c r="S2410" s="570"/>
      <c r="T2410" s="570"/>
      <c r="U2410" s="570"/>
    </row>
    <row r="2411" spans="2:21" x14ac:dyDescent="0.25">
      <c r="B2411" s="402" t="s">
        <v>252</v>
      </c>
      <c r="C2411" s="402" t="s">
        <v>17</v>
      </c>
      <c r="D2411" s="402" t="s">
        <v>3</v>
      </c>
      <c r="E2411" s="402" t="s">
        <v>33</v>
      </c>
      <c r="F2411" s="402" t="s">
        <v>6</v>
      </c>
      <c r="G2411" s="403">
        <v>31.248000000000001</v>
      </c>
      <c r="H2411" s="403">
        <v>20.832000000000001</v>
      </c>
      <c r="I2411" s="403">
        <v>4.153173333333334</v>
      </c>
      <c r="J2411" s="403">
        <v>3.0421333333333331</v>
      </c>
      <c r="K2411" s="403">
        <v>2.7379199999999999</v>
      </c>
      <c r="L2411" s="450">
        <v>2.5386446061568919</v>
      </c>
      <c r="M2411" s="450">
        <v>2.3538731724701529</v>
      </c>
      <c r="N2411" s="450">
        <v>2.182550049990053</v>
      </c>
      <c r="O2411" s="450">
        <v>2.0236964235896968</v>
      </c>
      <c r="R2411" s="570"/>
      <c r="S2411" s="570"/>
      <c r="T2411" s="570"/>
      <c r="U2411" s="570"/>
    </row>
    <row r="2412" spans="2:21" x14ac:dyDescent="0.25">
      <c r="B2412" s="402" t="s">
        <v>252</v>
      </c>
      <c r="C2412" s="402" t="s">
        <v>17</v>
      </c>
      <c r="D2412" s="402" t="s">
        <v>3</v>
      </c>
      <c r="E2412" s="402" t="s">
        <v>33</v>
      </c>
      <c r="F2412" s="402" t="s">
        <v>7</v>
      </c>
      <c r="G2412" s="403">
        <v>23.436</v>
      </c>
      <c r="H2412" s="403">
        <v>15.624000000000001</v>
      </c>
      <c r="I2412" s="403">
        <v>3.1148799999999999</v>
      </c>
      <c r="J2412" s="403">
        <v>2.2816000000000001</v>
      </c>
      <c r="K2412" s="403">
        <v>2.0534399999999997</v>
      </c>
      <c r="L2412" s="450">
        <v>1.9039834546176688</v>
      </c>
      <c r="M2412" s="450">
        <v>1.7654048793526147</v>
      </c>
      <c r="N2412" s="450">
        <v>1.6369125374925397</v>
      </c>
      <c r="O2412" s="450">
        <v>1.5177723176922724</v>
      </c>
      <c r="R2412" s="570"/>
      <c r="S2412" s="570"/>
      <c r="T2412" s="570"/>
      <c r="U2412" s="570"/>
    </row>
    <row r="2413" spans="2:21" x14ac:dyDescent="0.25">
      <c r="B2413" s="402" t="s">
        <v>252</v>
      </c>
      <c r="C2413" s="402" t="s">
        <v>17</v>
      </c>
      <c r="D2413" s="402" t="s">
        <v>3</v>
      </c>
      <c r="E2413" s="402" t="s">
        <v>33</v>
      </c>
      <c r="F2413" s="402" t="s">
        <v>8</v>
      </c>
      <c r="G2413" s="403">
        <v>14.061599999999999</v>
      </c>
      <c r="H2413" s="403">
        <v>9.3743999999999996</v>
      </c>
      <c r="I2413" s="403">
        <v>1.8689279999999999</v>
      </c>
      <c r="J2413" s="403">
        <v>1.36896</v>
      </c>
      <c r="K2413" s="403">
        <v>1.2320639999999998</v>
      </c>
      <c r="L2413" s="450">
        <v>1.1423900727706013</v>
      </c>
      <c r="M2413" s="450">
        <v>1.0592429276115689</v>
      </c>
      <c r="N2413" s="450">
        <v>0.98214752249552384</v>
      </c>
      <c r="O2413" s="450">
        <v>0.9106633906153635</v>
      </c>
      <c r="R2413" s="570"/>
      <c r="S2413" s="570"/>
      <c r="T2413" s="570"/>
      <c r="U2413" s="570"/>
    </row>
    <row r="2414" spans="2:21" x14ac:dyDescent="0.25">
      <c r="B2414" s="402" t="s">
        <v>252</v>
      </c>
      <c r="C2414" s="402" t="s">
        <v>17</v>
      </c>
      <c r="D2414" s="402" t="s">
        <v>3</v>
      </c>
      <c r="E2414" s="402" t="s">
        <v>33</v>
      </c>
      <c r="F2414" s="402" t="s">
        <v>1</v>
      </c>
      <c r="G2414" s="403">
        <v>10.189565217391303</v>
      </c>
      <c r="H2414" s="403">
        <v>6.7930434782608691</v>
      </c>
      <c r="I2414" s="403">
        <v>1.3542956521739131</v>
      </c>
      <c r="J2414" s="403">
        <v>0.99199999999999999</v>
      </c>
      <c r="K2414" s="403">
        <v>0.89279999999999993</v>
      </c>
      <c r="L2414" s="450">
        <v>0.82781889331202996</v>
      </c>
      <c r="M2414" s="450">
        <v>0.76756733884896289</v>
      </c>
      <c r="N2414" s="450">
        <v>0.71170110325762592</v>
      </c>
      <c r="O2414" s="450">
        <v>0.65990100769229232</v>
      </c>
      <c r="R2414" s="570"/>
      <c r="S2414" s="570"/>
      <c r="T2414" s="570"/>
      <c r="U2414" s="570"/>
    </row>
    <row r="2415" spans="2:21" x14ac:dyDescent="0.25">
      <c r="B2415" s="402" t="s">
        <v>252</v>
      </c>
      <c r="C2415" s="402" t="s">
        <v>17</v>
      </c>
      <c r="D2415" s="402" t="s">
        <v>11</v>
      </c>
      <c r="E2415" s="402" t="s">
        <v>33</v>
      </c>
      <c r="F2415" s="402" t="s">
        <v>4</v>
      </c>
      <c r="G2415" s="403">
        <v>88.365245901639355</v>
      </c>
      <c r="H2415" s="403">
        <v>61.471475409836074</v>
      </c>
      <c r="I2415" s="403">
        <v>11.606760114535383</v>
      </c>
      <c r="J2415" s="403">
        <v>7.462411183824381</v>
      </c>
      <c r="K2415" s="403">
        <v>6.7640346718212356</v>
      </c>
      <c r="L2415" s="450">
        <v>6.5966163797667914</v>
      </c>
      <c r="M2415" s="450">
        <v>6.4333418991909008</v>
      </c>
      <c r="N2415" s="450">
        <v>6.2741086655926415</v>
      </c>
      <c r="O2415" s="450">
        <v>6.1188166530703754</v>
      </c>
      <c r="R2415" s="570"/>
      <c r="S2415" s="570"/>
      <c r="T2415" s="570"/>
      <c r="U2415" s="570"/>
    </row>
    <row r="2416" spans="2:21" x14ac:dyDescent="0.25">
      <c r="B2416" s="402" t="s">
        <v>252</v>
      </c>
      <c r="C2416" s="402" t="s">
        <v>17</v>
      </c>
      <c r="D2416" s="402" t="s">
        <v>11</v>
      </c>
      <c r="E2416" s="402" t="s">
        <v>33</v>
      </c>
      <c r="F2416" s="402" t="s">
        <v>5</v>
      </c>
      <c r="G2416" s="403">
        <v>42.184800000000003</v>
      </c>
      <c r="H2416" s="403">
        <v>28.123200000000004</v>
      </c>
      <c r="I2416" s="403">
        <v>6.1742035264646704</v>
      </c>
      <c r="J2416" s="403">
        <v>4.5520708221328725</v>
      </c>
      <c r="K2416" s="403">
        <v>4.2024964911616376</v>
      </c>
      <c r="L2416" s="450">
        <v>4.0984794630044421</v>
      </c>
      <c r="M2416" s="450">
        <v>3.9970369859906945</v>
      </c>
      <c r="N2416" s="450">
        <v>3.8981053367694423</v>
      </c>
      <c r="O2416" s="450">
        <v>3.8016223692221254</v>
      </c>
      <c r="R2416" s="570"/>
      <c r="S2416" s="570"/>
      <c r="T2416" s="570"/>
      <c r="U2416" s="570"/>
    </row>
    <row r="2417" spans="2:21" x14ac:dyDescent="0.25">
      <c r="B2417" s="402" t="s">
        <v>252</v>
      </c>
      <c r="C2417" s="402" t="s">
        <v>17</v>
      </c>
      <c r="D2417" s="402" t="s">
        <v>11</v>
      </c>
      <c r="E2417" s="402" t="s">
        <v>33</v>
      </c>
      <c r="F2417" s="402" t="s">
        <v>6</v>
      </c>
      <c r="G2417" s="403">
        <v>31.248000000000001</v>
      </c>
      <c r="H2417" s="403">
        <v>20.832000000000001</v>
      </c>
      <c r="I2417" s="403">
        <v>4.5734840936775338</v>
      </c>
      <c r="J2417" s="403">
        <v>3.3719043126910173</v>
      </c>
      <c r="K2417" s="403">
        <v>3.1129603638234356</v>
      </c>
      <c r="L2417" s="450">
        <v>3.0359107133366243</v>
      </c>
      <c r="M2417" s="450">
        <v>2.9607681377708852</v>
      </c>
      <c r="N2417" s="450">
        <v>2.8874854346440317</v>
      </c>
      <c r="O2417" s="450">
        <v>2.8160165697941673</v>
      </c>
      <c r="R2417" s="570"/>
      <c r="S2417" s="570"/>
      <c r="T2417" s="570"/>
      <c r="U2417" s="570"/>
    </row>
    <row r="2418" spans="2:21" x14ac:dyDescent="0.25">
      <c r="B2418" s="402" t="s">
        <v>252</v>
      </c>
      <c r="C2418" s="402" t="s">
        <v>17</v>
      </c>
      <c r="D2418" s="402" t="s">
        <v>11</v>
      </c>
      <c r="E2418" s="402" t="s">
        <v>33</v>
      </c>
      <c r="F2418" s="402" t="s">
        <v>7</v>
      </c>
      <c r="G2418" s="403">
        <v>23.436</v>
      </c>
      <c r="H2418" s="403">
        <v>15.624000000000001</v>
      </c>
      <c r="I2418" s="403">
        <v>3.4301130702581504</v>
      </c>
      <c r="J2418" s="403">
        <v>2.5289282345182627</v>
      </c>
      <c r="K2418" s="403">
        <v>2.3347202728675764</v>
      </c>
      <c r="L2418" s="450">
        <v>2.2769330350024677</v>
      </c>
      <c r="M2418" s="450">
        <v>2.2205761033281632</v>
      </c>
      <c r="N2418" s="450">
        <v>2.1656140759830231</v>
      </c>
      <c r="O2418" s="450">
        <v>2.1120124273456251</v>
      </c>
      <c r="R2418" s="570"/>
      <c r="S2418" s="570"/>
      <c r="T2418" s="570"/>
      <c r="U2418" s="570"/>
    </row>
    <row r="2419" spans="2:21" x14ac:dyDescent="0.25">
      <c r="B2419" s="402" t="s">
        <v>252</v>
      </c>
      <c r="C2419" s="402" t="s">
        <v>17</v>
      </c>
      <c r="D2419" s="402" t="s">
        <v>11</v>
      </c>
      <c r="E2419" s="402" t="s">
        <v>33</v>
      </c>
      <c r="F2419" s="402" t="s">
        <v>8</v>
      </c>
      <c r="G2419" s="403">
        <v>14.061599999999999</v>
      </c>
      <c r="H2419" s="403">
        <v>9.3743999999999996</v>
      </c>
      <c r="I2419" s="403">
        <v>2.0580678421548901</v>
      </c>
      <c r="J2419" s="403">
        <v>1.5173569407109575</v>
      </c>
      <c r="K2419" s="403">
        <v>1.4008321637205459</v>
      </c>
      <c r="L2419" s="450">
        <v>1.3661598210014807</v>
      </c>
      <c r="M2419" s="450">
        <v>1.3323456619968981</v>
      </c>
      <c r="N2419" s="450">
        <v>1.299368445589814</v>
      </c>
      <c r="O2419" s="450">
        <v>1.2672074564073752</v>
      </c>
      <c r="R2419" s="570"/>
      <c r="S2419" s="570"/>
      <c r="T2419" s="570"/>
      <c r="U2419" s="570"/>
    </row>
    <row r="2420" spans="2:21" x14ac:dyDescent="0.25">
      <c r="B2420" s="402" t="s">
        <v>252</v>
      </c>
      <c r="C2420" s="402" t="s">
        <v>17</v>
      </c>
      <c r="D2420" s="402" t="s">
        <v>11</v>
      </c>
      <c r="E2420" s="402" t="s">
        <v>33</v>
      </c>
      <c r="F2420" s="402" t="s">
        <v>1</v>
      </c>
      <c r="G2420" s="403">
        <v>10.189565217391303</v>
      </c>
      <c r="H2420" s="403">
        <v>6.7930434782608691</v>
      </c>
      <c r="I2420" s="403">
        <v>1.4913535088078915</v>
      </c>
      <c r="J2420" s="403">
        <v>1.0995340150079402</v>
      </c>
      <c r="K2420" s="403">
        <v>1.0150957708119899</v>
      </c>
      <c r="L2420" s="450">
        <v>0.98997088478368178</v>
      </c>
      <c r="M2420" s="450">
        <v>0.96546787101224507</v>
      </c>
      <c r="N2420" s="450">
        <v>0.94157133738392329</v>
      </c>
      <c r="O2420" s="450">
        <v>0.91826627275896755</v>
      </c>
      <c r="R2420" s="570"/>
      <c r="S2420" s="570"/>
      <c r="T2420" s="570"/>
      <c r="U2420" s="570"/>
    </row>
    <row r="2421" spans="2:21" x14ac:dyDescent="0.25">
      <c r="B2421" s="402" t="s">
        <v>252</v>
      </c>
      <c r="C2421" s="402" t="s">
        <v>17</v>
      </c>
      <c r="D2421" s="402" t="s">
        <v>19</v>
      </c>
      <c r="E2421" s="402" t="s">
        <v>33</v>
      </c>
      <c r="F2421" s="402" t="s">
        <v>4</v>
      </c>
      <c r="G2421" s="403">
        <v>88.365245901639355</v>
      </c>
      <c r="H2421" s="403">
        <v>61.471475409836074</v>
      </c>
      <c r="I2421" s="403">
        <v>8.6424786170793304</v>
      </c>
      <c r="J2421" s="403">
        <v>5.5561808172843978</v>
      </c>
      <c r="K2421" s="403">
        <v>4.9192290379274946</v>
      </c>
      <c r="L2421" s="450">
        <v>4.446593431605117</v>
      </c>
      <c r="M2421" s="450">
        <v>4.0193682777421431</v>
      </c>
      <c r="N2421" s="450">
        <v>3.6331905762493211</v>
      </c>
      <c r="O2421" s="450">
        <v>3.2841165206095368</v>
      </c>
      <c r="R2421" s="570"/>
      <c r="S2421" s="570"/>
      <c r="T2421" s="570"/>
      <c r="U2421" s="570"/>
    </row>
    <row r="2422" spans="2:21" x14ac:dyDescent="0.25">
      <c r="B2422" s="402" t="s">
        <v>252</v>
      </c>
      <c r="C2422" s="402" t="s">
        <v>17</v>
      </c>
      <c r="D2422" s="402" t="s">
        <v>19</v>
      </c>
      <c r="E2422" s="402" t="s">
        <v>33</v>
      </c>
      <c r="F2422" s="402" t="s">
        <v>5</v>
      </c>
      <c r="G2422" s="403">
        <v>42.184800000000003</v>
      </c>
      <c r="H2422" s="403">
        <v>28.123200000000004</v>
      </c>
      <c r="I2422" s="403">
        <v>4.5973571805057256</v>
      </c>
      <c r="J2422" s="403">
        <v>3.3892702985434826</v>
      </c>
      <c r="K2422" s="403">
        <v>3.05631827365315</v>
      </c>
      <c r="L2422" s="450">
        <v>2.7626696491949554</v>
      </c>
      <c r="M2422" s="450">
        <v>2.4972345505954801</v>
      </c>
      <c r="N2422" s="450">
        <v>2.2573022447707558</v>
      </c>
      <c r="O2422" s="450">
        <v>2.0404224437116101</v>
      </c>
      <c r="R2422" s="570"/>
      <c r="S2422" s="570"/>
      <c r="T2422" s="570"/>
      <c r="U2422" s="570"/>
    </row>
    <row r="2423" spans="2:21" x14ac:dyDescent="0.25">
      <c r="B2423" s="402" t="s">
        <v>252</v>
      </c>
      <c r="C2423" s="402" t="s">
        <v>17</v>
      </c>
      <c r="D2423" s="402" t="s">
        <v>19</v>
      </c>
      <c r="E2423" s="402" t="s">
        <v>33</v>
      </c>
      <c r="F2423" s="402" t="s">
        <v>6</v>
      </c>
      <c r="G2423" s="403">
        <v>31.248000000000001</v>
      </c>
      <c r="H2423" s="403">
        <v>20.832000000000001</v>
      </c>
      <c r="I2423" s="403">
        <v>3.4054497633375744</v>
      </c>
      <c r="J2423" s="403">
        <v>2.5105705915136909</v>
      </c>
      <c r="K2423" s="403">
        <v>2.2639394619652964</v>
      </c>
      <c r="L2423" s="450">
        <v>2.0464219623666335</v>
      </c>
      <c r="M2423" s="450">
        <v>1.8498033708114667</v>
      </c>
      <c r="N2423" s="450">
        <v>1.6720757368672265</v>
      </c>
      <c r="O2423" s="450">
        <v>1.5114240323789703</v>
      </c>
      <c r="R2423" s="570"/>
      <c r="S2423" s="570"/>
      <c r="T2423" s="570"/>
      <c r="U2423" s="570"/>
    </row>
    <row r="2424" spans="2:21" x14ac:dyDescent="0.25">
      <c r="B2424" s="402" t="s">
        <v>252</v>
      </c>
      <c r="C2424" s="402" t="s">
        <v>17</v>
      </c>
      <c r="D2424" s="402" t="s">
        <v>19</v>
      </c>
      <c r="E2424" s="402" t="s">
        <v>33</v>
      </c>
      <c r="F2424" s="402" t="s">
        <v>7</v>
      </c>
      <c r="G2424" s="403">
        <v>23.436</v>
      </c>
      <c r="H2424" s="403">
        <v>15.624000000000001</v>
      </c>
      <c r="I2424" s="403">
        <v>2.554087322503181</v>
      </c>
      <c r="J2424" s="403">
        <v>1.8829279436352682</v>
      </c>
      <c r="K2424" s="403">
        <v>1.6979545964739724</v>
      </c>
      <c r="L2424" s="450">
        <v>1.5348164717749753</v>
      </c>
      <c r="M2424" s="450">
        <v>1.3873525281086001</v>
      </c>
      <c r="N2424" s="450">
        <v>1.25405680265042</v>
      </c>
      <c r="O2424" s="450">
        <v>1.1335680242842279</v>
      </c>
      <c r="R2424" s="570"/>
      <c r="S2424" s="570"/>
      <c r="T2424" s="570"/>
      <c r="U2424" s="570"/>
    </row>
    <row r="2425" spans="2:21" x14ac:dyDescent="0.25">
      <c r="B2425" s="402" t="s">
        <v>252</v>
      </c>
      <c r="C2425" s="402" t="s">
        <v>17</v>
      </c>
      <c r="D2425" s="402" t="s">
        <v>19</v>
      </c>
      <c r="E2425" s="402" t="s">
        <v>33</v>
      </c>
      <c r="F2425" s="402" t="s">
        <v>8</v>
      </c>
      <c r="G2425" s="403">
        <v>14.061599999999999</v>
      </c>
      <c r="H2425" s="403">
        <v>9.3743999999999996</v>
      </c>
      <c r="I2425" s="403">
        <v>1.5324523935019085</v>
      </c>
      <c r="J2425" s="403">
        <v>1.1297567661811609</v>
      </c>
      <c r="K2425" s="403">
        <v>1.0187727578843833</v>
      </c>
      <c r="L2425" s="450">
        <v>0.92088988306498498</v>
      </c>
      <c r="M2425" s="450">
        <v>0.83241151686515991</v>
      </c>
      <c r="N2425" s="450">
        <v>0.75243408159025182</v>
      </c>
      <c r="O2425" s="450">
        <v>0.68014081457053654</v>
      </c>
      <c r="R2425" s="570"/>
      <c r="S2425" s="570"/>
      <c r="T2425" s="570"/>
      <c r="U2425" s="570"/>
    </row>
    <row r="2426" spans="2:21" x14ac:dyDescent="0.25">
      <c r="B2426" s="402" t="s">
        <v>252</v>
      </c>
      <c r="C2426" s="402" t="s">
        <v>17</v>
      </c>
      <c r="D2426" s="402" t="s">
        <v>19</v>
      </c>
      <c r="E2426" s="402" t="s">
        <v>33</v>
      </c>
      <c r="F2426" s="402" t="s">
        <v>1</v>
      </c>
      <c r="G2426" s="403">
        <v>10.189565217391303</v>
      </c>
      <c r="H2426" s="403">
        <v>6.7930434782608691</v>
      </c>
      <c r="I2426" s="403">
        <v>1.1104727489144266</v>
      </c>
      <c r="J2426" s="403">
        <v>0.81866432331968175</v>
      </c>
      <c r="K2426" s="403">
        <v>0.73824112890172711</v>
      </c>
      <c r="L2426" s="450">
        <v>0.66731150946738049</v>
      </c>
      <c r="M2426" s="450">
        <v>0.60319675135156514</v>
      </c>
      <c r="N2426" s="450">
        <v>0.54524208810887809</v>
      </c>
      <c r="O2426" s="450">
        <v>0.49285566273227294</v>
      </c>
      <c r="R2426" s="570"/>
      <c r="S2426" s="570"/>
      <c r="T2426" s="570"/>
      <c r="U2426" s="570"/>
    </row>
    <row r="2427" spans="2:21" x14ac:dyDescent="0.25">
      <c r="B2427" s="402" t="s">
        <v>252</v>
      </c>
      <c r="C2427" s="402" t="s">
        <v>16</v>
      </c>
      <c r="D2427" s="402" t="s">
        <v>3</v>
      </c>
      <c r="E2427" s="402" t="s">
        <v>33</v>
      </c>
      <c r="F2427" s="402" t="s">
        <v>4</v>
      </c>
      <c r="G2427" s="403">
        <v>77.557131147541</v>
      </c>
      <c r="H2427" s="403">
        <v>53.952786885245914</v>
      </c>
      <c r="I2427" s="403">
        <v>9.2509032351925935</v>
      </c>
      <c r="J2427" s="403">
        <v>5.9091147540983604</v>
      </c>
      <c r="K2427" s="403">
        <v>5.2214753733032859</v>
      </c>
      <c r="L2427" s="450">
        <v>4.8414381328225193</v>
      </c>
      <c r="M2427" s="450">
        <v>4.4890613319352584</v>
      </c>
      <c r="N2427" s="450">
        <v>4.162331747101784</v>
      </c>
      <c r="O2427" s="450">
        <v>3.8593826842331174</v>
      </c>
      <c r="R2427" s="570"/>
      <c r="S2427" s="570"/>
      <c r="T2427" s="570"/>
      <c r="U2427" s="570"/>
    </row>
    <row r="2428" spans="2:21" x14ac:dyDescent="0.25">
      <c r="B2428" s="402" t="s">
        <v>252</v>
      </c>
      <c r="C2428" s="402" t="s">
        <v>16</v>
      </c>
      <c r="D2428" s="402" t="s">
        <v>3</v>
      </c>
      <c r="E2428" s="402" t="s">
        <v>33</v>
      </c>
      <c r="F2428" s="402" t="s">
        <v>5</v>
      </c>
      <c r="G2428" s="403">
        <v>37.025100000000002</v>
      </c>
      <c r="H2428" s="403">
        <v>24.683400000000002</v>
      </c>
      <c r="I2428" s="403">
        <v>4.9210080000000014</v>
      </c>
      <c r="J2428" s="403">
        <v>3.6045600000000007</v>
      </c>
      <c r="K2428" s="403">
        <v>3.2441040000000001</v>
      </c>
      <c r="L2428" s="450">
        <v>3.0079867641903335</v>
      </c>
      <c r="M2428" s="450">
        <v>2.7890549666546551</v>
      </c>
      <c r="N2428" s="450">
        <v>2.5860577910870042</v>
      </c>
      <c r="O2428" s="450">
        <v>2.3978354599670659</v>
      </c>
      <c r="R2428" s="570"/>
      <c r="S2428" s="570"/>
      <c r="T2428" s="570"/>
      <c r="U2428" s="570"/>
    </row>
    <row r="2429" spans="2:21" x14ac:dyDescent="0.25">
      <c r="B2429" s="402" t="s">
        <v>252</v>
      </c>
      <c r="C2429" s="402" t="s">
        <v>16</v>
      </c>
      <c r="D2429" s="402" t="s">
        <v>3</v>
      </c>
      <c r="E2429" s="402" t="s">
        <v>33</v>
      </c>
      <c r="F2429" s="402" t="s">
        <v>6</v>
      </c>
      <c r="G2429" s="403">
        <v>27.426000000000002</v>
      </c>
      <c r="H2429" s="403">
        <v>18.283999999999999</v>
      </c>
      <c r="I2429" s="403">
        <v>3.6451911111111115</v>
      </c>
      <c r="J2429" s="403">
        <v>2.6700444444444442</v>
      </c>
      <c r="K2429" s="403">
        <v>2.4030399999999998</v>
      </c>
      <c r="L2429" s="450">
        <v>2.2281383438446913</v>
      </c>
      <c r="M2429" s="450">
        <v>2.0659666419664111</v>
      </c>
      <c r="N2429" s="450">
        <v>1.9155983637681513</v>
      </c>
      <c r="O2429" s="450">
        <v>1.776174414790419</v>
      </c>
      <c r="R2429" s="570"/>
      <c r="S2429" s="570"/>
      <c r="T2429" s="570"/>
      <c r="U2429" s="570"/>
    </row>
    <row r="2430" spans="2:21" x14ac:dyDescent="0.25">
      <c r="B2430" s="402" t="s">
        <v>252</v>
      </c>
      <c r="C2430" s="402" t="s">
        <v>16</v>
      </c>
      <c r="D2430" s="402" t="s">
        <v>3</v>
      </c>
      <c r="E2430" s="402" t="s">
        <v>33</v>
      </c>
      <c r="F2430" s="402" t="s">
        <v>7</v>
      </c>
      <c r="G2430" s="403">
        <v>20.569500000000001</v>
      </c>
      <c r="H2430" s="403">
        <v>13.713000000000001</v>
      </c>
      <c r="I2430" s="403">
        <v>2.7338933333333335</v>
      </c>
      <c r="J2430" s="403">
        <v>2.0025333333333335</v>
      </c>
      <c r="K2430" s="403">
        <v>1.8022799999999999</v>
      </c>
      <c r="L2430" s="450">
        <v>1.6711037578835186</v>
      </c>
      <c r="M2430" s="450">
        <v>1.5494749814748083</v>
      </c>
      <c r="N2430" s="450">
        <v>1.4366987728261134</v>
      </c>
      <c r="O2430" s="450">
        <v>1.3321308110928145</v>
      </c>
      <c r="R2430" s="570"/>
      <c r="S2430" s="570"/>
      <c r="T2430" s="570"/>
      <c r="U2430" s="570"/>
    </row>
    <row r="2431" spans="2:21" x14ac:dyDescent="0.25">
      <c r="B2431" s="402" t="s">
        <v>252</v>
      </c>
      <c r="C2431" s="402" t="s">
        <v>16</v>
      </c>
      <c r="D2431" s="402" t="s">
        <v>3</v>
      </c>
      <c r="E2431" s="402" t="s">
        <v>33</v>
      </c>
      <c r="F2431" s="402" t="s">
        <v>8</v>
      </c>
      <c r="G2431" s="403">
        <v>12.341699999999999</v>
      </c>
      <c r="H2431" s="403">
        <v>8.2278000000000002</v>
      </c>
      <c r="I2431" s="403">
        <v>1.640336</v>
      </c>
      <c r="J2431" s="403">
        <v>1.2015200000000001</v>
      </c>
      <c r="K2431" s="403">
        <v>1.0813679999999999</v>
      </c>
      <c r="L2431" s="450">
        <v>1.0026622547301112</v>
      </c>
      <c r="M2431" s="450">
        <v>0.92968498888488504</v>
      </c>
      <c r="N2431" s="450">
        <v>0.86201926369566806</v>
      </c>
      <c r="O2431" s="450">
        <v>0.79927848665568868</v>
      </c>
      <c r="R2431" s="570"/>
      <c r="S2431" s="570"/>
      <c r="T2431" s="570"/>
      <c r="U2431" s="570"/>
    </row>
    <row r="2432" spans="2:21" x14ac:dyDescent="0.25">
      <c r="B2432" s="402" t="s">
        <v>252</v>
      </c>
      <c r="C2432" s="402" t="s">
        <v>16</v>
      </c>
      <c r="D2432" s="402" t="s">
        <v>3</v>
      </c>
      <c r="E2432" s="402" t="s">
        <v>33</v>
      </c>
      <c r="F2432" s="402" t="s">
        <v>1</v>
      </c>
      <c r="G2432" s="403">
        <v>8.9432608695652167</v>
      </c>
      <c r="H2432" s="403">
        <v>5.9621739130434781</v>
      </c>
      <c r="I2432" s="403">
        <v>1.188649275362319</v>
      </c>
      <c r="J2432" s="403">
        <v>0.8706666666666667</v>
      </c>
      <c r="K2432" s="403">
        <v>0.78359999999999996</v>
      </c>
      <c r="L2432" s="450">
        <v>0.72656685125370368</v>
      </c>
      <c r="M2432" s="450">
        <v>0.67368477455426445</v>
      </c>
      <c r="N2432" s="450">
        <v>0.62465164035917975</v>
      </c>
      <c r="O2432" s="450">
        <v>0.57918730917078887</v>
      </c>
      <c r="R2432" s="570"/>
      <c r="S2432" s="570"/>
      <c r="T2432" s="570"/>
      <c r="U2432" s="570"/>
    </row>
    <row r="2433" spans="2:21" x14ac:dyDescent="0.25">
      <c r="B2433" s="402" t="s">
        <v>252</v>
      </c>
      <c r="C2433" s="402" t="s">
        <v>16</v>
      </c>
      <c r="D2433" s="402" t="s">
        <v>11</v>
      </c>
      <c r="E2433" s="402" t="s">
        <v>33</v>
      </c>
      <c r="F2433" s="402" t="s">
        <v>4</v>
      </c>
      <c r="G2433" s="403">
        <v>77.557131147541</v>
      </c>
      <c r="H2433" s="403">
        <v>53.952786885245914</v>
      </c>
      <c r="I2433" s="403">
        <v>10.187116068268288</v>
      </c>
      <c r="J2433" s="403">
        <v>6.5496700309641414</v>
      </c>
      <c r="K2433" s="403">
        <v>5.9367132267463267</v>
      </c>
      <c r="L2433" s="450">
        <v>5.789772172026499</v>
      </c>
      <c r="M2433" s="450">
        <v>5.6464680916285737</v>
      </c>
      <c r="N2433" s="450">
        <v>5.5067109659032196</v>
      </c>
      <c r="O2433" s="450">
        <v>5.3704130032996709</v>
      </c>
      <c r="R2433" s="570"/>
      <c r="S2433" s="570"/>
      <c r="T2433" s="570"/>
      <c r="U2433" s="570"/>
    </row>
    <row r="2434" spans="2:21" x14ac:dyDescent="0.25">
      <c r="B2434" s="402" t="s">
        <v>252</v>
      </c>
      <c r="C2434" s="402" t="s">
        <v>16</v>
      </c>
      <c r="D2434" s="402" t="s">
        <v>11</v>
      </c>
      <c r="E2434" s="402" t="s">
        <v>33</v>
      </c>
      <c r="F2434" s="402" t="s">
        <v>5</v>
      </c>
      <c r="G2434" s="403">
        <v>37.025100000000002</v>
      </c>
      <c r="H2434" s="403">
        <v>24.683400000000002</v>
      </c>
      <c r="I2434" s="403">
        <v>5.4190254069642876</v>
      </c>
      <c r="J2434" s="403">
        <v>3.9952987188881264</v>
      </c>
      <c r="K2434" s="403">
        <v>3.6884814633448246</v>
      </c>
      <c r="L2434" s="450">
        <v>3.5971869480401892</v>
      </c>
      <c r="M2434" s="450">
        <v>3.508152085822478</v>
      </c>
      <c r="N2434" s="450">
        <v>3.421320947460277</v>
      </c>
      <c r="O2434" s="450">
        <v>3.3366389880403871</v>
      </c>
      <c r="R2434" s="570"/>
      <c r="S2434" s="570"/>
      <c r="T2434" s="570"/>
      <c r="U2434" s="570"/>
    </row>
    <row r="2435" spans="2:21" x14ac:dyDescent="0.25">
      <c r="B2435" s="402" t="s">
        <v>252</v>
      </c>
      <c r="C2435" s="402" t="s">
        <v>16</v>
      </c>
      <c r="D2435" s="402" t="s">
        <v>11</v>
      </c>
      <c r="E2435" s="402" t="s">
        <v>33</v>
      </c>
      <c r="F2435" s="402" t="s">
        <v>6</v>
      </c>
      <c r="G2435" s="403">
        <v>27.426000000000002</v>
      </c>
      <c r="H2435" s="403">
        <v>18.283999999999999</v>
      </c>
      <c r="I2435" s="403">
        <v>4.0140928940476206</v>
      </c>
      <c r="J2435" s="403">
        <v>2.9594805325097235</v>
      </c>
      <c r="K2435" s="403">
        <v>2.7322084913665368</v>
      </c>
      <c r="L2435" s="450">
        <v>2.6645829244742143</v>
      </c>
      <c r="M2435" s="450">
        <v>2.5986311746833168</v>
      </c>
      <c r="N2435" s="450">
        <v>2.5343118129335385</v>
      </c>
      <c r="O2435" s="450">
        <v>2.4715844355854717</v>
      </c>
      <c r="R2435" s="570"/>
      <c r="S2435" s="570"/>
      <c r="T2435" s="570"/>
      <c r="U2435" s="570"/>
    </row>
    <row r="2436" spans="2:21" x14ac:dyDescent="0.25">
      <c r="B2436" s="402" t="s">
        <v>252</v>
      </c>
      <c r="C2436" s="402" t="s">
        <v>16</v>
      </c>
      <c r="D2436" s="402" t="s">
        <v>11</v>
      </c>
      <c r="E2436" s="402" t="s">
        <v>33</v>
      </c>
      <c r="F2436" s="402" t="s">
        <v>7</v>
      </c>
      <c r="G2436" s="403">
        <v>20.569500000000001</v>
      </c>
      <c r="H2436" s="403">
        <v>13.713000000000001</v>
      </c>
      <c r="I2436" s="403">
        <v>3.0105696705357157</v>
      </c>
      <c r="J2436" s="403">
        <v>2.2196103993822924</v>
      </c>
      <c r="K2436" s="403">
        <v>2.0491563685249026</v>
      </c>
      <c r="L2436" s="450">
        <v>1.9984371933556608</v>
      </c>
      <c r="M2436" s="450">
        <v>1.9489733810124878</v>
      </c>
      <c r="N2436" s="450">
        <v>1.900733859700154</v>
      </c>
      <c r="O2436" s="450">
        <v>1.853688326689104</v>
      </c>
      <c r="R2436" s="570"/>
      <c r="S2436" s="570"/>
      <c r="T2436" s="570"/>
      <c r="U2436" s="570"/>
    </row>
    <row r="2437" spans="2:21" x14ac:dyDescent="0.25">
      <c r="B2437" s="402" t="s">
        <v>252</v>
      </c>
      <c r="C2437" s="402" t="s">
        <v>16</v>
      </c>
      <c r="D2437" s="402" t="s">
        <v>11</v>
      </c>
      <c r="E2437" s="402" t="s">
        <v>33</v>
      </c>
      <c r="F2437" s="402" t="s">
        <v>8</v>
      </c>
      <c r="G2437" s="403">
        <v>12.341699999999999</v>
      </c>
      <c r="H2437" s="403">
        <v>8.2278000000000002</v>
      </c>
      <c r="I2437" s="403">
        <v>1.8063418023214293</v>
      </c>
      <c r="J2437" s="403">
        <v>1.3317662396293752</v>
      </c>
      <c r="K2437" s="403">
        <v>1.2294938211149415</v>
      </c>
      <c r="L2437" s="450">
        <v>1.1990623160133964</v>
      </c>
      <c r="M2437" s="450">
        <v>1.1693840286074926</v>
      </c>
      <c r="N2437" s="450">
        <v>1.1404403158200922</v>
      </c>
      <c r="O2437" s="450">
        <v>1.1122129960134624</v>
      </c>
      <c r="R2437" s="570"/>
      <c r="S2437" s="570"/>
      <c r="T2437" s="570"/>
      <c r="U2437" s="570"/>
    </row>
    <row r="2438" spans="2:21" x14ac:dyDescent="0.25">
      <c r="B2438" s="402" t="s">
        <v>252</v>
      </c>
      <c r="C2438" s="402" t="s">
        <v>16</v>
      </c>
      <c r="D2438" s="402" t="s">
        <v>11</v>
      </c>
      <c r="E2438" s="402" t="s">
        <v>33</v>
      </c>
      <c r="F2438" s="402" t="s">
        <v>1</v>
      </c>
      <c r="G2438" s="403">
        <v>8.9432608695652167</v>
      </c>
      <c r="H2438" s="403">
        <v>5.9621739130434781</v>
      </c>
      <c r="I2438" s="403">
        <v>1.3089433350155286</v>
      </c>
      <c r="J2438" s="403">
        <v>0.96504799973143152</v>
      </c>
      <c r="K2438" s="403">
        <v>0.89093755153256637</v>
      </c>
      <c r="L2438" s="450">
        <v>0.86888573624159171</v>
      </c>
      <c r="M2438" s="450">
        <v>0.84737973087499474</v>
      </c>
      <c r="N2438" s="450">
        <v>0.82640602595658874</v>
      </c>
      <c r="O2438" s="450">
        <v>0.80595144638656702</v>
      </c>
      <c r="R2438" s="570"/>
      <c r="S2438" s="570"/>
      <c r="T2438" s="570"/>
      <c r="U2438" s="570"/>
    </row>
    <row r="2439" spans="2:21" x14ac:dyDescent="0.25">
      <c r="B2439" s="402" t="s">
        <v>252</v>
      </c>
      <c r="C2439" s="402" t="s">
        <v>16</v>
      </c>
      <c r="D2439" s="402" t="s">
        <v>19</v>
      </c>
      <c r="E2439" s="402" t="s">
        <v>33</v>
      </c>
      <c r="F2439" s="402" t="s">
        <v>4</v>
      </c>
      <c r="G2439" s="403">
        <v>77.557131147541</v>
      </c>
      <c r="H2439" s="403">
        <v>53.952786885245914</v>
      </c>
      <c r="I2439" s="403">
        <v>7.5854012593451658</v>
      </c>
      <c r="J2439" s="403">
        <v>4.8765941850627845</v>
      </c>
      <c r="K2439" s="403">
        <v>4.3175491421594812</v>
      </c>
      <c r="L2439" s="450">
        <v>3.9027224608039539</v>
      </c>
      <c r="M2439" s="450">
        <v>3.5277519964591662</v>
      </c>
      <c r="N2439" s="450">
        <v>3.1888083955521598</v>
      </c>
      <c r="O2439" s="450">
        <v>2.8824302257500372</v>
      </c>
      <c r="R2439" s="570"/>
      <c r="S2439" s="570"/>
      <c r="T2439" s="570"/>
      <c r="U2439" s="570"/>
    </row>
    <row r="2440" spans="2:21" x14ac:dyDescent="0.25">
      <c r="B2440" s="402" t="s">
        <v>252</v>
      </c>
      <c r="C2440" s="402" t="s">
        <v>16</v>
      </c>
      <c r="D2440" s="402" t="s">
        <v>19</v>
      </c>
      <c r="E2440" s="402" t="s">
        <v>33</v>
      </c>
      <c r="F2440" s="402" t="s">
        <v>5</v>
      </c>
      <c r="G2440" s="403">
        <v>37.025100000000002</v>
      </c>
      <c r="H2440" s="403">
        <v>24.683400000000002</v>
      </c>
      <c r="I2440" s="403">
        <v>4.0350460199868801</v>
      </c>
      <c r="J2440" s="403">
        <v>2.9747224528882987</v>
      </c>
      <c r="K2440" s="403">
        <v>2.6824943987842835</v>
      </c>
      <c r="L2440" s="450">
        <v>2.4247624743606262</v>
      </c>
      <c r="M2440" s="450">
        <v>2.1917932278747965</v>
      </c>
      <c r="N2440" s="450">
        <v>1.9812074809614295</v>
      </c>
      <c r="O2440" s="450">
        <v>1.7908546448167759</v>
      </c>
      <c r="R2440" s="570"/>
      <c r="S2440" s="570"/>
      <c r="T2440" s="570"/>
      <c r="U2440" s="570"/>
    </row>
    <row r="2441" spans="2:21" x14ac:dyDescent="0.25">
      <c r="B2441" s="402" t="s">
        <v>252</v>
      </c>
      <c r="C2441" s="402" t="s">
        <v>16</v>
      </c>
      <c r="D2441" s="402" t="s">
        <v>19</v>
      </c>
      <c r="E2441" s="402" t="s">
        <v>33</v>
      </c>
      <c r="F2441" s="402" t="s">
        <v>6</v>
      </c>
      <c r="G2441" s="403">
        <v>27.426000000000002</v>
      </c>
      <c r="H2441" s="403">
        <v>18.283999999999999</v>
      </c>
      <c r="I2441" s="403">
        <v>2.988922977768059</v>
      </c>
      <c r="J2441" s="403">
        <v>2.2034981132505918</v>
      </c>
      <c r="K2441" s="403">
        <v>1.9870328879883583</v>
      </c>
      <c r="L2441" s="450">
        <v>1.7961203513782416</v>
      </c>
      <c r="M2441" s="450">
        <v>1.6235505391665157</v>
      </c>
      <c r="N2441" s="450">
        <v>1.4675610970084663</v>
      </c>
      <c r="O2441" s="450">
        <v>1.3265589961605748</v>
      </c>
      <c r="R2441" s="570"/>
      <c r="S2441" s="570"/>
      <c r="T2441" s="570"/>
      <c r="U2441" s="570"/>
    </row>
    <row r="2442" spans="2:21" x14ac:dyDescent="0.25">
      <c r="B2442" s="402" t="s">
        <v>252</v>
      </c>
      <c r="C2442" s="402" t="s">
        <v>16</v>
      </c>
      <c r="D2442" s="402" t="s">
        <v>19</v>
      </c>
      <c r="E2442" s="402" t="s">
        <v>33</v>
      </c>
      <c r="F2442" s="402" t="s">
        <v>7</v>
      </c>
      <c r="G2442" s="403">
        <v>20.569500000000001</v>
      </c>
      <c r="H2442" s="403">
        <v>13.713000000000001</v>
      </c>
      <c r="I2442" s="403">
        <v>2.2416922333260447</v>
      </c>
      <c r="J2442" s="403">
        <v>1.6526235849379438</v>
      </c>
      <c r="K2442" s="403">
        <v>1.4902746659912689</v>
      </c>
      <c r="L2442" s="450">
        <v>1.3470902635336814</v>
      </c>
      <c r="M2442" s="450">
        <v>1.217662904374887</v>
      </c>
      <c r="N2442" s="450">
        <v>1.1006708227563498</v>
      </c>
      <c r="O2442" s="450">
        <v>0.99491924712043123</v>
      </c>
      <c r="R2442" s="570"/>
      <c r="S2442" s="570"/>
      <c r="T2442" s="570"/>
      <c r="U2442" s="570"/>
    </row>
    <row r="2443" spans="2:21" x14ac:dyDescent="0.25">
      <c r="B2443" s="402" t="s">
        <v>252</v>
      </c>
      <c r="C2443" s="402" t="s">
        <v>16</v>
      </c>
      <c r="D2443" s="402" t="s">
        <v>19</v>
      </c>
      <c r="E2443" s="402" t="s">
        <v>33</v>
      </c>
      <c r="F2443" s="402" t="s">
        <v>8</v>
      </c>
      <c r="G2443" s="403">
        <v>12.341699999999999</v>
      </c>
      <c r="H2443" s="403">
        <v>8.2278000000000002</v>
      </c>
      <c r="I2443" s="403">
        <v>1.3450153399956266</v>
      </c>
      <c r="J2443" s="403">
        <v>0.99157415096276624</v>
      </c>
      <c r="K2443" s="403">
        <v>0.89416479959476125</v>
      </c>
      <c r="L2443" s="450">
        <v>0.80825415812020873</v>
      </c>
      <c r="M2443" s="450">
        <v>0.73059774262493216</v>
      </c>
      <c r="N2443" s="450">
        <v>0.66040249365380987</v>
      </c>
      <c r="O2443" s="450">
        <v>0.59695154827225871</v>
      </c>
      <c r="R2443" s="570"/>
      <c r="S2443" s="570"/>
      <c r="T2443" s="570"/>
      <c r="U2443" s="570"/>
    </row>
    <row r="2444" spans="2:21" x14ac:dyDescent="0.25">
      <c r="B2444" s="402" t="s">
        <v>252</v>
      </c>
      <c r="C2444" s="402" t="s">
        <v>16</v>
      </c>
      <c r="D2444" s="402" t="s">
        <v>19</v>
      </c>
      <c r="E2444" s="402" t="s">
        <v>33</v>
      </c>
      <c r="F2444" s="402" t="s">
        <v>1</v>
      </c>
      <c r="G2444" s="403">
        <v>8.9432608695652167</v>
      </c>
      <c r="H2444" s="403">
        <v>5.9621739130434781</v>
      </c>
      <c r="I2444" s="403">
        <v>0.97464879709828034</v>
      </c>
      <c r="J2444" s="403">
        <v>0.71853199345127983</v>
      </c>
      <c r="K2444" s="403">
        <v>0.64794550695272557</v>
      </c>
      <c r="L2444" s="450">
        <v>0.5856914189276875</v>
      </c>
      <c r="M2444" s="450">
        <v>0.52941865407603783</v>
      </c>
      <c r="N2444" s="450">
        <v>0.47855253163319561</v>
      </c>
      <c r="O2444" s="450">
        <v>0.4325735857045353</v>
      </c>
      <c r="R2444" s="570"/>
      <c r="S2444" s="570"/>
      <c r="T2444" s="570"/>
      <c r="U2444" s="570"/>
    </row>
    <row r="2445" spans="2:21" x14ac:dyDescent="0.25">
      <c r="B2445" s="402" t="s">
        <v>252</v>
      </c>
      <c r="C2445" s="402" t="s">
        <v>128</v>
      </c>
      <c r="D2445" s="402" t="s">
        <v>3</v>
      </c>
      <c r="E2445" s="402" t="s">
        <v>33</v>
      </c>
      <c r="F2445" s="402" t="s">
        <v>4</v>
      </c>
      <c r="G2445" s="403">
        <v>118.7704918032787</v>
      </c>
      <c r="H2445" s="403">
        <v>82.622950819672141</v>
      </c>
      <c r="I2445" s="403">
        <v>14.166773713924339</v>
      </c>
      <c r="J2445" s="403">
        <v>9.0491803278688518</v>
      </c>
      <c r="K2445" s="403">
        <v>7.9961338029146791</v>
      </c>
      <c r="L2445" s="450">
        <v>7.4141472171860929</v>
      </c>
      <c r="M2445" s="450">
        <v>6.874519650743121</v>
      </c>
      <c r="N2445" s="450">
        <v>6.3741680660057947</v>
      </c>
      <c r="O2445" s="450">
        <v>5.9102338196525528</v>
      </c>
      <c r="R2445" s="570"/>
      <c r="S2445" s="570"/>
      <c r="T2445" s="570"/>
      <c r="U2445" s="570"/>
    </row>
    <row r="2446" spans="2:21" x14ac:dyDescent="0.25">
      <c r="B2446" s="402" t="s">
        <v>252</v>
      </c>
      <c r="C2446" s="402" t="s">
        <v>128</v>
      </c>
      <c r="D2446" s="402" t="s">
        <v>3</v>
      </c>
      <c r="E2446" s="402" t="s">
        <v>33</v>
      </c>
      <c r="F2446" s="402" t="s">
        <v>5</v>
      </c>
      <c r="G2446" s="403">
        <v>56.7</v>
      </c>
      <c r="H2446" s="403">
        <v>37.800000000000004</v>
      </c>
      <c r="I2446" s="403">
        <v>7.5360000000000014</v>
      </c>
      <c r="J2446" s="403">
        <v>5.5200000000000005</v>
      </c>
      <c r="K2446" s="403">
        <v>4.968</v>
      </c>
      <c r="L2446" s="450">
        <v>4.6064115837524255</v>
      </c>
      <c r="M2446" s="450">
        <v>4.2711408371434239</v>
      </c>
      <c r="N2446" s="450">
        <v>3.9602722681271132</v>
      </c>
      <c r="O2446" s="450">
        <v>3.6720298008684016</v>
      </c>
      <c r="R2446" s="570"/>
      <c r="S2446" s="570"/>
      <c r="T2446" s="570"/>
      <c r="U2446" s="570"/>
    </row>
    <row r="2447" spans="2:21" x14ac:dyDescent="0.25">
      <c r="B2447" s="402" t="s">
        <v>252</v>
      </c>
      <c r="C2447" s="402" t="s">
        <v>128</v>
      </c>
      <c r="D2447" s="402" t="s">
        <v>3</v>
      </c>
      <c r="E2447" s="402" t="s">
        <v>33</v>
      </c>
      <c r="F2447" s="402" t="s">
        <v>6</v>
      </c>
      <c r="G2447" s="403">
        <v>42</v>
      </c>
      <c r="H2447" s="403">
        <v>28</v>
      </c>
      <c r="I2447" s="403">
        <v>5.5822222222222226</v>
      </c>
      <c r="J2447" s="403">
        <v>4.0888888888888886</v>
      </c>
      <c r="K2447" s="403">
        <v>3.6799999999999997</v>
      </c>
      <c r="L2447" s="450">
        <v>3.4121567287054999</v>
      </c>
      <c r="M2447" s="450">
        <v>3.1638080275136464</v>
      </c>
      <c r="N2447" s="450">
        <v>2.9335350134274902</v>
      </c>
      <c r="O2447" s="450">
        <v>2.7200220747173343</v>
      </c>
      <c r="R2447" s="570"/>
      <c r="S2447" s="570"/>
      <c r="T2447" s="570"/>
      <c r="U2447" s="570"/>
    </row>
    <row r="2448" spans="2:21" x14ac:dyDescent="0.25">
      <c r="B2448" s="402" t="s">
        <v>252</v>
      </c>
      <c r="C2448" s="402" t="s">
        <v>128</v>
      </c>
      <c r="D2448" s="402" t="s">
        <v>3</v>
      </c>
      <c r="E2448" s="402" t="s">
        <v>33</v>
      </c>
      <c r="F2448" s="402" t="s">
        <v>7</v>
      </c>
      <c r="G2448" s="403">
        <v>31.5</v>
      </c>
      <c r="H2448" s="403">
        <v>21</v>
      </c>
      <c r="I2448" s="403">
        <v>4.1866666666666665</v>
      </c>
      <c r="J2448" s="403">
        <v>3.0666666666666669</v>
      </c>
      <c r="K2448" s="403">
        <v>2.76</v>
      </c>
      <c r="L2448" s="450">
        <v>2.5591175465291247</v>
      </c>
      <c r="M2448" s="450">
        <v>2.3728560206352345</v>
      </c>
      <c r="N2448" s="450">
        <v>2.2001512600706175</v>
      </c>
      <c r="O2448" s="450">
        <v>2.0400165560380006</v>
      </c>
      <c r="R2448" s="570"/>
      <c r="S2448" s="570"/>
      <c r="T2448" s="570"/>
      <c r="U2448" s="570"/>
    </row>
    <row r="2449" spans="2:21" x14ac:dyDescent="0.25">
      <c r="B2449" s="402" t="s">
        <v>252</v>
      </c>
      <c r="C2449" s="402" t="s">
        <v>128</v>
      </c>
      <c r="D2449" s="402" t="s">
        <v>3</v>
      </c>
      <c r="E2449" s="402" t="s">
        <v>33</v>
      </c>
      <c r="F2449" s="402" t="s">
        <v>8</v>
      </c>
      <c r="G2449" s="403">
        <v>18.899999999999999</v>
      </c>
      <c r="H2449" s="403">
        <v>12.6</v>
      </c>
      <c r="I2449" s="403">
        <v>2.512</v>
      </c>
      <c r="J2449" s="403">
        <v>1.84</v>
      </c>
      <c r="K2449" s="403">
        <v>1.6559999999999999</v>
      </c>
      <c r="L2449" s="450">
        <v>1.535470527917475</v>
      </c>
      <c r="M2449" s="450">
        <v>1.4237136123811409</v>
      </c>
      <c r="N2449" s="450">
        <v>1.3200907560423707</v>
      </c>
      <c r="O2449" s="450">
        <v>1.2240099336228003</v>
      </c>
      <c r="R2449" s="570"/>
      <c r="S2449" s="570"/>
      <c r="T2449" s="570"/>
      <c r="U2449" s="570"/>
    </row>
    <row r="2450" spans="2:21" x14ac:dyDescent="0.25">
      <c r="B2450" s="402" t="s">
        <v>252</v>
      </c>
      <c r="C2450" s="402" t="s">
        <v>128</v>
      </c>
      <c r="D2450" s="402" t="s">
        <v>3</v>
      </c>
      <c r="E2450" s="402" t="s">
        <v>33</v>
      </c>
      <c r="F2450" s="402" t="s">
        <v>1</v>
      </c>
      <c r="G2450" s="403">
        <v>13.695652173913043</v>
      </c>
      <c r="H2450" s="403">
        <v>9.1304347826086953</v>
      </c>
      <c r="I2450" s="403">
        <v>1.820289855072464</v>
      </c>
      <c r="J2450" s="403">
        <v>1.3333333333333333</v>
      </c>
      <c r="K2450" s="403">
        <v>1.2</v>
      </c>
      <c r="L2450" s="450">
        <v>1.11265980283875</v>
      </c>
      <c r="M2450" s="450">
        <v>1.0316765307109717</v>
      </c>
      <c r="N2450" s="450">
        <v>0.95658750437852946</v>
      </c>
      <c r="O2450" s="450">
        <v>0.88696372001652202</v>
      </c>
      <c r="R2450" s="570"/>
      <c r="S2450" s="570"/>
      <c r="T2450" s="570"/>
      <c r="U2450" s="570"/>
    </row>
    <row r="2451" spans="2:21" x14ac:dyDescent="0.25">
      <c r="B2451" s="402" t="s">
        <v>252</v>
      </c>
      <c r="C2451" s="402" t="s">
        <v>128</v>
      </c>
      <c r="D2451" s="402" t="s">
        <v>11</v>
      </c>
      <c r="E2451" s="402" t="s">
        <v>33</v>
      </c>
      <c r="F2451" s="402" t="s">
        <v>4</v>
      </c>
      <c r="G2451" s="403">
        <v>118.7704918032787</v>
      </c>
      <c r="H2451" s="403">
        <v>82.622950819672141</v>
      </c>
      <c r="I2451" s="403">
        <v>15.60048402491315</v>
      </c>
      <c r="J2451" s="403">
        <v>10.030122558903738</v>
      </c>
      <c r="K2451" s="403">
        <v>9.0914444513726291</v>
      </c>
      <c r="L2451" s="450">
        <v>8.8664198652779458</v>
      </c>
      <c r="M2451" s="450">
        <v>8.64696491826734</v>
      </c>
      <c r="N2451" s="450">
        <v>8.4329417548288195</v>
      </c>
      <c r="O2451" s="450">
        <v>8.2242159315462029</v>
      </c>
      <c r="R2451" s="570"/>
      <c r="S2451" s="570"/>
      <c r="T2451" s="570"/>
      <c r="U2451" s="570"/>
    </row>
    <row r="2452" spans="2:21" x14ac:dyDescent="0.25">
      <c r="B2452" s="402" t="s">
        <v>252</v>
      </c>
      <c r="C2452" s="402" t="s">
        <v>128</v>
      </c>
      <c r="D2452" s="402" t="s">
        <v>11</v>
      </c>
      <c r="E2452" s="402" t="s">
        <v>33</v>
      </c>
      <c r="F2452" s="402" t="s">
        <v>5</v>
      </c>
      <c r="G2452" s="403">
        <v>56.7</v>
      </c>
      <c r="H2452" s="403">
        <v>37.800000000000004</v>
      </c>
      <c r="I2452" s="403">
        <v>8.298660653850364</v>
      </c>
      <c r="J2452" s="403">
        <v>6.1183747609312809</v>
      </c>
      <c r="K2452" s="403">
        <v>5.6485167891957495</v>
      </c>
      <c r="L2452" s="450">
        <v>5.5087089556511319</v>
      </c>
      <c r="M2452" s="450">
        <v>5.3723615403100728</v>
      </c>
      <c r="N2452" s="450">
        <v>5.2393888935073152</v>
      </c>
      <c r="O2452" s="450">
        <v>5.1097074855136091</v>
      </c>
      <c r="R2452" s="570"/>
      <c r="S2452" s="570"/>
      <c r="T2452" s="570"/>
      <c r="U2452" s="570"/>
    </row>
    <row r="2453" spans="2:21" x14ac:dyDescent="0.25">
      <c r="B2453" s="402" t="s">
        <v>252</v>
      </c>
      <c r="C2453" s="402" t="s">
        <v>128</v>
      </c>
      <c r="D2453" s="402" t="s">
        <v>11</v>
      </c>
      <c r="E2453" s="402" t="s">
        <v>33</v>
      </c>
      <c r="F2453" s="402" t="s">
        <v>6</v>
      </c>
      <c r="G2453" s="403">
        <v>42</v>
      </c>
      <c r="H2453" s="403">
        <v>28</v>
      </c>
      <c r="I2453" s="403">
        <v>6.1471560398891585</v>
      </c>
      <c r="J2453" s="403">
        <v>4.5321294525416898</v>
      </c>
      <c r="K2453" s="403">
        <v>4.1840865105153702</v>
      </c>
      <c r="L2453" s="450">
        <v>4.0805251523341717</v>
      </c>
      <c r="M2453" s="450">
        <v>3.9795270668963503</v>
      </c>
      <c r="N2453" s="450">
        <v>3.8810288100054184</v>
      </c>
      <c r="O2453" s="450">
        <v>3.7849685077878585</v>
      </c>
      <c r="R2453" s="570"/>
      <c r="S2453" s="570"/>
      <c r="T2453" s="570"/>
      <c r="U2453" s="570"/>
    </row>
    <row r="2454" spans="2:21" x14ac:dyDescent="0.25">
      <c r="B2454" s="402" t="s">
        <v>252</v>
      </c>
      <c r="C2454" s="402" t="s">
        <v>128</v>
      </c>
      <c r="D2454" s="402" t="s">
        <v>11</v>
      </c>
      <c r="E2454" s="402" t="s">
        <v>33</v>
      </c>
      <c r="F2454" s="402" t="s">
        <v>7</v>
      </c>
      <c r="G2454" s="403">
        <v>31.5</v>
      </c>
      <c r="H2454" s="403">
        <v>21</v>
      </c>
      <c r="I2454" s="403">
        <v>4.6103670299168691</v>
      </c>
      <c r="J2454" s="403">
        <v>3.3990970894062671</v>
      </c>
      <c r="K2454" s="403">
        <v>3.1380648828865274</v>
      </c>
      <c r="L2454" s="450">
        <v>3.0603938642506288</v>
      </c>
      <c r="M2454" s="450">
        <v>2.9846453001722626</v>
      </c>
      <c r="N2454" s="450">
        <v>2.9107716075040635</v>
      </c>
      <c r="O2454" s="450">
        <v>2.8387263808408938</v>
      </c>
      <c r="R2454" s="570"/>
      <c r="S2454" s="570"/>
      <c r="T2454" s="570"/>
      <c r="U2454" s="570"/>
    </row>
    <row r="2455" spans="2:21" x14ac:dyDescent="0.25">
      <c r="B2455" s="402" t="s">
        <v>252</v>
      </c>
      <c r="C2455" s="402" t="s">
        <v>128</v>
      </c>
      <c r="D2455" s="402" t="s">
        <v>11</v>
      </c>
      <c r="E2455" s="402" t="s">
        <v>33</v>
      </c>
      <c r="F2455" s="402" t="s">
        <v>8</v>
      </c>
      <c r="G2455" s="403">
        <v>18.899999999999999</v>
      </c>
      <c r="H2455" s="403">
        <v>12.6</v>
      </c>
      <c r="I2455" s="403">
        <v>2.7662202179501212</v>
      </c>
      <c r="J2455" s="403">
        <v>2.03945825364376</v>
      </c>
      <c r="K2455" s="403">
        <v>1.8828389297319166</v>
      </c>
      <c r="L2455" s="450">
        <v>1.8362363185503774</v>
      </c>
      <c r="M2455" s="450">
        <v>1.7907871801033577</v>
      </c>
      <c r="N2455" s="450">
        <v>1.7464629645024383</v>
      </c>
      <c r="O2455" s="450">
        <v>1.7032358285045366</v>
      </c>
      <c r="R2455" s="570"/>
      <c r="S2455" s="570"/>
      <c r="T2455" s="570"/>
      <c r="U2455" s="570"/>
    </row>
    <row r="2456" spans="2:21" x14ac:dyDescent="0.25">
      <c r="B2456" s="402" t="s">
        <v>252</v>
      </c>
      <c r="C2456" s="402" t="s">
        <v>128</v>
      </c>
      <c r="D2456" s="402" t="s">
        <v>11</v>
      </c>
      <c r="E2456" s="402" t="s">
        <v>33</v>
      </c>
      <c r="F2456" s="402" t="s">
        <v>1</v>
      </c>
      <c r="G2456" s="403">
        <v>13.695652173913043</v>
      </c>
      <c r="H2456" s="403">
        <v>9.1304347826086953</v>
      </c>
      <c r="I2456" s="403">
        <v>2.0045074043116822</v>
      </c>
      <c r="J2456" s="403">
        <v>1.4778682997418553</v>
      </c>
      <c r="K2456" s="403">
        <v>1.3643760360376207</v>
      </c>
      <c r="L2456" s="450">
        <v>1.330606027935056</v>
      </c>
      <c r="M2456" s="450">
        <v>1.2976718696401142</v>
      </c>
      <c r="N2456" s="450">
        <v>1.2655528728278538</v>
      </c>
      <c r="O2456" s="450">
        <v>1.2342288612351713</v>
      </c>
      <c r="R2456" s="570"/>
      <c r="S2456" s="570"/>
      <c r="T2456" s="570"/>
      <c r="U2456" s="570"/>
    </row>
    <row r="2457" spans="2:21" x14ac:dyDescent="0.25">
      <c r="B2457" s="402" t="s">
        <v>252</v>
      </c>
      <c r="C2457" s="402" t="s">
        <v>128</v>
      </c>
      <c r="D2457" s="402" t="s">
        <v>19</v>
      </c>
      <c r="E2457" s="402" t="s">
        <v>33</v>
      </c>
      <c r="F2457" s="402" t="s">
        <v>4</v>
      </c>
      <c r="G2457" s="403">
        <v>118.7704918032787</v>
      </c>
      <c r="H2457" s="403">
        <v>82.622950819672141</v>
      </c>
      <c r="I2457" s="403">
        <v>11.616234700375445</v>
      </c>
      <c r="J2457" s="403">
        <v>7.4679849694682767</v>
      </c>
      <c r="K2457" s="403">
        <v>6.6118669864616857</v>
      </c>
      <c r="L2457" s="450">
        <v>5.9766040747380602</v>
      </c>
      <c r="M2457" s="450">
        <v>5.4023767173953532</v>
      </c>
      <c r="N2457" s="450">
        <v>4.883320667001775</v>
      </c>
      <c r="O2457" s="450">
        <v>4.4141351083461515</v>
      </c>
      <c r="R2457" s="570"/>
      <c r="S2457" s="570"/>
      <c r="T2457" s="570"/>
      <c r="U2457" s="570"/>
    </row>
    <row r="2458" spans="2:21" x14ac:dyDescent="0.25">
      <c r="B2458" s="402" t="s">
        <v>252</v>
      </c>
      <c r="C2458" s="402" t="s">
        <v>128</v>
      </c>
      <c r="D2458" s="402" t="s">
        <v>19</v>
      </c>
      <c r="E2458" s="402" t="s">
        <v>33</v>
      </c>
      <c r="F2458" s="402" t="s">
        <v>5</v>
      </c>
      <c r="G2458" s="403">
        <v>56.7</v>
      </c>
      <c r="H2458" s="403">
        <v>37.800000000000004</v>
      </c>
      <c r="I2458" s="403">
        <v>6.1792435221851152</v>
      </c>
      <c r="J2458" s="403">
        <v>4.5554708313756489</v>
      </c>
      <c r="K2458" s="403">
        <v>4.1079546688886426</v>
      </c>
      <c r="L2458" s="450">
        <v>3.7132656575201013</v>
      </c>
      <c r="M2458" s="450">
        <v>3.3564980518756453</v>
      </c>
      <c r="N2458" s="450">
        <v>3.0340083935090805</v>
      </c>
      <c r="O2458" s="450">
        <v>2.7425032845586155</v>
      </c>
      <c r="R2458" s="570"/>
      <c r="S2458" s="570"/>
      <c r="T2458" s="570"/>
      <c r="U2458" s="570"/>
    </row>
    <row r="2459" spans="2:21" x14ac:dyDescent="0.25">
      <c r="B2459" s="402" t="s">
        <v>252</v>
      </c>
      <c r="C2459" s="402" t="s">
        <v>128</v>
      </c>
      <c r="D2459" s="402" t="s">
        <v>19</v>
      </c>
      <c r="E2459" s="402" t="s">
        <v>33</v>
      </c>
      <c r="F2459" s="402" t="s">
        <v>6</v>
      </c>
      <c r="G2459" s="403">
        <v>42</v>
      </c>
      <c r="H2459" s="403">
        <v>28</v>
      </c>
      <c r="I2459" s="403">
        <v>4.5772174238408256</v>
      </c>
      <c r="J2459" s="403">
        <v>3.3744228380560362</v>
      </c>
      <c r="K2459" s="403">
        <v>3.0429293843619574</v>
      </c>
      <c r="L2459" s="450">
        <v>2.7505671537185936</v>
      </c>
      <c r="M2459" s="450">
        <v>2.4862948532412186</v>
      </c>
      <c r="N2459" s="450">
        <v>2.2474136248215411</v>
      </c>
      <c r="O2459" s="450">
        <v>2.0314839144878634</v>
      </c>
      <c r="R2459" s="570"/>
      <c r="S2459" s="570"/>
      <c r="T2459" s="570"/>
      <c r="U2459" s="570"/>
    </row>
    <row r="2460" spans="2:21" x14ac:dyDescent="0.25">
      <c r="B2460" s="402" t="s">
        <v>252</v>
      </c>
      <c r="C2460" s="402" t="s">
        <v>128</v>
      </c>
      <c r="D2460" s="402" t="s">
        <v>19</v>
      </c>
      <c r="E2460" s="402" t="s">
        <v>33</v>
      </c>
      <c r="F2460" s="402" t="s">
        <v>7</v>
      </c>
      <c r="G2460" s="403">
        <v>31.5</v>
      </c>
      <c r="H2460" s="403">
        <v>21</v>
      </c>
      <c r="I2460" s="403">
        <v>3.4329130678806195</v>
      </c>
      <c r="J2460" s="403">
        <v>2.5308171285420271</v>
      </c>
      <c r="K2460" s="403">
        <v>2.2821970382714682</v>
      </c>
      <c r="L2460" s="450">
        <v>2.0629253652889452</v>
      </c>
      <c r="M2460" s="450">
        <v>1.864721139930914</v>
      </c>
      <c r="N2460" s="450">
        <v>1.6855602186161558</v>
      </c>
      <c r="O2460" s="450">
        <v>1.5236129358658976</v>
      </c>
      <c r="R2460" s="570"/>
      <c r="S2460" s="570"/>
      <c r="T2460" s="570"/>
      <c r="U2460" s="570"/>
    </row>
    <row r="2461" spans="2:21" x14ac:dyDescent="0.25">
      <c r="B2461" s="402" t="s">
        <v>252</v>
      </c>
      <c r="C2461" s="402" t="s">
        <v>128</v>
      </c>
      <c r="D2461" s="402" t="s">
        <v>19</v>
      </c>
      <c r="E2461" s="402" t="s">
        <v>33</v>
      </c>
      <c r="F2461" s="402" t="s">
        <v>8</v>
      </c>
      <c r="G2461" s="403">
        <v>18.899999999999999</v>
      </c>
      <c r="H2461" s="403">
        <v>12.6</v>
      </c>
      <c r="I2461" s="403">
        <v>2.0597478407283716</v>
      </c>
      <c r="J2461" s="403">
        <v>1.5184902771252162</v>
      </c>
      <c r="K2461" s="403">
        <v>1.3693182229628809</v>
      </c>
      <c r="L2461" s="450">
        <v>1.2377552191733672</v>
      </c>
      <c r="M2461" s="450">
        <v>1.1188326839585485</v>
      </c>
      <c r="N2461" s="450">
        <v>1.0113361311696936</v>
      </c>
      <c r="O2461" s="450">
        <v>0.9141677615195386</v>
      </c>
      <c r="R2461" s="570"/>
      <c r="S2461" s="570"/>
      <c r="T2461" s="570"/>
      <c r="U2461" s="570"/>
    </row>
    <row r="2462" spans="2:21" x14ac:dyDescent="0.25">
      <c r="B2462" s="402" t="s">
        <v>252</v>
      </c>
      <c r="C2462" s="402" t="s">
        <v>128</v>
      </c>
      <c r="D2462" s="402" t="s">
        <v>19</v>
      </c>
      <c r="E2462" s="402" t="s">
        <v>33</v>
      </c>
      <c r="F2462" s="402" t="s">
        <v>1</v>
      </c>
      <c r="G2462" s="403">
        <v>13.695652173913043</v>
      </c>
      <c r="H2462" s="403">
        <v>9.1304347826086953</v>
      </c>
      <c r="I2462" s="403">
        <v>1.4925708990785302</v>
      </c>
      <c r="J2462" s="403">
        <v>1.1003552732791422</v>
      </c>
      <c r="K2462" s="403">
        <v>0.99225958185716012</v>
      </c>
      <c r="L2462" s="450">
        <v>0.89692407186475887</v>
      </c>
      <c r="M2462" s="450">
        <v>0.81074832170909317</v>
      </c>
      <c r="N2462" s="450">
        <v>0.73285226896354605</v>
      </c>
      <c r="O2462" s="450">
        <v>0.66244040689821637</v>
      </c>
      <c r="R2462" s="570"/>
      <c r="S2462" s="570"/>
      <c r="T2462" s="570"/>
      <c r="U2462" s="570"/>
    </row>
    <row r="2463" spans="2:21" x14ac:dyDescent="0.25">
      <c r="B2463" s="402" t="s">
        <v>252</v>
      </c>
      <c r="C2463" s="402" t="s">
        <v>17</v>
      </c>
      <c r="D2463" s="402" t="s">
        <v>3</v>
      </c>
      <c r="E2463" s="402" t="s">
        <v>38</v>
      </c>
      <c r="F2463" s="402" t="s">
        <v>4</v>
      </c>
      <c r="G2463" s="403">
        <v>95.72901639344262</v>
      </c>
      <c r="H2463" s="403">
        <v>65.130491803278687</v>
      </c>
      <c r="I2463" s="403">
        <v>9.6617396728963989</v>
      </c>
      <c r="J2463" s="403">
        <v>6.1715409836065573</v>
      </c>
      <c r="K2463" s="403">
        <v>5.586372113431417</v>
      </c>
      <c r="L2463" s="450">
        <v>5.1797764119287431</v>
      </c>
      <c r="M2463" s="450">
        <v>4.8027741677045359</v>
      </c>
      <c r="N2463" s="450">
        <v>4.453211465430976</v>
      </c>
      <c r="O2463" s="450">
        <v>4.1290911592714084</v>
      </c>
      <c r="R2463" s="570"/>
      <c r="S2463" s="570"/>
      <c r="T2463" s="570"/>
      <c r="U2463" s="570"/>
    </row>
    <row r="2464" spans="2:21" x14ac:dyDescent="0.25">
      <c r="B2464" s="402" t="s">
        <v>252</v>
      </c>
      <c r="C2464" s="402" t="s">
        <v>17</v>
      </c>
      <c r="D2464" s="402" t="s">
        <v>3</v>
      </c>
      <c r="E2464" s="402" t="s">
        <v>38</v>
      </c>
      <c r="F2464" s="402" t="s">
        <v>5</v>
      </c>
      <c r="G2464" s="403">
        <v>45.700200000000002</v>
      </c>
      <c r="H2464" s="403">
        <v>29.797200000000004</v>
      </c>
      <c r="I2464" s="403">
        <v>5.1395520000000001</v>
      </c>
      <c r="J2464" s="403">
        <v>3.3735085714285717</v>
      </c>
      <c r="K2464" s="403">
        <v>3.1102103414634152</v>
      </c>
      <c r="L2464" s="450">
        <v>2.8838383544331041</v>
      </c>
      <c r="M2464" s="450">
        <v>2.6739425123853025</v>
      </c>
      <c r="N2464" s="450">
        <v>2.479323623860652</v>
      </c>
      <c r="O2464" s="450">
        <v>2.2988697787485401</v>
      </c>
      <c r="R2464" s="570"/>
      <c r="S2464" s="570"/>
      <c r="T2464" s="570"/>
      <c r="U2464" s="570"/>
    </row>
    <row r="2465" spans="2:21" x14ac:dyDescent="0.25">
      <c r="B2465" s="402" t="s">
        <v>252</v>
      </c>
      <c r="C2465" s="402" t="s">
        <v>17</v>
      </c>
      <c r="D2465" s="402" t="s">
        <v>3</v>
      </c>
      <c r="E2465" s="402" t="s">
        <v>38</v>
      </c>
      <c r="F2465" s="402" t="s">
        <v>6</v>
      </c>
      <c r="G2465" s="403">
        <v>33.851999999999997</v>
      </c>
      <c r="H2465" s="403">
        <v>22.071999999999999</v>
      </c>
      <c r="I2465" s="403">
        <v>3.8070755555555555</v>
      </c>
      <c r="J2465" s="403">
        <v>2.4988952380952383</v>
      </c>
      <c r="K2465" s="403">
        <v>2.303859512195122</v>
      </c>
      <c r="L2465" s="450">
        <v>2.136176558839336</v>
      </c>
      <c r="M2465" s="450">
        <v>1.9806981573224458</v>
      </c>
      <c r="N2465" s="450">
        <v>1.8365360176745567</v>
      </c>
      <c r="O2465" s="450">
        <v>1.702866502776696</v>
      </c>
      <c r="R2465" s="570"/>
      <c r="S2465" s="570"/>
      <c r="T2465" s="570"/>
      <c r="U2465" s="570"/>
    </row>
    <row r="2466" spans="2:21" x14ac:dyDescent="0.25">
      <c r="B2466" s="402" t="s">
        <v>252</v>
      </c>
      <c r="C2466" s="402" t="s">
        <v>17</v>
      </c>
      <c r="D2466" s="402" t="s">
        <v>3</v>
      </c>
      <c r="E2466" s="402" t="s">
        <v>38</v>
      </c>
      <c r="F2466" s="402" t="s">
        <v>7</v>
      </c>
      <c r="G2466" s="403">
        <v>25.388999999999999</v>
      </c>
      <c r="H2466" s="403">
        <v>16.553999999999998</v>
      </c>
      <c r="I2466" s="403">
        <v>2.8553066666666669</v>
      </c>
      <c r="J2466" s="403">
        <v>1.8741714285714286</v>
      </c>
      <c r="K2466" s="403">
        <v>1.7278946341463413</v>
      </c>
      <c r="L2466" s="450">
        <v>1.6021324191295019</v>
      </c>
      <c r="M2466" s="450">
        <v>1.4855236179918343</v>
      </c>
      <c r="N2466" s="450">
        <v>1.3774020132559175</v>
      </c>
      <c r="O2466" s="450">
        <v>1.277149877082522</v>
      </c>
      <c r="R2466" s="570"/>
      <c r="S2466" s="570"/>
      <c r="T2466" s="570"/>
      <c r="U2466" s="570"/>
    </row>
    <row r="2467" spans="2:21" x14ac:dyDescent="0.25">
      <c r="B2467" s="402" t="s">
        <v>252</v>
      </c>
      <c r="C2467" s="402" t="s">
        <v>17</v>
      </c>
      <c r="D2467" s="402" t="s">
        <v>3</v>
      </c>
      <c r="E2467" s="402" t="s">
        <v>38</v>
      </c>
      <c r="F2467" s="402" t="s">
        <v>8</v>
      </c>
      <c r="G2467" s="403">
        <v>15.233400000000001</v>
      </c>
      <c r="H2467" s="403">
        <v>9.9323999999999995</v>
      </c>
      <c r="I2467" s="403">
        <v>1.713184</v>
      </c>
      <c r="J2467" s="403">
        <v>1.124502857142857</v>
      </c>
      <c r="K2467" s="403">
        <v>1.0367367804878047</v>
      </c>
      <c r="L2467" s="450">
        <v>0.961279451477701</v>
      </c>
      <c r="M2467" s="450">
        <v>0.89131417079510045</v>
      </c>
      <c r="N2467" s="450">
        <v>0.82644120795355036</v>
      </c>
      <c r="O2467" s="450">
        <v>0.76628992624951309</v>
      </c>
      <c r="R2467" s="570"/>
      <c r="S2467" s="570"/>
      <c r="T2467" s="570"/>
      <c r="U2467" s="570"/>
    </row>
    <row r="2468" spans="2:21" x14ac:dyDescent="0.25">
      <c r="B2468" s="402" t="s">
        <v>252</v>
      </c>
      <c r="C2468" s="402" t="s">
        <v>17</v>
      </c>
      <c r="D2468" s="402" t="s">
        <v>3</v>
      </c>
      <c r="E2468" s="402" t="s">
        <v>38</v>
      </c>
      <c r="F2468" s="402" t="s">
        <v>1</v>
      </c>
      <c r="G2468" s="403">
        <v>11.038695652173914</v>
      </c>
      <c r="H2468" s="403">
        <v>7.1973913043478266</v>
      </c>
      <c r="I2468" s="403">
        <v>1.2414376811594203</v>
      </c>
      <c r="J2468" s="403">
        <v>0.81485714285714272</v>
      </c>
      <c r="K2468" s="403">
        <v>0.7512585365853659</v>
      </c>
      <c r="L2468" s="450">
        <v>0.69657931266500095</v>
      </c>
      <c r="M2468" s="450">
        <v>0.64587983390949333</v>
      </c>
      <c r="N2468" s="450">
        <v>0.59887044054605121</v>
      </c>
      <c r="O2468" s="450">
        <v>0.55528255525327053</v>
      </c>
      <c r="R2468" s="570"/>
      <c r="S2468" s="570"/>
      <c r="T2468" s="570"/>
      <c r="U2468" s="570"/>
    </row>
    <row r="2469" spans="2:21" x14ac:dyDescent="0.25">
      <c r="B2469" s="402" t="s">
        <v>252</v>
      </c>
      <c r="C2469" s="402" t="s">
        <v>17</v>
      </c>
      <c r="D2469" s="402" t="s">
        <v>11</v>
      </c>
      <c r="E2469" s="402" t="s">
        <v>38</v>
      </c>
      <c r="F2469" s="402" t="s">
        <v>4</v>
      </c>
      <c r="G2469" s="403">
        <v>95.72901639344262</v>
      </c>
      <c r="H2469" s="403">
        <v>65.130491803278687</v>
      </c>
      <c r="I2469" s="403">
        <v>10.639530104990767</v>
      </c>
      <c r="J2469" s="403">
        <v>6.8405435851723491</v>
      </c>
      <c r="K2469" s="403">
        <v>6.2003651158361341</v>
      </c>
      <c r="L2469" s="450">
        <v>6.0468983481195604</v>
      </c>
      <c r="M2469" s="450">
        <v>5.897230074258327</v>
      </c>
      <c r="N2469" s="450">
        <v>5.7512662767932561</v>
      </c>
      <c r="O2469" s="450">
        <v>5.6089152653145122</v>
      </c>
      <c r="R2469" s="570"/>
      <c r="S2469" s="570"/>
      <c r="T2469" s="570"/>
      <c r="U2469" s="570"/>
    </row>
    <row r="2470" spans="2:21" x14ac:dyDescent="0.25">
      <c r="B2470" s="402" t="s">
        <v>252</v>
      </c>
      <c r="C2470" s="402" t="s">
        <v>17</v>
      </c>
      <c r="D2470" s="402" t="s">
        <v>11</v>
      </c>
      <c r="E2470" s="402" t="s">
        <v>38</v>
      </c>
      <c r="F2470" s="402" t="s">
        <v>5</v>
      </c>
      <c r="G2470" s="403">
        <v>45.700200000000002</v>
      </c>
      <c r="H2470" s="403">
        <v>29.797200000000004</v>
      </c>
      <c r="I2470" s="403">
        <v>5.6596865659259485</v>
      </c>
      <c r="J2470" s="403">
        <v>4.1727315869551331</v>
      </c>
      <c r="K2470" s="403">
        <v>3.8522884502315016</v>
      </c>
      <c r="L2470" s="450">
        <v>3.7569395077540726</v>
      </c>
      <c r="M2470" s="450">
        <v>3.6639505704914703</v>
      </c>
      <c r="N2470" s="450">
        <v>3.5732632253719894</v>
      </c>
      <c r="O2470" s="450">
        <v>3.4848205051202821</v>
      </c>
      <c r="R2470" s="570"/>
      <c r="S2470" s="570"/>
      <c r="T2470" s="570"/>
      <c r="U2470" s="570"/>
    </row>
    <row r="2471" spans="2:21" x14ac:dyDescent="0.25">
      <c r="B2471" s="402" t="s">
        <v>252</v>
      </c>
      <c r="C2471" s="402" t="s">
        <v>17</v>
      </c>
      <c r="D2471" s="402" t="s">
        <v>11</v>
      </c>
      <c r="E2471" s="402" t="s">
        <v>38</v>
      </c>
      <c r="F2471" s="402" t="s">
        <v>6</v>
      </c>
      <c r="G2471" s="403">
        <v>33.851999999999997</v>
      </c>
      <c r="H2471" s="403">
        <v>22.071999999999999</v>
      </c>
      <c r="I2471" s="403">
        <v>4.1923604192044062</v>
      </c>
      <c r="J2471" s="403">
        <v>3.090912286633432</v>
      </c>
      <c r="K2471" s="403">
        <v>2.8535470001714822</v>
      </c>
      <c r="L2471" s="450">
        <v>2.782918153891905</v>
      </c>
      <c r="M2471" s="450">
        <v>2.7140374596233108</v>
      </c>
      <c r="N2471" s="450">
        <v>2.6468616484236951</v>
      </c>
      <c r="O2471" s="450">
        <v>2.5813485223113197</v>
      </c>
      <c r="R2471" s="570"/>
      <c r="S2471" s="570"/>
      <c r="T2471" s="570"/>
      <c r="U2471" s="570"/>
    </row>
    <row r="2472" spans="2:21" x14ac:dyDescent="0.25">
      <c r="B2472" s="402" t="s">
        <v>252</v>
      </c>
      <c r="C2472" s="402" t="s">
        <v>17</v>
      </c>
      <c r="D2472" s="402" t="s">
        <v>11</v>
      </c>
      <c r="E2472" s="402" t="s">
        <v>38</v>
      </c>
      <c r="F2472" s="402" t="s">
        <v>7</v>
      </c>
      <c r="G2472" s="403">
        <v>25.388999999999999</v>
      </c>
      <c r="H2472" s="403">
        <v>16.553999999999998</v>
      </c>
      <c r="I2472" s="403">
        <v>3.1442703144033048</v>
      </c>
      <c r="J2472" s="403">
        <v>2.3181842149750738</v>
      </c>
      <c r="K2472" s="403">
        <v>2.1401602501286119</v>
      </c>
      <c r="L2472" s="450">
        <v>2.087188615418929</v>
      </c>
      <c r="M2472" s="450">
        <v>2.0355280947174834</v>
      </c>
      <c r="N2472" s="450">
        <v>1.9851462363177717</v>
      </c>
      <c r="O2472" s="450">
        <v>1.9360113917334898</v>
      </c>
      <c r="R2472" s="570"/>
      <c r="S2472" s="570"/>
      <c r="T2472" s="570"/>
      <c r="U2472" s="570"/>
    </row>
    <row r="2473" spans="2:21" x14ac:dyDescent="0.25">
      <c r="B2473" s="402" t="s">
        <v>252</v>
      </c>
      <c r="C2473" s="402" t="s">
        <v>17</v>
      </c>
      <c r="D2473" s="402" t="s">
        <v>11</v>
      </c>
      <c r="E2473" s="402" t="s">
        <v>38</v>
      </c>
      <c r="F2473" s="402" t="s">
        <v>8</v>
      </c>
      <c r="G2473" s="403">
        <v>15.233400000000001</v>
      </c>
      <c r="H2473" s="403">
        <v>9.9323999999999995</v>
      </c>
      <c r="I2473" s="403">
        <v>1.8865621886419828</v>
      </c>
      <c r="J2473" s="403">
        <v>1.3909105289850445</v>
      </c>
      <c r="K2473" s="403">
        <v>1.284096150077167</v>
      </c>
      <c r="L2473" s="450">
        <v>1.2523131692513574</v>
      </c>
      <c r="M2473" s="450">
        <v>1.22131685683049</v>
      </c>
      <c r="N2473" s="450">
        <v>1.1910877417906629</v>
      </c>
      <c r="O2473" s="450">
        <v>1.1616068350400939</v>
      </c>
      <c r="R2473" s="570"/>
      <c r="S2473" s="570"/>
      <c r="T2473" s="570"/>
      <c r="U2473" s="570"/>
    </row>
    <row r="2474" spans="2:21" x14ac:dyDescent="0.25">
      <c r="B2474" s="402" t="s">
        <v>252</v>
      </c>
      <c r="C2474" s="402" t="s">
        <v>17</v>
      </c>
      <c r="D2474" s="402" t="s">
        <v>11</v>
      </c>
      <c r="E2474" s="402" t="s">
        <v>38</v>
      </c>
      <c r="F2474" s="402" t="s">
        <v>1</v>
      </c>
      <c r="G2474" s="403">
        <v>11.038695652173914</v>
      </c>
      <c r="H2474" s="403">
        <v>7.1973913043478266</v>
      </c>
      <c r="I2474" s="403">
        <v>1.3670740497405673</v>
      </c>
      <c r="J2474" s="403">
        <v>1.0079061804239451</v>
      </c>
      <c r="K2474" s="403">
        <v>0.93050445657765724</v>
      </c>
      <c r="L2474" s="450">
        <v>0.90747331105170814</v>
      </c>
      <c r="M2474" s="450">
        <v>0.88501221509455785</v>
      </c>
      <c r="N2474" s="450">
        <v>0.86310705926859621</v>
      </c>
      <c r="O2474" s="450">
        <v>0.84174408336238682</v>
      </c>
      <c r="R2474" s="570"/>
      <c r="S2474" s="570"/>
      <c r="T2474" s="570"/>
      <c r="U2474" s="570"/>
    </row>
    <row r="2475" spans="2:21" x14ac:dyDescent="0.25">
      <c r="B2475" s="402" t="s">
        <v>252</v>
      </c>
      <c r="C2475" s="402" t="s">
        <v>17</v>
      </c>
      <c r="D2475" s="402" t="s">
        <v>19</v>
      </c>
      <c r="E2475" s="402" t="s">
        <v>38</v>
      </c>
      <c r="F2475" s="402" t="s">
        <v>4</v>
      </c>
      <c r="G2475" s="403">
        <v>95.72901639344262</v>
      </c>
      <c r="H2475" s="403">
        <v>65.130491803278687</v>
      </c>
      <c r="I2475" s="403">
        <v>7.9222720656560535</v>
      </c>
      <c r="J2475" s="403">
        <v>5.0931657491773645</v>
      </c>
      <c r="K2475" s="403">
        <v>4.6192760478099641</v>
      </c>
      <c r="L2475" s="450">
        <v>4.1754596857755368</v>
      </c>
      <c r="M2475" s="450">
        <v>3.7742848461725003</v>
      </c>
      <c r="N2475" s="450">
        <v>3.4116545655024111</v>
      </c>
      <c r="O2475" s="450">
        <v>3.0838655132552968</v>
      </c>
      <c r="R2475" s="570"/>
      <c r="S2475" s="570"/>
      <c r="T2475" s="570"/>
      <c r="U2475" s="570"/>
    </row>
    <row r="2476" spans="2:21" x14ac:dyDescent="0.25">
      <c r="B2476" s="402" t="s">
        <v>252</v>
      </c>
      <c r="C2476" s="402" t="s">
        <v>17</v>
      </c>
      <c r="D2476" s="402" t="s">
        <v>19</v>
      </c>
      <c r="E2476" s="402" t="s">
        <v>38</v>
      </c>
      <c r="F2476" s="402" t="s">
        <v>5</v>
      </c>
      <c r="G2476" s="403">
        <v>45.700200000000002</v>
      </c>
      <c r="H2476" s="403">
        <v>29.797200000000004</v>
      </c>
      <c r="I2476" s="403">
        <v>4.2142440821302491</v>
      </c>
      <c r="J2476" s="403">
        <v>2.7840434595178607</v>
      </c>
      <c r="K2476" s="403">
        <v>2.5717800107569193</v>
      </c>
      <c r="L2476" s="450">
        <v>2.3246854365177065</v>
      </c>
      <c r="M2476" s="450">
        <v>2.1013315120864409</v>
      </c>
      <c r="N2476" s="450">
        <v>1.899437254746124</v>
      </c>
      <c r="O2476" s="450">
        <v>1.7169408367817207</v>
      </c>
      <c r="R2476" s="570"/>
      <c r="S2476" s="570"/>
      <c r="T2476" s="570"/>
      <c r="U2476" s="570"/>
    </row>
    <row r="2477" spans="2:21" x14ac:dyDescent="0.25">
      <c r="B2477" s="402" t="s">
        <v>252</v>
      </c>
      <c r="C2477" s="402" t="s">
        <v>17</v>
      </c>
      <c r="D2477" s="402" t="s">
        <v>19</v>
      </c>
      <c r="E2477" s="402" t="s">
        <v>38</v>
      </c>
      <c r="F2477" s="402" t="s">
        <v>6</v>
      </c>
      <c r="G2477" s="403">
        <v>33.851999999999997</v>
      </c>
      <c r="H2477" s="403">
        <v>22.071999999999999</v>
      </c>
      <c r="I2477" s="403">
        <v>3.1216622830594436</v>
      </c>
      <c r="J2477" s="403">
        <v>2.0622544144576747</v>
      </c>
      <c r="K2477" s="403">
        <v>1.9050222301903101</v>
      </c>
      <c r="L2477" s="450">
        <v>1.7219892122353377</v>
      </c>
      <c r="M2477" s="450">
        <v>1.5565418608047705</v>
      </c>
      <c r="N2477" s="450">
        <v>1.4069905590712026</v>
      </c>
      <c r="O2477" s="450">
        <v>1.2718080272457188</v>
      </c>
      <c r="R2477" s="570"/>
      <c r="S2477" s="570"/>
      <c r="T2477" s="570"/>
      <c r="U2477" s="570"/>
    </row>
    <row r="2478" spans="2:21" x14ac:dyDescent="0.25">
      <c r="B2478" s="402" t="s">
        <v>252</v>
      </c>
      <c r="C2478" s="402" t="s">
        <v>17</v>
      </c>
      <c r="D2478" s="402" t="s">
        <v>19</v>
      </c>
      <c r="E2478" s="402" t="s">
        <v>38</v>
      </c>
      <c r="F2478" s="402" t="s">
        <v>7</v>
      </c>
      <c r="G2478" s="403">
        <v>25.388999999999999</v>
      </c>
      <c r="H2478" s="403">
        <v>16.553999999999998</v>
      </c>
      <c r="I2478" s="403">
        <v>2.3412467122945828</v>
      </c>
      <c r="J2478" s="403">
        <v>1.5466908108432558</v>
      </c>
      <c r="K2478" s="403">
        <v>1.4287666726427328</v>
      </c>
      <c r="L2478" s="450">
        <v>1.2914919091765036</v>
      </c>
      <c r="M2478" s="450">
        <v>1.1674063956035781</v>
      </c>
      <c r="N2478" s="450">
        <v>1.0552429193034021</v>
      </c>
      <c r="O2478" s="450">
        <v>0.9538560204342893</v>
      </c>
      <c r="R2478" s="570"/>
      <c r="S2478" s="570"/>
      <c r="T2478" s="570"/>
      <c r="U2478" s="570"/>
    </row>
    <row r="2479" spans="2:21" x14ac:dyDescent="0.25">
      <c r="B2479" s="402" t="s">
        <v>252</v>
      </c>
      <c r="C2479" s="402" t="s">
        <v>17</v>
      </c>
      <c r="D2479" s="402" t="s">
        <v>19</v>
      </c>
      <c r="E2479" s="402" t="s">
        <v>38</v>
      </c>
      <c r="F2479" s="402" t="s">
        <v>8</v>
      </c>
      <c r="G2479" s="403">
        <v>15.233400000000001</v>
      </c>
      <c r="H2479" s="403">
        <v>9.9323999999999995</v>
      </c>
      <c r="I2479" s="403">
        <v>1.4047480273767496</v>
      </c>
      <c r="J2479" s="403">
        <v>0.92801448650595353</v>
      </c>
      <c r="K2479" s="403">
        <v>0.85726000358563959</v>
      </c>
      <c r="L2479" s="450">
        <v>0.77489514550590199</v>
      </c>
      <c r="M2479" s="450">
        <v>0.70044383736214677</v>
      </c>
      <c r="N2479" s="450">
        <v>0.63314575158204123</v>
      </c>
      <c r="O2479" s="450">
        <v>0.57231361226057342</v>
      </c>
      <c r="R2479" s="570"/>
      <c r="S2479" s="570"/>
      <c r="T2479" s="570"/>
      <c r="U2479" s="570"/>
    </row>
    <row r="2480" spans="2:21" x14ac:dyDescent="0.25">
      <c r="B2480" s="402" t="s">
        <v>252</v>
      </c>
      <c r="C2480" s="402" t="s">
        <v>17</v>
      </c>
      <c r="D2480" s="402" t="s">
        <v>19</v>
      </c>
      <c r="E2480" s="402" t="s">
        <v>38</v>
      </c>
      <c r="F2480" s="402" t="s">
        <v>1</v>
      </c>
      <c r="G2480" s="403">
        <v>11.038695652173914</v>
      </c>
      <c r="H2480" s="403">
        <v>7.1973913043478266</v>
      </c>
      <c r="I2480" s="403">
        <v>1.0179333531715578</v>
      </c>
      <c r="J2480" s="403">
        <v>0.67247426558402423</v>
      </c>
      <c r="K2480" s="403">
        <v>0.62120290114901422</v>
      </c>
      <c r="L2480" s="450">
        <v>0.56151822138108842</v>
      </c>
      <c r="M2480" s="450">
        <v>0.50756799808851216</v>
      </c>
      <c r="N2480" s="450">
        <v>0.45880126926234871</v>
      </c>
      <c r="O2480" s="450">
        <v>0.41472000888447352</v>
      </c>
      <c r="R2480" s="570"/>
      <c r="S2480" s="570"/>
      <c r="T2480" s="570"/>
      <c r="U2480" s="570"/>
    </row>
    <row r="2481" spans="2:21" x14ac:dyDescent="0.25">
      <c r="B2481" s="402" t="s">
        <v>252</v>
      </c>
      <c r="C2481" s="402" t="s">
        <v>16</v>
      </c>
      <c r="D2481" s="402" t="s">
        <v>3</v>
      </c>
      <c r="E2481" s="402" t="s">
        <v>38</v>
      </c>
      <c r="F2481" s="402" t="s">
        <v>4</v>
      </c>
      <c r="G2481" s="403">
        <v>84.020225409836073</v>
      </c>
      <c r="H2481" s="403">
        <v>57.164262295081969</v>
      </c>
      <c r="I2481" s="403">
        <v>8.4799946322598778</v>
      </c>
      <c r="J2481" s="403">
        <v>5.4166885245901639</v>
      </c>
      <c r="K2481" s="403">
        <v>4.9030927285896713</v>
      </c>
      <c r="L2481" s="450">
        <v>4.5462284905772439</v>
      </c>
      <c r="M2481" s="450">
        <v>4.2153380799879869</v>
      </c>
      <c r="N2481" s="450">
        <v>3.9085310308150905</v>
      </c>
      <c r="O2481" s="450">
        <v>3.6240544717798788</v>
      </c>
      <c r="R2481" s="570"/>
      <c r="S2481" s="570"/>
      <c r="T2481" s="570"/>
      <c r="U2481" s="570"/>
    </row>
    <row r="2482" spans="2:21" x14ac:dyDescent="0.25">
      <c r="B2482" s="402" t="s">
        <v>252</v>
      </c>
      <c r="C2482" s="402" t="s">
        <v>16</v>
      </c>
      <c r="D2482" s="402" t="s">
        <v>3</v>
      </c>
      <c r="E2482" s="402" t="s">
        <v>38</v>
      </c>
      <c r="F2482" s="402" t="s">
        <v>5</v>
      </c>
      <c r="G2482" s="403">
        <v>40.110525000000003</v>
      </c>
      <c r="H2482" s="403">
        <v>26.152650000000005</v>
      </c>
      <c r="I2482" s="403">
        <v>4.5109240000000002</v>
      </c>
      <c r="J2482" s="403">
        <v>2.9608885714285718</v>
      </c>
      <c r="K2482" s="403">
        <v>2.7297948292682932</v>
      </c>
      <c r="L2482" s="450">
        <v>2.5311108137699154</v>
      </c>
      <c r="M2482" s="450">
        <v>2.3468877158435517</v>
      </c>
      <c r="N2482" s="450">
        <v>2.176073019329309</v>
      </c>
      <c r="O2482" s="450">
        <v>2.0176908138747267</v>
      </c>
      <c r="R2482" s="570"/>
      <c r="S2482" s="570"/>
      <c r="T2482" s="570"/>
      <c r="U2482" s="570"/>
    </row>
    <row r="2483" spans="2:21" x14ac:dyDescent="0.25">
      <c r="B2483" s="402" t="s">
        <v>252</v>
      </c>
      <c r="C2483" s="402" t="s">
        <v>16</v>
      </c>
      <c r="D2483" s="402" t="s">
        <v>3</v>
      </c>
      <c r="E2483" s="402" t="s">
        <v>38</v>
      </c>
      <c r="F2483" s="402" t="s">
        <v>6</v>
      </c>
      <c r="G2483" s="403">
        <v>29.711500000000001</v>
      </c>
      <c r="H2483" s="403">
        <v>19.372333333333334</v>
      </c>
      <c r="I2483" s="403">
        <v>3.3414251851851855</v>
      </c>
      <c r="J2483" s="403">
        <v>2.1932507936507939</v>
      </c>
      <c r="K2483" s="403">
        <v>2.0220702439024389</v>
      </c>
      <c r="L2483" s="450">
        <v>1.8748968990888257</v>
      </c>
      <c r="M2483" s="450">
        <v>1.7384353450692973</v>
      </c>
      <c r="N2483" s="450">
        <v>1.6119059402439322</v>
      </c>
      <c r="O2483" s="450">
        <v>1.4945857880553528</v>
      </c>
      <c r="R2483" s="570"/>
      <c r="S2483" s="570"/>
      <c r="T2483" s="570"/>
      <c r="U2483" s="570"/>
    </row>
    <row r="2484" spans="2:21" x14ac:dyDescent="0.25">
      <c r="B2484" s="402" t="s">
        <v>252</v>
      </c>
      <c r="C2484" s="402" t="s">
        <v>16</v>
      </c>
      <c r="D2484" s="402" t="s">
        <v>3</v>
      </c>
      <c r="E2484" s="402" t="s">
        <v>38</v>
      </c>
      <c r="F2484" s="402" t="s">
        <v>7</v>
      </c>
      <c r="G2484" s="403">
        <v>22.283625000000001</v>
      </c>
      <c r="H2484" s="403">
        <v>14.529250000000001</v>
      </c>
      <c r="I2484" s="403">
        <v>2.5060688888888891</v>
      </c>
      <c r="J2484" s="403">
        <v>1.6449380952380952</v>
      </c>
      <c r="K2484" s="403">
        <v>1.5165526829268292</v>
      </c>
      <c r="L2484" s="450">
        <v>1.4061726743166194</v>
      </c>
      <c r="M2484" s="450">
        <v>1.3038265088019729</v>
      </c>
      <c r="N2484" s="450">
        <v>1.2089294551829493</v>
      </c>
      <c r="O2484" s="450">
        <v>1.1209393410415147</v>
      </c>
      <c r="R2484" s="570"/>
      <c r="S2484" s="570"/>
      <c r="T2484" s="570"/>
      <c r="U2484" s="570"/>
    </row>
    <row r="2485" spans="2:21" x14ac:dyDescent="0.25">
      <c r="B2485" s="402" t="s">
        <v>252</v>
      </c>
      <c r="C2485" s="402" t="s">
        <v>16</v>
      </c>
      <c r="D2485" s="402" t="s">
        <v>3</v>
      </c>
      <c r="E2485" s="402" t="s">
        <v>38</v>
      </c>
      <c r="F2485" s="402" t="s">
        <v>8</v>
      </c>
      <c r="G2485" s="403">
        <v>13.370175000000001</v>
      </c>
      <c r="H2485" s="403">
        <v>8.7175499999999992</v>
      </c>
      <c r="I2485" s="403">
        <v>1.5036413333333334</v>
      </c>
      <c r="J2485" s="403">
        <v>0.98696285714285714</v>
      </c>
      <c r="K2485" s="403">
        <v>0.90993160975609755</v>
      </c>
      <c r="L2485" s="450">
        <v>0.84370360458997162</v>
      </c>
      <c r="M2485" s="450">
        <v>0.78229590528118376</v>
      </c>
      <c r="N2485" s="450">
        <v>0.72535767310976951</v>
      </c>
      <c r="O2485" s="450">
        <v>0.67256360462490883</v>
      </c>
      <c r="R2485" s="570"/>
      <c r="S2485" s="570"/>
      <c r="T2485" s="570"/>
      <c r="U2485" s="570"/>
    </row>
    <row r="2486" spans="2:21" x14ac:dyDescent="0.25">
      <c r="B2486" s="402" t="s">
        <v>252</v>
      </c>
      <c r="C2486" s="402" t="s">
        <v>16</v>
      </c>
      <c r="D2486" s="402" t="s">
        <v>3</v>
      </c>
      <c r="E2486" s="402" t="s">
        <v>38</v>
      </c>
      <c r="F2486" s="402" t="s">
        <v>1</v>
      </c>
      <c r="G2486" s="403">
        <v>9.6885326086956525</v>
      </c>
      <c r="H2486" s="403">
        <v>6.3170652173913053</v>
      </c>
      <c r="I2486" s="403">
        <v>1.0895951690821257</v>
      </c>
      <c r="J2486" s="403">
        <v>0.71519047619047615</v>
      </c>
      <c r="K2486" s="403">
        <v>0.65937073170731708</v>
      </c>
      <c r="L2486" s="450">
        <v>0.61137942361592146</v>
      </c>
      <c r="M2486" s="450">
        <v>0.56688109078346649</v>
      </c>
      <c r="N2486" s="450">
        <v>0.52562150225345616</v>
      </c>
      <c r="O2486" s="450">
        <v>0.48736493088761507</v>
      </c>
      <c r="R2486" s="570"/>
      <c r="S2486" s="570"/>
      <c r="T2486" s="570"/>
      <c r="U2486" s="570"/>
    </row>
    <row r="2487" spans="2:21" x14ac:dyDescent="0.25">
      <c r="B2487" s="402" t="s">
        <v>252</v>
      </c>
      <c r="C2487" s="402" t="s">
        <v>16</v>
      </c>
      <c r="D2487" s="402" t="s">
        <v>11</v>
      </c>
      <c r="E2487" s="402" t="s">
        <v>38</v>
      </c>
      <c r="F2487" s="402" t="s">
        <v>4</v>
      </c>
      <c r="G2487" s="403">
        <v>84.020225409836073</v>
      </c>
      <c r="H2487" s="403">
        <v>57.164262295081969</v>
      </c>
      <c r="I2487" s="403">
        <v>9.3381897292459293</v>
      </c>
      <c r="J2487" s="403">
        <v>6.0038641950504621</v>
      </c>
      <c r="K2487" s="403">
        <v>5.4419871245174676</v>
      </c>
      <c r="L2487" s="450">
        <v>5.3072911576909583</v>
      </c>
      <c r="M2487" s="450">
        <v>5.1759290839928598</v>
      </c>
      <c r="N2487" s="450">
        <v>5.0478183854112855</v>
      </c>
      <c r="O2487" s="450">
        <v>4.9228785863580331</v>
      </c>
      <c r="R2487" s="570"/>
      <c r="S2487" s="570"/>
      <c r="T2487" s="570"/>
      <c r="U2487" s="570"/>
    </row>
    <row r="2488" spans="2:21" x14ac:dyDescent="0.25">
      <c r="B2488" s="402" t="s">
        <v>252</v>
      </c>
      <c r="C2488" s="402" t="s">
        <v>16</v>
      </c>
      <c r="D2488" s="402" t="s">
        <v>11</v>
      </c>
      <c r="E2488" s="402" t="s">
        <v>38</v>
      </c>
      <c r="F2488" s="402" t="s">
        <v>5</v>
      </c>
      <c r="G2488" s="403">
        <v>40.110525000000003</v>
      </c>
      <c r="H2488" s="403">
        <v>26.152650000000005</v>
      </c>
      <c r="I2488" s="403">
        <v>4.9674399563839309</v>
      </c>
      <c r="J2488" s="403">
        <v>3.6623571589807824</v>
      </c>
      <c r="K2488" s="403">
        <v>3.3811080080660894</v>
      </c>
      <c r="L2488" s="450">
        <v>3.2974213690368406</v>
      </c>
      <c r="M2488" s="450">
        <v>3.2158060786706053</v>
      </c>
      <c r="N2488" s="450">
        <v>3.1362108685052545</v>
      </c>
      <c r="O2488" s="450">
        <v>3.0585857390370217</v>
      </c>
      <c r="R2488" s="570"/>
      <c r="S2488" s="570"/>
      <c r="T2488" s="570"/>
      <c r="U2488" s="570"/>
    </row>
    <row r="2489" spans="2:21" x14ac:dyDescent="0.25">
      <c r="B2489" s="402" t="s">
        <v>252</v>
      </c>
      <c r="C2489" s="402" t="s">
        <v>16</v>
      </c>
      <c r="D2489" s="402" t="s">
        <v>11</v>
      </c>
      <c r="E2489" s="402" t="s">
        <v>38</v>
      </c>
      <c r="F2489" s="402" t="s">
        <v>6</v>
      </c>
      <c r="G2489" s="403">
        <v>29.711500000000001</v>
      </c>
      <c r="H2489" s="403">
        <v>19.372333333333334</v>
      </c>
      <c r="I2489" s="403">
        <v>3.6795851528769856</v>
      </c>
      <c r="J2489" s="403">
        <v>2.7128571548005795</v>
      </c>
      <c r="K2489" s="403">
        <v>2.5045244504193254</v>
      </c>
      <c r="L2489" s="450">
        <v>2.4425343474346963</v>
      </c>
      <c r="M2489" s="450">
        <v>2.3820785767930404</v>
      </c>
      <c r="N2489" s="450">
        <v>2.3231191618557432</v>
      </c>
      <c r="O2489" s="450">
        <v>2.2656190659533491</v>
      </c>
      <c r="R2489" s="570"/>
      <c r="S2489" s="570"/>
      <c r="T2489" s="570"/>
      <c r="U2489" s="570"/>
    </row>
    <row r="2490" spans="2:21" x14ac:dyDescent="0.25">
      <c r="B2490" s="402" t="s">
        <v>252</v>
      </c>
      <c r="C2490" s="402" t="s">
        <v>16</v>
      </c>
      <c r="D2490" s="402" t="s">
        <v>11</v>
      </c>
      <c r="E2490" s="402" t="s">
        <v>38</v>
      </c>
      <c r="F2490" s="402" t="s">
        <v>7</v>
      </c>
      <c r="G2490" s="403">
        <v>22.283625000000001</v>
      </c>
      <c r="H2490" s="403">
        <v>14.529250000000001</v>
      </c>
      <c r="I2490" s="403">
        <v>2.7596888646577393</v>
      </c>
      <c r="J2490" s="403">
        <v>2.0346428661004343</v>
      </c>
      <c r="K2490" s="403">
        <v>1.8783933378144941</v>
      </c>
      <c r="L2490" s="450">
        <v>1.8319007605760225</v>
      </c>
      <c r="M2490" s="450">
        <v>1.7865589325947806</v>
      </c>
      <c r="N2490" s="450">
        <v>1.7423393713918078</v>
      </c>
      <c r="O2490" s="450">
        <v>1.6992142994650121</v>
      </c>
      <c r="R2490" s="570"/>
      <c r="S2490" s="570"/>
      <c r="T2490" s="570"/>
      <c r="U2490" s="570"/>
    </row>
    <row r="2491" spans="2:21" x14ac:dyDescent="0.25">
      <c r="B2491" s="402" t="s">
        <v>252</v>
      </c>
      <c r="C2491" s="402" t="s">
        <v>16</v>
      </c>
      <c r="D2491" s="402" t="s">
        <v>11</v>
      </c>
      <c r="E2491" s="402" t="s">
        <v>38</v>
      </c>
      <c r="F2491" s="402" t="s">
        <v>8</v>
      </c>
      <c r="G2491" s="403">
        <v>13.370175000000001</v>
      </c>
      <c r="H2491" s="403">
        <v>8.7175499999999992</v>
      </c>
      <c r="I2491" s="403">
        <v>1.6558133187946436</v>
      </c>
      <c r="J2491" s="403">
        <v>1.2207857196602609</v>
      </c>
      <c r="K2491" s="403">
        <v>1.1270360026886965</v>
      </c>
      <c r="L2491" s="450">
        <v>1.0991404563456135</v>
      </c>
      <c r="M2491" s="450">
        <v>1.0719353595568684</v>
      </c>
      <c r="N2491" s="450">
        <v>1.0454036228350847</v>
      </c>
      <c r="O2491" s="450">
        <v>1.0195285796790072</v>
      </c>
      <c r="R2491" s="570"/>
      <c r="S2491" s="570"/>
      <c r="T2491" s="570"/>
      <c r="U2491" s="570"/>
    </row>
    <row r="2492" spans="2:21" x14ac:dyDescent="0.25">
      <c r="B2492" s="402" t="s">
        <v>252</v>
      </c>
      <c r="C2492" s="402" t="s">
        <v>16</v>
      </c>
      <c r="D2492" s="402" t="s">
        <v>11</v>
      </c>
      <c r="E2492" s="402" t="s">
        <v>38</v>
      </c>
      <c r="F2492" s="402" t="s">
        <v>1</v>
      </c>
      <c r="G2492" s="403">
        <v>9.6885326086956525</v>
      </c>
      <c r="H2492" s="403">
        <v>6.3170652173913053</v>
      </c>
      <c r="I2492" s="403">
        <v>1.1998647237642346</v>
      </c>
      <c r="J2492" s="403">
        <v>0.88462733308714547</v>
      </c>
      <c r="K2492" s="403">
        <v>0.8166927555715191</v>
      </c>
      <c r="L2492" s="450">
        <v>0.79647859155479228</v>
      </c>
      <c r="M2492" s="450">
        <v>0.77676475330207839</v>
      </c>
      <c r="N2492" s="450">
        <v>0.75753885712687286</v>
      </c>
      <c r="O2492" s="450">
        <v>0.73878882585435302</v>
      </c>
      <c r="R2492" s="570"/>
      <c r="S2492" s="570"/>
      <c r="T2492" s="570"/>
      <c r="U2492" s="570"/>
    </row>
    <row r="2493" spans="2:21" x14ac:dyDescent="0.25">
      <c r="B2493" s="402" t="s">
        <v>252</v>
      </c>
      <c r="C2493" s="402" t="s">
        <v>16</v>
      </c>
      <c r="D2493" s="402" t="s">
        <v>19</v>
      </c>
      <c r="E2493" s="402" t="s">
        <v>38</v>
      </c>
      <c r="F2493" s="402" t="s">
        <v>4</v>
      </c>
      <c r="G2493" s="403">
        <v>84.020225409836073</v>
      </c>
      <c r="H2493" s="403">
        <v>57.164262295081969</v>
      </c>
      <c r="I2493" s="403">
        <v>6.9532844877330691</v>
      </c>
      <c r="J2493" s="403">
        <v>4.4702113363075533</v>
      </c>
      <c r="K2493" s="403">
        <v>4.0542839505643906</v>
      </c>
      <c r="L2493" s="450">
        <v>3.6647515790476151</v>
      </c>
      <c r="M2493" s="450">
        <v>3.3126451674067776</v>
      </c>
      <c r="N2493" s="450">
        <v>2.9943688592380031</v>
      </c>
      <c r="O2493" s="450">
        <v>2.7066722851555225</v>
      </c>
      <c r="R2493" s="570"/>
      <c r="S2493" s="570"/>
      <c r="T2493" s="570"/>
      <c r="U2493" s="570"/>
    </row>
    <row r="2494" spans="2:21" x14ac:dyDescent="0.25">
      <c r="B2494" s="402" t="s">
        <v>252</v>
      </c>
      <c r="C2494" s="402" t="s">
        <v>16</v>
      </c>
      <c r="D2494" s="402" t="s">
        <v>19</v>
      </c>
      <c r="E2494" s="402" t="s">
        <v>38</v>
      </c>
      <c r="F2494" s="402" t="s">
        <v>5</v>
      </c>
      <c r="G2494" s="403">
        <v>40.110525000000003</v>
      </c>
      <c r="H2494" s="403">
        <v>26.152650000000005</v>
      </c>
      <c r="I2494" s="403">
        <v>3.6987921849879739</v>
      </c>
      <c r="J2494" s="403">
        <v>2.4435220148725314</v>
      </c>
      <c r="K2494" s="403">
        <v>2.2572208965379952</v>
      </c>
      <c r="L2494" s="450">
        <v>2.0403489113522344</v>
      </c>
      <c r="M2494" s="450">
        <v>1.8443138136995239</v>
      </c>
      <c r="N2494" s="450">
        <v>1.6671136120285199</v>
      </c>
      <c r="O2494" s="450">
        <v>1.5069386645409457</v>
      </c>
      <c r="R2494" s="570"/>
      <c r="S2494" s="570"/>
      <c r="T2494" s="570"/>
      <c r="U2494" s="570"/>
    </row>
    <row r="2495" spans="2:21" x14ac:dyDescent="0.25">
      <c r="B2495" s="402" t="s">
        <v>252</v>
      </c>
      <c r="C2495" s="402" t="s">
        <v>16</v>
      </c>
      <c r="D2495" s="402" t="s">
        <v>19</v>
      </c>
      <c r="E2495" s="402" t="s">
        <v>38</v>
      </c>
      <c r="F2495" s="402" t="s">
        <v>6</v>
      </c>
      <c r="G2495" s="403">
        <v>29.711500000000001</v>
      </c>
      <c r="H2495" s="403">
        <v>19.372333333333334</v>
      </c>
      <c r="I2495" s="403">
        <v>2.7398460629540549</v>
      </c>
      <c r="J2495" s="403">
        <v>1.810016307312986</v>
      </c>
      <c r="K2495" s="403">
        <v>1.6720154789170332</v>
      </c>
      <c r="L2495" s="450">
        <v>1.5113695639646179</v>
      </c>
      <c r="M2495" s="450">
        <v>1.3661583805181656</v>
      </c>
      <c r="N2495" s="450">
        <v>1.2348989718729777</v>
      </c>
      <c r="O2495" s="450">
        <v>1.1162508626229226</v>
      </c>
      <c r="R2495" s="570"/>
      <c r="S2495" s="570"/>
      <c r="T2495" s="570"/>
      <c r="U2495" s="570"/>
    </row>
    <row r="2496" spans="2:21" x14ac:dyDescent="0.25">
      <c r="B2496" s="402" t="s">
        <v>252</v>
      </c>
      <c r="C2496" s="402" t="s">
        <v>16</v>
      </c>
      <c r="D2496" s="402" t="s">
        <v>19</v>
      </c>
      <c r="E2496" s="402" t="s">
        <v>38</v>
      </c>
      <c r="F2496" s="402" t="s">
        <v>7</v>
      </c>
      <c r="G2496" s="403">
        <v>22.283625000000001</v>
      </c>
      <c r="H2496" s="403">
        <v>14.529250000000001</v>
      </c>
      <c r="I2496" s="403">
        <v>2.0548845472155413</v>
      </c>
      <c r="J2496" s="403">
        <v>1.3575122304847393</v>
      </c>
      <c r="K2496" s="403">
        <v>1.2540116091877749</v>
      </c>
      <c r="L2496" s="450">
        <v>1.1335271729734635</v>
      </c>
      <c r="M2496" s="450">
        <v>1.0246187853886244</v>
      </c>
      <c r="N2496" s="450">
        <v>0.92617422890473333</v>
      </c>
      <c r="O2496" s="450">
        <v>0.83718814696719202</v>
      </c>
      <c r="R2496" s="570"/>
      <c r="S2496" s="570"/>
      <c r="T2496" s="570"/>
      <c r="U2496" s="570"/>
    </row>
    <row r="2497" spans="2:21" x14ac:dyDescent="0.25">
      <c r="B2497" s="402" t="s">
        <v>252</v>
      </c>
      <c r="C2497" s="402" t="s">
        <v>16</v>
      </c>
      <c r="D2497" s="402" t="s">
        <v>19</v>
      </c>
      <c r="E2497" s="402" t="s">
        <v>38</v>
      </c>
      <c r="F2497" s="402" t="s">
        <v>8</v>
      </c>
      <c r="G2497" s="403">
        <v>13.370175000000001</v>
      </c>
      <c r="H2497" s="403">
        <v>8.7175499999999992</v>
      </c>
      <c r="I2497" s="403">
        <v>1.2329307283293247</v>
      </c>
      <c r="J2497" s="403">
        <v>0.81450733829084365</v>
      </c>
      <c r="K2497" s="403">
        <v>0.75240696551266495</v>
      </c>
      <c r="L2497" s="450">
        <v>0.68011630378407806</v>
      </c>
      <c r="M2497" s="450">
        <v>0.61477127123317454</v>
      </c>
      <c r="N2497" s="450">
        <v>0.55570453734283998</v>
      </c>
      <c r="O2497" s="450">
        <v>0.50231288818031516</v>
      </c>
      <c r="R2497" s="570"/>
      <c r="S2497" s="570"/>
      <c r="T2497" s="570"/>
      <c r="U2497" s="570"/>
    </row>
    <row r="2498" spans="2:21" x14ac:dyDescent="0.25">
      <c r="B2498" s="402" t="s">
        <v>252</v>
      </c>
      <c r="C2498" s="402" t="s">
        <v>16</v>
      </c>
      <c r="D2498" s="402" t="s">
        <v>19</v>
      </c>
      <c r="E2498" s="402" t="s">
        <v>38</v>
      </c>
      <c r="F2498" s="402" t="s">
        <v>1</v>
      </c>
      <c r="G2498" s="403">
        <v>9.6885326086956525</v>
      </c>
      <c r="H2498" s="403">
        <v>6.3170652173913053</v>
      </c>
      <c r="I2498" s="403">
        <v>0.89342806400675701</v>
      </c>
      <c r="J2498" s="403">
        <v>0.59022270890640838</v>
      </c>
      <c r="K2498" s="403">
        <v>0.54522243877729337</v>
      </c>
      <c r="L2498" s="450">
        <v>0.49283790129281013</v>
      </c>
      <c r="M2498" s="450">
        <v>0.4454864284298366</v>
      </c>
      <c r="N2498" s="450">
        <v>0.40268444734988401</v>
      </c>
      <c r="O2498" s="450">
        <v>0.36399484650747477</v>
      </c>
      <c r="R2498" s="570"/>
      <c r="S2498" s="570"/>
      <c r="T2498" s="570"/>
      <c r="U2498" s="570"/>
    </row>
    <row r="2499" spans="2:21" x14ac:dyDescent="0.25">
      <c r="B2499" s="402" t="s">
        <v>252</v>
      </c>
      <c r="C2499" s="402" t="s">
        <v>128</v>
      </c>
      <c r="D2499" s="402" t="s">
        <v>3</v>
      </c>
      <c r="E2499" s="402" t="s">
        <v>38</v>
      </c>
      <c r="F2499" s="402" t="s">
        <v>4</v>
      </c>
      <c r="G2499" s="403">
        <v>128.66803278688525</v>
      </c>
      <c r="H2499" s="403">
        <v>87.540983606557376</v>
      </c>
      <c r="I2499" s="403">
        <v>12.986209237763978</v>
      </c>
      <c r="J2499" s="403">
        <v>8.2950819672131146</v>
      </c>
      <c r="K2499" s="403">
        <v>7.5085646685906138</v>
      </c>
      <c r="L2499" s="450">
        <v>6.9620650697966973</v>
      </c>
      <c r="M2499" s="450">
        <v>6.4553416232587848</v>
      </c>
      <c r="N2499" s="450">
        <v>5.9854992814932464</v>
      </c>
      <c r="O2499" s="450">
        <v>5.5498537086981292</v>
      </c>
      <c r="R2499" s="570"/>
      <c r="S2499" s="570"/>
      <c r="T2499" s="570"/>
      <c r="U2499" s="570"/>
    </row>
    <row r="2500" spans="2:21" x14ac:dyDescent="0.25">
      <c r="B2500" s="402" t="s">
        <v>252</v>
      </c>
      <c r="C2500" s="402" t="s">
        <v>128</v>
      </c>
      <c r="D2500" s="402" t="s">
        <v>3</v>
      </c>
      <c r="E2500" s="402" t="s">
        <v>38</v>
      </c>
      <c r="F2500" s="402" t="s">
        <v>5</v>
      </c>
      <c r="G2500" s="403">
        <v>61.425000000000004</v>
      </c>
      <c r="H2500" s="403">
        <v>40.050000000000004</v>
      </c>
      <c r="I2500" s="403">
        <v>6.9080000000000004</v>
      </c>
      <c r="J2500" s="403">
        <v>4.5342857142857147</v>
      </c>
      <c r="K2500" s="403">
        <v>4.1803902439024396</v>
      </c>
      <c r="L2500" s="450">
        <v>3.8761268204746022</v>
      </c>
      <c r="M2500" s="450">
        <v>3.5940087532060518</v>
      </c>
      <c r="N2500" s="450">
        <v>3.3324242256191563</v>
      </c>
      <c r="O2500" s="450">
        <v>3.08987873487707</v>
      </c>
      <c r="R2500" s="570"/>
      <c r="S2500" s="570"/>
      <c r="T2500" s="570"/>
      <c r="U2500" s="570"/>
    </row>
    <row r="2501" spans="2:21" x14ac:dyDescent="0.25">
      <c r="B2501" s="402" t="s">
        <v>252</v>
      </c>
      <c r="C2501" s="402" t="s">
        <v>128</v>
      </c>
      <c r="D2501" s="402" t="s">
        <v>3</v>
      </c>
      <c r="E2501" s="402" t="s">
        <v>38</v>
      </c>
      <c r="F2501" s="402" t="s">
        <v>6</v>
      </c>
      <c r="G2501" s="403">
        <v>45.5</v>
      </c>
      <c r="H2501" s="403">
        <v>29.666666666666668</v>
      </c>
      <c r="I2501" s="403">
        <v>5.1170370370370373</v>
      </c>
      <c r="J2501" s="403">
        <v>3.3587301587301588</v>
      </c>
      <c r="K2501" s="403">
        <v>3.0965853658536586</v>
      </c>
      <c r="L2501" s="450">
        <v>2.8712050522034085</v>
      </c>
      <c r="M2501" s="450">
        <v>2.6622287060785563</v>
      </c>
      <c r="N2501" s="450">
        <v>2.4684623893475224</v>
      </c>
      <c r="O2501" s="450">
        <v>2.2887990628719033</v>
      </c>
      <c r="R2501" s="570"/>
      <c r="S2501" s="570"/>
      <c r="T2501" s="570"/>
      <c r="U2501" s="570"/>
    </row>
    <row r="2502" spans="2:21" x14ac:dyDescent="0.25">
      <c r="B2502" s="402" t="s">
        <v>252</v>
      </c>
      <c r="C2502" s="402" t="s">
        <v>128</v>
      </c>
      <c r="D2502" s="402" t="s">
        <v>3</v>
      </c>
      <c r="E2502" s="402" t="s">
        <v>38</v>
      </c>
      <c r="F2502" s="402" t="s">
        <v>7</v>
      </c>
      <c r="G2502" s="403">
        <v>34.125</v>
      </c>
      <c r="H2502" s="403">
        <v>22.25</v>
      </c>
      <c r="I2502" s="403">
        <v>3.8377777777777782</v>
      </c>
      <c r="J2502" s="403">
        <v>2.519047619047619</v>
      </c>
      <c r="K2502" s="403">
        <v>2.3224390243902437</v>
      </c>
      <c r="L2502" s="450">
        <v>2.1534037891525561</v>
      </c>
      <c r="M2502" s="450">
        <v>1.996671529558917</v>
      </c>
      <c r="N2502" s="450">
        <v>1.8513467920106417</v>
      </c>
      <c r="O2502" s="450">
        <v>1.7165992971539272</v>
      </c>
      <c r="R2502" s="570"/>
      <c r="S2502" s="570"/>
      <c r="T2502" s="570"/>
      <c r="U2502" s="570"/>
    </row>
    <row r="2503" spans="2:21" x14ac:dyDescent="0.25">
      <c r="B2503" s="402" t="s">
        <v>252</v>
      </c>
      <c r="C2503" s="402" t="s">
        <v>128</v>
      </c>
      <c r="D2503" s="402" t="s">
        <v>3</v>
      </c>
      <c r="E2503" s="402" t="s">
        <v>38</v>
      </c>
      <c r="F2503" s="402" t="s">
        <v>8</v>
      </c>
      <c r="G2503" s="403">
        <v>20.475000000000001</v>
      </c>
      <c r="H2503" s="403">
        <v>13.35</v>
      </c>
      <c r="I2503" s="403">
        <v>2.3026666666666666</v>
      </c>
      <c r="J2503" s="403">
        <v>1.5114285714285713</v>
      </c>
      <c r="K2503" s="403">
        <v>1.3934634146341462</v>
      </c>
      <c r="L2503" s="450">
        <v>1.2920422734915338</v>
      </c>
      <c r="M2503" s="450">
        <v>1.1980029177353502</v>
      </c>
      <c r="N2503" s="450">
        <v>1.1108080752063849</v>
      </c>
      <c r="O2503" s="450">
        <v>1.0299595782923563</v>
      </c>
      <c r="R2503" s="570"/>
      <c r="S2503" s="570"/>
      <c r="T2503" s="570"/>
      <c r="U2503" s="570"/>
    </row>
    <row r="2504" spans="2:21" x14ac:dyDescent="0.25">
      <c r="B2504" s="402" t="s">
        <v>252</v>
      </c>
      <c r="C2504" s="402" t="s">
        <v>128</v>
      </c>
      <c r="D2504" s="402" t="s">
        <v>3</v>
      </c>
      <c r="E2504" s="402" t="s">
        <v>38</v>
      </c>
      <c r="F2504" s="402" t="s">
        <v>1</v>
      </c>
      <c r="G2504" s="403">
        <v>14.836956521739131</v>
      </c>
      <c r="H2504" s="403">
        <v>9.6739130434782616</v>
      </c>
      <c r="I2504" s="403">
        <v>1.6685990338164252</v>
      </c>
      <c r="J2504" s="403">
        <v>1.0952380952380951</v>
      </c>
      <c r="K2504" s="403">
        <v>1.0097560975609756</v>
      </c>
      <c r="L2504" s="450">
        <v>0.93626251702285068</v>
      </c>
      <c r="M2504" s="450">
        <v>0.86811805632996408</v>
      </c>
      <c r="N2504" s="450">
        <v>0.804933387830714</v>
      </c>
      <c r="O2504" s="450">
        <v>0.74634752050170761</v>
      </c>
      <c r="R2504" s="570"/>
      <c r="S2504" s="570"/>
      <c r="T2504" s="570"/>
      <c r="U2504" s="570"/>
    </row>
    <row r="2505" spans="2:21" x14ac:dyDescent="0.25">
      <c r="B2505" s="402" t="s">
        <v>252</v>
      </c>
      <c r="C2505" s="402" t="s">
        <v>128</v>
      </c>
      <c r="D2505" s="402" t="s">
        <v>11</v>
      </c>
      <c r="E2505" s="402" t="s">
        <v>38</v>
      </c>
      <c r="F2505" s="402" t="s">
        <v>4</v>
      </c>
      <c r="G2505" s="403">
        <v>128.66803278688525</v>
      </c>
      <c r="H2505" s="403">
        <v>87.540983606557376</v>
      </c>
      <c r="I2505" s="403">
        <v>14.300443689503719</v>
      </c>
      <c r="J2505" s="403">
        <v>9.1942790123284261</v>
      </c>
      <c r="K2505" s="403">
        <v>8.3338240804249111</v>
      </c>
      <c r="L2505" s="450">
        <v>8.1275515431714513</v>
      </c>
      <c r="M2505" s="450">
        <v>7.9263845084117293</v>
      </c>
      <c r="N2505" s="450">
        <v>7.7301966085930855</v>
      </c>
      <c r="O2505" s="450">
        <v>7.5388646039173537</v>
      </c>
      <c r="R2505" s="570"/>
      <c r="S2505" s="570"/>
      <c r="T2505" s="570"/>
      <c r="U2505" s="570"/>
    </row>
    <row r="2506" spans="2:21" x14ac:dyDescent="0.25">
      <c r="B2506" s="402" t="s">
        <v>252</v>
      </c>
      <c r="C2506" s="402" t="s">
        <v>128</v>
      </c>
      <c r="D2506" s="402" t="s">
        <v>11</v>
      </c>
      <c r="E2506" s="402" t="s">
        <v>38</v>
      </c>
      <c r="F2506" s="402" t="s">
        <v>5</v>
      </c>
      <c r="G2506" s="403">
        <v>61.425000000000004</v>
      </c>
      <c r="H2506" s="403">
        <v>40.050000000000004</v>
      </c>
      <c r="I2506" s="403">
        <v>7.6071055993628347</v>
      </c>
      <c r="J2506" s="403">
        <v>5.6085101975203404</v>
      </c>
      <c r="K2506" s="403">
        <v>5.177807056762771</v>
      </c>
      <c r="L2506" s="450">
        <v>5.0496498760135387</v>
      </c>
      <c r="M2506" s="450">
        <v>4.9246647452842351</v>
      </c>
      <c r="N2506" s="450">
        <v>4.8027731523817065</v>
      </c>
      <c r="O2506" s="450">
        <v>4.6838985283874761</v>
      </c>
      <c r="R2506" s="570"/>
      <c r="S2506" s="570"/>
      <c r="T2506" s="570"/>
      <c r="U2506" s="570"/>
    </row>
    <row r="2507" spans="2:21" x14ac:dyDescent="0.25">
      <c r="B2507" s="402" t="s">
        <v>252</v>
      </c>
      <c r="C2507" s="402" t="s">
        <v>128</v>
      </c>
      <c r="D2507" s="402" t="s">
        <v>11</v>
      </c>
      <c r="E2507" s="402" t="s">
        <v>38</v>
      </c>
      <c r="F2507" s="402" t="s">
        <v>6</v>
      </c>
      <c r="G2507" s="403">
        <v>45.5</v>
      </c>
      <c r="H2507" s="403">
        <v>29.666666666666668</v>
      </c>
      <c r="I2507" s="403">
        <v>5.634893036565062</v>
      </c>
      <c r="J2507" s="403">
        <v>4.1544519981632151</v>
      </c>
      <c r="K2507" s="403">
        <v>3.8354126346390891</v>
      </c>
      <c r="L2507" s="450">
        <v>3.7404813896396574</v>
      </c>
      <c r="M2507" s="450">
        <v>3.6478998113216545</v>
      </c>
      <c r="N2507" s="450">
        <v>3.5576097425049671</v>
      </c>
      <c r="O2507" s="450">
        <v>3.4695544654722039</v>
      </c>
      <c r="R2507" s="570"/>
      <c r="S2507" s="570"/>
      <c r="T2507" s="570"/>
      <c r="U2507" s="570"/>
    </row>
    <row r="2508" spans="2:21" x14ac:dyDescent="0.25">
      <c r="B2508" s="402" t="s">
        <v>252</v>
      </c>
      <c r="C2508" s="402" t="s">
        <v>128</v>
      </c>
      <c r="D2508" s="402" t="s">
        <v>11</v>
      </c>
      <c r="E2508" s="402" t="s">
        <v>38</v>
      </c>
      <c r="F2508" s="402" t="s">
        <v>7</v>
      </c>
      <c r="G2508" s="403">
        <v>34.125</v>
      </c>
      <c r="H2508" s="403">
        <v>22.25</v>
      </c>
      <c r="I2508" s="403">
        <v>4.226169777423797</v>
      </c>
      <c r="J2508" s="403">
        <v>3.1158389986224111</v>
      </c>
      <c r="K2508" s="403">
        <v>2.8765594759793172</v>
      </c>
      <c r="L2508" s="450">
        <v>2.8053610422297433</v>
      </c>
      <c r="M2508" s="450">
        <v>2.735924858491241</v>
      </c>
      <c r="N2508" s="450">
        <v>2.6682073068787253</v>
      </c>
      <c r="O2508" s="450">
        <v>2.6021658491041531</v>
      </c>
      <c r="R2508" s="570"/>
      <c r="S2508" s="570"/>
      <c r="T2508" s="570"/>
      <c r="U2508" s="570"/>
    </row>
    <row r="2509" spans="2:21" x14ac:dyDescent="0.25">
      <c r="B2509" s="402" t="s">
        <v>252</v>
      </c>
      <c r="C2509" s="402" t="s">
        <v>128</v>
      </c>
      <c r="D2509" s="402" t="s">
        <v>11</v>
      </c>
      <c r="E2509" s="402" t="s">
        <v>38</v>
      </c>
      <c r="F2509" s="402" t="s">
        <v>8</v>
      </c>
      <c r="G2509" s="403">
        <v>20.475000000000001</v>
      </c>
      <c r="H2509" s="403">
        <v>13.35</v>
      </c>
      <c r="I2509" s="403">
        <v>2.5357018664542781</v>
      </c>
      <c r="J2509" s="403">
        <v>1.8695033991734469</v>
      </c>
      <c r="K2509" s="403">
        <v>1.7259356855875903</v>
      </c>
      <c r="L2509" s="450">
        <v>1.683216625337846</v>
      </c>
      <c r="M2509" s="450">
        <v>1.6415549150947446</v>
      </c>
      <c r="N2509" s="450">
        <v>1.6009243841272351</v>
      </c>
      <c r="O2509" s="450">
        <v>1.561299509462492</v>
      </c>
      <c r="R2509" s="570"/>
      <c r="S2509" s="570"/>
      <c r="T2509" s="570"/>
      <c r="U2509" s="570"/>
    </row>
    <row r="2510" spans="2:21" x14ac:dyDescent="0.25">
      <c r="B2510" s="402" t="s">
        <v>252</v>
      </c>
      <c r="C2510" s="402" t="s">
        <v>128</v>
      </c>
      <c r="D2510" s="402" t="s">
        <v>11</v>
      </c>
      <c r="E2510" s="402" t="s">
        <v>38</v>
      </c>
      <c r="F2510" s="402" t="s">
        <v>1</v>
      </c>
      <c r="G2510" s="403">
        <v>14.836956521739131</v>
      </c>
      <c r="H2510" s="403">
        <v>9.6739130434782616</v>
      </c>
      <c r="I2510" s="403">
        <v>1.8374651206190422</v>
      </c>
      <c r="J2510" s="403">
        <v>1.3547126080967005</v>
      </c>
      <c r="K2510" s="403">
        <v>1.2506780330344855</v>
      </c>
      <c r="L2510" s="450">
        <v>1.2197221922738013</v>
      </c>
      <c r="M2510" s="450">
        <v>1.1895325471701046</v>
      </c>
      <c r="N2510" s="450">
        <v>1.1600901334255325</v>
      </c>
      <c r="O2510" s="450">
        <v>1.1313764561322404</v>
      </c>
      <c r="R2510" s="570"/>
      <c r="S2510" s="570"/>
      <c r="T2510" s="570"/>
      <c r="U2510" s="570"/>
    </row>
    <row r="2511" spans="2:21" x14ac:dyDescent="0.25">
      <c r="B2511" s="402" t="s">
        <v>252</v>
      </c>
      <c r="C2511" s="402" t="s">
        <v>128</v>
      </c>
      <c r="D2511" s="402" t="s">
        <v>19</v>
      </c>
      <c r="E2511" s="402" t="s">
        <v>38</v>
      </c>
      <c r="F2511" s="402" t="s">
        <v>4</v>
      </c>
      <c r="G2511" s="403">
        <v>128.66803278688525</v>
      </c>
      <c r="H2511" s="403">
        <v>87.540983606557376</v>
      </c>
      <c r="I2511" s="403">
        <v>10.648215142010825</v>
      </c>
      <c r="J2511" s="403">
        <v>6.845652888679254</v>
      </c>
      <c r="K2511" s="403">
        <v>6.208704365335973</v>
      </c>
      <c r="L2511" s="450">
        <v>5.6121769970101303</v>
      </c>
      <c r="M2511" s="450">
        <v>5.0729635029200271</v>
      </c>
      <c r="N2511" s="450">
        <v>4.5855572116967886</v>
      </c>
      <c r="O2511" s="450">
        <v>4.1449805285689472</v>
      </c>
      <c r="R2511" s="570"/>
      <c r="S2511" s="570"/>
      <c r="T2511" s="570"/>
      <c r="U2511" s="570"/>
    </row>
    <row r="2512" spans="2:21" x14ac:dyDescent="0.25">
      <c r="B2512" s="402" t="s">
        <v>252</v>
      </c>
      <c r="C2512" s="402" t="s">
        <v>128</v>
      </c>
      <c r="D2512" s="402" t="s">
        <v>19</v>
      </c>
      <c r="E2512" s="402" t="s">
        <v>38</v>
      </c>
      <c r="F2512" s="402" t="s">
        <v>5</v>
      </c>
      <c r="G2512" s="403">
        <v>61.425000000000004</v>
      </c>
      <c r="H2512" s="403">
        <v>40.050000000000004</v>
      </c>
      <c r="I2512" s="403">
        <v>5.6643065620030226</v>
      </c>
      <c r="J2512" s="403">
        <v>3.7419938972014259</v>
      </c>
      <c r="K2512" s="403">
        <v>3.4566935628453215</v>
      </c>
      <c r="L2512" s="450">
        <v>3.1245771996205733</v>
      </c>
      <c r="M2512" s="450">
        <v>2.8243703119441408</v>
      </c>
      <c r="N2512" s="450">
        <v>2.5530070628308117</v>
      </c>
      <c r="O2512" s="450">
        <v>2.3077161784700548</v>
      </c>
      <c r="R2512" s="570"/>
      <c r="S2512" s="570"/>
      <c r="T2512" s="570"/>
      <c r="U2512" s="570"/>
    </row>
    <row r="2513" spans="2:21" x14ac:dyDescent="0.25">
      <c r="B2513" s="402" t="s">
        <v>252</v>
      </c>
      <c r="C2513" s="402" t="s">
        <v>128</v>
      </c>
      <c r="D2513" s="402" t="s">
        <v>19</v>
      </c>
      <c r="E2513" s="402" t="s">
        <v>38</v>
      </c>
      <c r="F2513" s="402" t="s">
        <v>6</v>
      </c>
      <c r="G2513" s="403">
        <v>45.5</v>
      </c>
      <c r="H2513" s="403">
        <v>29.666666666666668</v>
      </c>
      <c r="I2513" s="403">
        <v>4.1957826385207575</v>
      </c>
      <c r="J2513" s="403">
        <v>2.7718473312603154</v>
      </c>
      <c r="K2513" s="403">
        <v>2.5605137502557933</v>
      </c>
      <c r="L2513" s="450">
        <v>2.3145016293485723</v>
      </c>
      <c r="M2513" s="450">
        <v>2.0921261569956595</v>
      </c>
      <c r="N2513" s="450">
        <v>1.8911163428376381</v>
      </c>
      <c r="O2513" s="450">
        <v>1.7094193914592994</v>
      </c>
      <c r="R2513" s="570"/>
      <c r="S2513" s="570"/>
      <c r="T2513" s="570"/>
      <c r="U2513" s="570"/>
    </row>
    <row r="2514" spans="2:21" x14ac:dyDescent="0.25">
      <c r="B2514" s="402" t="s">
        <v>252</v>
      </c>
      <c r="C2514" s="402" t="s">
        <v>128</v>
      </c>
      <c r="D2514" s="402" t="s">
        <v>19</v>
      </c>
      <c r="E2514" s="402" t="s">
        <v>38</v>
      </c>
      <c r="F2514" s="402" t="s">
        <v>7</v>
      </c>
      <c r="G2514" s="403">
        <v>34.125</v>
      </c>
      <c r="H2514" s="403">
        <v>22.25</v>
      </c>
      <c r="I2514" s="403">
        <v>3.1468369788905681</v>
      </c>
      <c r="J2514" s="403">
        <v>2.0788854984452363</v>
      </c>
      <c r="K2514" s="403">
        <v>1.9203853126918451</v>
      </c>
      <c r="L2514" s="450">
        <v>1.7358762220114294</v>
      </c>
      <c r="M2514" s="450">
        <v>1.5690946177467446</v>
      </c>
      <c r="N2514" s="450">
        <v>1.4183372571282284</v>
      </c>
      <c r="O2514" s="450">
        <v>1.2820645435944746</v>
      </c>
      <c r="R2514" s="570"/>
      <c r="S2514" s="570"/>
      <c r="T2514" s="570"/>
      <c r="U2514" s="570"/>
    </row>
    <row r="2515" spans="2:21" x14ac:dyDescent="0.25">
      <c r="B2515" s="402" t="s">
        <v>252</v>
      </c>
      <c r="C2515" s="402" t="s">
        <v>128</v>
      </c>
      <c r="D2515" s="402" t="s">
        <v>19</v>
      </c>
      <c r="E2515" s="402" t="s">
        <v>38</v>
      </c>
      <c r="F2515" s="402" t="s">
        <v>8</v>
      </c>
      <c r="G2515" s="403">
        <v>20.475000000000001</v>
      </c>
      <c r="H2515" s="403">
        <v>13.35</v>
      </c>
      <c r="I2515" s="403">
        <v>1.8881021873343409</v>
      </c>
      <c r="J2515" s="403">
        <v>1.2473312990671419</v>
      </c>
      <c r="K2515" s="403">
        <v>1.152231187615107</v>
      </c>
      <c r="L2515" s="450">
        <v>1.0415257332068577</v>
      </c>
      <c r="M2515" s="450">
        <v>0.94145677064804689</v>
      </c>
      <c r="N2515" s="450">
        <v>0.85100235427693727</v>
      </c>
      <c r="O2515" s="450">
        <v>0.76923872615668487</v>
      </c>
      <c r="R2515" s="570"/>
      <c r="S2515" s="570"/>
      <c r="T2515" s="570"/>
      <c r="U2515" s="570"/>
    </row>
    <row r="2516" spans="2:21" x14ac:dyDescent="0.25">
      <c r="B2516" s="402" t="s">
        <v>252</v>
      </c>
      <c r="C2516" s="402" t="s">
        <v>128</v>
      </c>
      <c r="D2516" s="402" t="s">
        <v>19</v>
      </c>
      <c r="E2516" s="402" t="s">
        <v>38</v>
      </c>
      <c r="F2516" s="402" t="s">
        <v>1</v>
      </c>
      <c r="G2516" s="403">
        <v>14.836956521739131</v>
      </c>
      <c r="H2516" s="403">
        <v>9.6739130434782616</v>
      </c>
      <c r="I2516" s="403">
        <v>1.3681899908219861</v>
      </c>
      <c r="J2516" s="403">
        <v>0.90386326019358099</v>
      </c>
      <c r="K2516" s="403">
        <v>0.83495013595297607</v>
      </c>
      <c r="L2516" s="450">
        <v>0.75472879217888234</v>
      </c>
      <c r="M2516" s="450">
        <v>0.68221505119423675</v>
      </c>
      <c r="N2516" s="450">
        <v>0.61666837266444718</v>
      </c>
      <c r="O2516" s="450">
        <v>0.55741936678020643</v>
      </c>
      <c r="R2516" s="570"/>
      <c r="S2516" s="570"/>
      <c r="T2516" s="570"/>
      <c r="U2516" s="570"/>
    </row>
    <row r="2517" spans="2:21" x14ac:dyDescent="0.25">
      <c r="B2517" s="402" t="s">
        <v>253</v>
      </c>
      <c r="C2517" s="402" t="s">
        <v>17</v>
      </c>
      <c r="D2517" s="402" t="s">
        <v>3</v>
      </c>
      <c r="E2517" s="402" t="s">
        <v>32</v>
      </c>
      <c r="F2517" s="402" t="s">
        <v>4</v>
      </c>
      <c r="G2517" s="403">
        <v>86.875111475409852</v>
      </c>
      <c r="H2517" s="403">
        <v>51.072766382929629</v>
      </c>
      <c r="I2517" s="403">
        <v>34.851375173980557</v>
      </c>
      <c r="J2517" s="403">
        <v>29.932915483939372</v>
      </c>
      <c r="K2517" s="403">
        <v>26.515571477667031</v>
      </c>
      <c r="L2517" s="450">
        <v>24.585675443748151</v>
      </c>
      <c r="M2517" s="450">
        <v>22.796243993248599</v>
      </c>
      <c r="N2517" s="450">
        <v>21.137053622493355</v>
      </c>
      <c r="O2517" s="450">
        <v>19.598624930162948</v>
      </c>
      <c r="R2517" s="570"/>
      <c r="S2517" s="570"/>
      <c r="T2517" s="570"/>
      <c r="U2517" s="570"/>
    </row>
    <row r="2518" spans="2:21" x14ac:dyDescent="0.25">
      <c r="B2518" s="402" t="s">
        <v>253</v>
      </c>
      <c r="C2518" s="402" t="s">
        <v>17</v>
      </c>
      <c r="D2518" s="402" t="s">
        <v>3</v>
      </c>
      <c r="E2518" s="402" t="s">
        <v>32</v>
      </c>
      <c r="F2518" s="402" t="s">
        <v>5</v>
      </c>
      <c r="G2518" s="403">
        <v>62.783370000000005</v>
      </c>
      <c r="H2518" s="403">
        <v>34.986599999999996</v>
      </c>
      <c r="I2518" s="403">
        <v>25.963106742331576</v>
      </c>
      <c r="J2518" s="403">
        <v>21.163225206931454</v>
      </c>
      <c r="K2518" s="403">
        <v>19.560290554554253</v>
      </c>
      <c r="L2518" s="450">
        <v>18.136624193249165</v>
      </c>
      <c r="M2518" s="450">
        <v>16.816577249184267</v>
      </c>
      <c r="N2518" s="450">
        <v>15.59260793874998</v>
      </c>
      <c r="O2518" s="450">
        <v>14.457723395726232</v>
      </c>
      <c r="R2518" s="570"/>
      <c r="S2518" s="570"/>
      <c r="T2518" s="570"/>
      <c r="U2518" s="570"/>
    </row>
    <row r="2519" spans="2:21" x14ac:dyDescent="0.25">
      <c r="B2519" s="402" t="s">
        <v>253</v>
      </c>
      <c r="C2519" s="402" t="s">
        <v>17</v>
      </c>
      <c r="D2519" s="402" t="s">
        <v>3</v>
      </c>
      <c r="E2519" s="402" t="s">
        <v>32</v>
      </c>
      <c r="F2519" s="402" t="s">
        <v>6</v>
      </c>
      <c r="G2519" s="403">
        <v>49.023400000000002</v>
      </c>
      <c r="H2519" s="403">
        <v>27.651999999999997</v>
      </c>
      <c r="I2519" s="403">
        <v>20.376295062175984</v>
      </c>
      <c r="J2519" s="403">
        <v>16.612595435172814</v>
      </c>
      <c r="K2519" s="403">
        <v>15.315778170691297</v>
      </c>
      <c r="L2519" s="450">
        <v>14.201042266436176</v>
      </c>
      <c r="M2519" s="450">
        <v>13.16744074023136</v>
      </c>
      <c r="N2519" s="450">
        <v>12.209068348263958</v>
      </c>
      <c r="O2519" s="450">
        <v>11.320449651020164</v>
      </c>
      <c r="R2519" s="570"/>
      <c r="S2519" s="570"/>
      <c r="T2519" s="570"/>
      <c r="U2519" s="570"/>
    </row>
    <row r="2520" spans="2:21" x14ac:dyDescent="0.25">
      <c r="B2520" s="402" t="s">
        <v>253</v>
      </c>
      <c r="C2520" s="402" t="s">
        <v>17</v>
      </c>
      <c r="D2520" s="402" t="s">
        <v>3</v>
      </c>
      <c r="E2520" s="402" t="s">
        <v>32</v>
      </c>
      <c r="F2520" s="402" t="s">
        <v>7</v>
      </c>
      <c r="G2520" s="403">
        <v>39.599400000000003</v>
      </c>
      <c r="H2520" s="403">
        <v>22.692</v>
      </c>
      <c r="I2520" s="403">
        <v>16.569630956303662</v>
      </c>
      <c r="J2520" s="403">
        <v>13.512595435172813</v>
      </c>
      <c r="K2520" s="403">
        <v>12.41684194125097</v>
      </c>
      <c r="L2520" s="450">
        <v>11.513100755193522</v>
      </c>
      <c r="M2520" s="450">
        <v>10.675137013613574</v>
      </c>
      <c r="N2520" s="450">
        <v>9.8981632040366012</v>
      </c>
      <c r="O2520" s="450">
        <v>9.1777402658909448</v>
      </c>
      <c r="R2520" s="570"/>
      <c r="S2520" s="570"/>
      <c r="T2520" s="570"/>
      <c r="U2520" s="570"/>
    </row>
    <row r="2521" spans="2:21" x14ac:dyDescent="0.25">
      <c r="B2521" s="402" t="s">
        <v>253</v>
      </c>
      <c r="C2521" s="402" t="s">
        <v>17</v>
      </c>
      <c r="D2521" s="402" t="s">
        <v>3</v>
      </c>
      <c r="E2521" s="402" t="s">
        <v>32</v>
      </c>
      <c r="F2521" s="402" t="s">
        <v>8</v>
      </c>
      <c r="G2521" s="403">
        <v>28.290599999999998</v>
      </c>
      <c r="H2521" s="403">
        <v>16.739999999999998</v>
      </c>
      <c r="I2521" s="403">
        <v>12.001634029256872</v>
      </c>
      <c r="J2521" s="403">
        <v>9.7925954351728119</v>
      </c>
      <c r="K2521" s="403">
        <v>8.9381184659225799</v>
      </c>
      <c r="L2521" s="450">
        <v>8.2875709417023398</v>
      </c>
      <c r="M2521" s="450">
        <v>7.684372541672233</v>
      </c>
      <c r="N2521" s="450">
        <v>7.1250770309637756</v>
      </c>
      <c r="O2521" s="450">
        <v>6.6064890037358834</v>
      </c>
      <c r="R2521" s="570"/>
      <c r="S2521" s="570"/>
      <c r="T2521" s="570"/>
      <c r="U2521" s="570"/>
    </row>
    <row r="2522" spans="2:21" x14ac:dyDescent="0.25">
      <c r="B2522" s="402" t="s">
        <v>253</v>
      </c>
      <c r="C2522" s="402" t="s">
        <v>17</v>
      </c>
      <c r="D2522" s="402" t="s">
        <v>3</v>
      </c>
      <c r="E2522" s="402" t="s">
        <v>32</v>
      </c>
      <c r="F2522" s="402" t="s">
        <v>1</v>
      </c>
      <c r="G2522" s="403">
        <v>23.619573913043478</v>
      </c>
      <c r="H2522" s="403">
        <v>14.281565217391304</v>
      </c>
      <c r="I2522" s="403">
        <v>10.114852689824501</v>
      </c>
      <c r="J2522" s="403">
        <v>8.2560736960423782</v>
      </c>
      <c r="K2522" s="403">
        <v>7.5012544217652</v>
      </c>
      <c r="L2522" s="450">
        <v>6.9552868883038075</v>
      </c>
      <c r="M2522" s="450">
        <v>6.4490567815225477</v>
      </c>
      <c r="N2522" s="450">
        <v>5.9796718725206519</v>
      </c>
      <c r="O2522" s="450">
        <v>5.5444504389327056</v>
      </c>
      <c r="R2522" s="570"/>
      <c r="S2522" s="570"/>
      <c r="T2522" s="570"/>
      <c r="U2522" s="570"/>
    </row>
    <row r="2523" spans="2:21" x14ac:dyDescent="0.25">
      <c r="B2523" s="402" t="s">
        <v>253</v>
      </c>
      <c r="C2523" s="402" t="s">
        <v>17</v>
      </c>
      <c r="D2523" s="402" t="s">
        <v>11</v>
      </c>
      <c r="E2523" s="402" t="s">
        <v>32</v>
      </c>
      <c r="F2523" s="402" t="s">
        <v>4</v>
      </c>
      <c r="G2523" s="403">
        <v>86.875111475409852</v>
      </c>
      <c r="H2523" s="403">
        <v>51.072766382929629</v>
      </c>
      <c r="I2523" s="403">
        <v>44.045264284213303</v>
      </c>
      <c r="J2523" s="403">
        <v>37.01776218549697</v>
      </c>
      <c r="K2523" s="403">
        <v>34.007687832769228</v>
      </c>
      <c r="L2523" s="450">
        <v>33.16595515546615</v>
      </c>
      <c r="M2523" s="450">
        <v>32.345056411464391</v>
      </c>
      <c r="N2523" s="450">
        <v>31.54447593493736</v>
      </c>
      <c r="O2523" s="450">
        <v>30.76371082343065</v>
      </c>
      <c r="R2523" s="570"/>
      <c r="S2523" s="570"/>
      <c r="T2523" s="570"/>
      <c r="U2523" s="570"/>
    </row>
    <row r="2524" spans="2:21" x14ac:dyDescent="0.25">
      <c r="B2524" s="402" t="s">
        <v>253</v>
      </c>
      <c r="C2524" s="402" t="s">
        <v>17</v>
      </c>
      <c r="D2524" s="402" t="s">
        <v>11</v>
      </c>
      <c r="E2524" s="402" t="s">
        <v>32</v>
      </c>
      <c r="F2524" s="402" t="s">
        <v>5</v>
      </c>
      <c r="G2524" s="403">
        <v>62.783370000000005</v>
      </c>
      <c r="H2524" s="403">
        <v>34.986599999999996</v>
      </c>
      <c r="I2524" s="403">
        <v>28.732512908695906</v>
      </c>
      <c r="J2524" s="403">
        <v>23.675066663150201</v>
      </c>
      <c r="K2524" s="403">
        <v>21.075343607624816</v>
      </c>
      <c r="L2524" s="450">
        <v>20.553702574951181</v>
      </c>
      <c r="M2524" s="450">
        <v>20.044972808259011</v>
      </c>
      <c r="N2524" s="450">
        <v>19.548834737616492</v>
      </c>
      <c r="O2524" s="450">
        <v>19.064976702846081</v>
      </c>
      <c r="R2524" s="570"/>
      <c r="S2524" s="570"/>
      <c r="T2524" s="570"/>
      <c r="U2524" s="570"/>
    </row>
    <row r="2525" spans="2:21" x14ac:dyDescent="0.25">
      <c r="B2525" s="402" t="s">
        <v>253</v>
      </c>
      <c r="C2525" s="402" t="s">
        <v>17</v>
      </c>
      <c r="D2525" s="402" t="s">
        <v>11</v>
      </c>
      <c r="E2525" s="402" t="s">
        <v>32</v>
      </c>
      <c r="F2525" s="402" t="s">
        <v>6</v>
      </c>
      <c r="G2525" s="403">
        <v>49.023400000000002</v>
      </c>
      <c r="H2525" s="403">
        <v>27.651999999999997</v>
      </c>
      <c r="I2525" s="403">
        <v>22.543519338843421</v>
      </c>
      <c r="J2525" s="403">
        <v>18.574696626028153</v>
      </c>
      <c r="K2525" s="403">
        <v>16.528898673928396</v>
      </c>
      <c r="L2525" s="450">
        <v>16.119787822226481</v>
      </c>
      <c r="M2525" s="450">
        <v>15.720802974215562</v>
      </c>
      <c r="N2525" s="450">
        <v>15.331693498678392</v>
      </c>
      <c r="O2525" s="450">
        <v>14.952214967832859</v>
      </c>
      <c r="R2525" s="570"/>
      <c r="S2525" s="570"/>
      <c r="T2525" s="570"/>
      <c r="U2525" s="570"/>
    </row>
    <row r="2526" spans="2:21" x14ac:dyDescent="0.25">
      <c r="B2526" s="402" t="s">
        <v>253</v>
      </c>
      <c r="C2526" s="402" t="s">
        <v>17</v>
      </c>
      <c r="D2526" s="402" t="s">
        <v>11</v>
      </c>
      <c r="E2526" s="402" t="s">
        <v>32</v>
      </c>
      <c r="F2526" s="402" t="s">
        <v>7</v>
      </c>
      <c r="G2526" s="403">
        <v>39.599400000000003</v>
      </c>
      <c r="H2526" s="403">
        <v>22.692</v>
      </c>
      <c r="I2526" s="403">
        <v>18.325338003084816</v>
      </c>
      <c r="J2526" s="403">
        <v>15.098333954510954</v>
      </c>
      <c r="K2526" s="403">
        <v>13.428898673928394</v>
      </c>
      <c r="L2526" s="450">
        <v>13.096516687548668</v>
      </c>
      <c r="M2526" s="450">
        <v>12.772361569771668</v>
      </c>
      <c r="N2526" s="450">
        <v>12.456229695341575</v>
      </c>
      <c r="O2526" s="450">
        <v>12.147922478981544</v>
      </c>
      <c r="R2526" s="570"/>
      <c r="S2526" s="570"/>
      <c r="T2526" s="570"/>
      <c r="U2526" s="570"/>
    </row>
    <row r="2527" spans="2:21" x14ac:dyDescent="0.25">
      <c r="B2527" s="402" t="s">
        <v>253</v>
      </c>
      <c r="C2527" s="402" t="s">
        <v>17</v>
      </c>
      <c r="D2527" s="402" t="s">
        <v>11</v>
      </c>
      <c r="E2527" s="402" t="s">
        <v>32</v>
      </c>
      <c r="F2527" s="402" t="s">
        <v>8</v>
      </c>
      <c r="G2527" s="403">
        <v>28.290599999999998</v>
      </c>
      <c r="H2527" s="403">
        <v>16.739999999999998</v>
      </c>
      <c r="I2527" s="403">
        <v>13.263520400174496</v>
      </c>
      <c r="J2527" s="403">
        <v>10.926698748690317</v>
      </c>
      <c r="K2527" s="403">
        <v>9.7088986739283936</v>
      </c>
      <c r="L2527" s="450">
        <v>9.468591325935293</v>
      </c>
      <c r="M2527" s="450">
        <v>9.2342318844389961</v>
      </c>
      <c r="N2527" s="450">
        <v>9.0056731313373941</v>
      </c>
      <c r="O2527" s="450">
        <v>8.7827714923599647</v>
      </c>
      <c r="R2527" s="570"/>
      <c r="S2527" s="570"/>
      <c r="T2527" s="570"/>
      <c r="U2527" s="570"/>
    </row>
    <row r="2528" spans="2:21" x14ac:dyDescent="0.25">
      <c r="B2528" s="402" t="s">
        <v>253</v>
      </c>
      <c r="C2528" s="402" t="s">
        <v>17</v>
      </c>
      <c r="D2528" s="402" t="s">
        <v>11</v>
      </c>
      <c r="E2528" s="402" t="s">
        <v>32</v>
      </c>
      <c r="F2528" s="402" t="s">
        <v>1</v>
      </c>
      <c r="G2528" s="403">
        <v>23.619573913043478</v>
      </c>
      <c r="H2528" s="403">
        <v>14.281565217391304</v>
      </c>
      <c r="I2528" s="403">
        <v>11.172769651146321</v>
      </c>
      <c r="J2528" s="403">
        <v>9.2036320332426627</v>
      </c>
      <c r="K2528" s="403">
        <v>8.1723769347979598</v>
      </c>
      <c r="L2528" s="450">
        <v>7.9701004157036817</v>
      </c>
      <c r="M2528" s="450">
        <v>7.7728304926711536</v>
      </c>
      <c r="N2528" s="450">
        <v>7.5804432462052329</v>
      </c>
      <c r="O2528" s="450">
        <v>7.3928178239727922</v>
      </c>
      <c r="R2528" s="570"/>
      <c r="S2528" s="570"/>
      <c r="T2528" s="570"/>
      <c r="U2528" s="570"/>
    </row>
    <row r="2529" spans="2:21" x14ac:dyDescent="0.25">
      <c r="B2529" s="402" t="s">
        <v>253</v>
      </c>
      <c r="C2529" s="402" t="s">
        <v>17</v>
      </c>
      <c r="D2529" s="402" t="s">
        <v>19</v>
      </c>
      <c r="E2529" s="402" t="s">
        <v>32</v>
      </c>
      <c r="F2529" s="402" t="s">
        <v>4</v>
      </c>
      <c r="G2529" s="403">
        <v>86.875111475409852</v>
      </c>
      <c r="H2529" s="403">
        <v>51.072766382929629</v>
      </c>
      <c r="I2529" s="403">
        <v>34.007687832769228</v>
      </c>
      <c r="J2529" s="403">
        <v>28.252969687944784</v>
      </c>
      <c r="K2529" s="403">
        <v>25.015866889487569</v>
      </c>
      <c r="L2529" s="450">
        <v>22.612362331388336</v>
      </c>
      <c r="M2529" s="450">
        <v>20.439784576118846</v>
      </c>
      <c r="N2529" s="450">
        <v>18.475946360465695</v>
      </c>
      <c r="O2529" s="450">
        <v>16.70079215578621</v>
      </c>
      <c r="R2529" s="570"/>
      <c r="S2529" s="570"/>
      <c r="T2529" s="570"/>
      <c r="U2529" s="570"/>
    </row>
    <row r="2530" spans="2:21" x14ac:dyDescent="0.25">
      <c r="B2530" s="402" t="s">
        <v>253</v>
      </c>
      <c r="C2530" s="402" t="s">
        <v>17</v>
      </c>
      <c r="D2530" s="402" t="s">
        <v>19</v>
      </c>
      <c r="E2530" s="402" t="s">
        <v>32</v>
      </c>
      <c r="F2530" s="402" t="s">
        <v>5</v>
      </c>
      <c r="G2530" s="403">
        <v>62.783370000000005</v>
      </c>
      <c r="H2530" s="403">
        <v>34.986599999999996</v>
      </c>
      <c r="I2530" s="403">
        <v>21.173640493588621</v>
      </c>
      <c r="J2530" s="403">
        <v>17.407606026667736</v>
      </c>
      <c r="K2530" s="403">
        <v>15.172096077816406</v>
      </c>
      <c r="L2530" s="450">
        <v>13.714373175785957</v>
      </c>
      <c r="M2530" s="450">
        <v>12.396707128668986</v>
      </c>
      <c r="N2530" s="450">
        <v>11.205641385442707</v>
      </c>
      <c r="O2530" s="450">
        <v>10.129012289784427</v>
      </c>
      <c r="R2530" s="570"/>
      <c r="S2530" s="570"/>
      <c r="T2530" s="570"/>
      <c r="U2530" s="570"/>
    </row>
    <row r="2531" spans="2:21" x14ac:dyDescent="0.25">
      <c r="B2531" s="402" t="s">
        <v>253</v>
      </c>
      <c r="C2531" s="402" t="s">
        <v>17</v>
      </c>
      <c r="D2531" s="402" t="s">
        <v>19</v>
      </c>
      <c r="E2531" s="402" t="s">
        <v>32</v>
      </c>
      <c r="F2531" s="402" t="s">
        <v>6</v>
      </c>
      <c r="G2531" s="403">
        <v>49.023400000000002</v>
      </c>
      <c r="H2531" s="403">
        <v>27.651999999999997</v>
      </c>
      <c r="I2531" s="403">
        <v>16.622514755798687</v>
      </c>
      <c r="J2531" s="403">
        <v>13.667081582930846</v>
      </c>
      <c r="K2531" s="403">
        <v>11.922152398391237</v>
      </c>
      <c r="L2531" s="450">
        <v>10.776681495524835</v>
      </c>
      <c r="M2531" s="450">
        <v>9.7412665242946233</v>
      </c>
      <c r="N2531" s="450">
        <v>8.8053333984815598</v>
      </c>
      <c r="O2531" s="450">
        <v>7.9593239816451034</v>
      </c>
      <c r="R2531" s="570"/>
      <c r="S2531" s="570"/>
      <c r="T2531" s="570"/>
      <c r="U2531" s="570"/>
    </row>
    <row r="2532" spans="2:21" x14ac:dyDescent="0.25">
      <c r="B2532" s="402" t="s">
        <v>253</v>
      </c>
      <c r="C2532" s="402" t="s">
        <v>17</v>
      </c>
      <c r="D2532" s="402" t="s">
        <v>19</v>
      </c>
      <c r="E2532" s="402" t="s">
        <v>32</v>
      </c>
      <c r="F2532" s="402" t="s">
        <v>7</v>
      </c>
      <c r="G2532" s="403">
        <v>39.599400000000003</v>
      </c>
      <c r="H2532" s="403">
        <v>22.692</v>
      </c>
      <c r="I2532" s="403">
        <v>13.522514755798687</v>
      </c>
      <c r="J2532" s="403">
        <v>11.119439612438894</v>
      </c>
      <c r="K2532" s="403">
        <v>9.7106223488032271</v>
      </c>
      <c r="L2532" s="450">
        <v>8.7776334909540985</v>
      </c>
      <c r="M2532" s="450">
        <v>7.9342854591615923</v>
      </c>
      <c r="N2532" s="450">
        <v>7.1719656342839988</v>
      </c>
      <c r="O2532" s="450">
        <v>6.482888890764209</v>
      </c>
      <c r="R2532" s="570"/>
      <c r="S2532" s="570"/>
      <c r="T2532" s="570"/>
      <c r="U2532" s="570"/>
    </row>
    <row r="2533" spans="2:21" x14ac:dyDescent="0.25">
      <c r="B2533" s="402" t="s">
        <v>253</v>
      </c>
      <c r="C2533" s="402" t="s">
        <v>17</v>
      </c>
      <c r="D2533" s="402" t="s">
        <v>19</v>
      </c>
      <c r="E2533" s="402" t="s">
        <v>32</v>
      </c>
      <c r="F2533" s="402" t="s">
        <v>8</v>
      </c>
      <c r="G2533" s="403">
        <v>28.290599999999998</v>
      </c>
      <c r="H2533" s="403">
        <v>16.739999999999998</v>
      </c>
      <c r="I2533" s="403">
        <v>9.8025147557986863</v>
      </c>
      <c r="J2533" s="403">
        <v>8.0622692478485511</v>
      </c>
      <c r="K2533" s="403">
        <v>7.0567862892976176</v>
      </c>
      <c r="L2533" s="450">
        <v>6.3787758854692163</v>
      </c>
      <c r="M2533" s="450">
        <v>5.7659081810019579</v>
      </c>
      <c r="N2533" s="450">
        <v>5.2119243172469272</v>
      </c>
      <c r="O2533" s="450">
        <v>4.7111667817071385</v>
      </c>
      <c r="R2533" s="570"/>
      <c r="S2533" s="570"/>
      <c r="T2533" s="570"/>
      <c r="U2533" s="570"/>
    </row>
    <row r="2534" spans="2:21" x14ac:dyDescent="0.25">
      <c r="B2534" s="402" t="s">
        <v>253</v>
      </c>
      <c r="C2534" s="402" t="s">
        <v>17</v>
      </c>
      <c r="D2534" s="402" t="s">
        <v>19</v>
      </c>
      <c r="E2534" s="402" t="s">
        <v>32</v>
      </c>
      <c r="F2534" s="402" t="s">
        <v>1</v>
      </c>
      <c r="G2534" s="403">
        <v>23.619573913043478</v>
      </c>
      <c r="H2534" s="403">
        <v>14.281565217391304</v>
      </c>
      <c r="I2534" s="403">
        <v>8.2659930166682507</v>
      </c>
      <c r="J2534" s="403">
        <v>6.7995249668221049</v>
      </c>
      <c r="K2534" s="403">
        <v>5.9606366125452999</v>
      </c>
      <c r="L2534" s="450">
        <v>5.3879433962471994</v>
      </c>
      <c r="M2534" s="450">
        <v>4.870274087849066</v>
      </c>
      <c r="N2534" s="450">
        <v>4.4023420341229205</v>
      </c>
      <c r="O2534" s="450">
        <v>3.9793685192705222</v>
      </c>
      <c r="R2534" s="570"/>
      <c r="S2534" s="570"/>
      <c r="T2534" s="570"/>
      <c r="U2534" s="570"/>
    </row>
    <row r="2535" spans="2:21" x14ac:dyDescent="0.25">
      <c r="B2535" s="402" t="s">
        <v>253</v>
      </c>
      <c r="C2535" s="402" t="s">
        <v>16</v>
      </c>
      <c r="D2535" s="402" t="s">
        <v>3</v>
      </c>
      <c r="E2535" s="402" t="s">
        <v>32</v>
      </c>
      <c r="F2535" s="402" t="s">
        <v>4</v>
      </c>
      <c r="G2535" s="403">
        <v>76.249257786885252</v>
      </c>
      <c r="H2535" s="403">
        <v>44.82596296781324</v>
      </c>
      <c r="I2535" s="403">
        <v>30.588639769636163</v>
      </c>
      <c r="J2535" s="403">
        <v>26.27176587501668</v>
      </c>
      <c r="K2535" s="403">
        <v>23.27240346090937</v>
      </c>
      <c r="L2535" s="450">
        <v>21.578556538666053</v>
      </c>
      <c r="M2535" s="450">
        <v>20.007993719880826</v>
      </c>
      <c r="N2535" s="450">
        <v>18.551741956301292</v>
      </c>
      <c r="O2535" s="450">
        <v>17.2014812895113</v>
      </c>
      <c r="R2535" s="570"/>
      <c r="S2535" s="570"/>
      <c r="T2535" s="570"/>
      <c r="U2535" s="570"/>
    </row>
    <row r="2536" spans="2:21" x14ac:dyDescent="0.25">
      <c r="B2536" s="402" t="s">
        <v>253</v>
      </c>
      <c r="C2536" s="402" t="s">
        <v>16</v>
      </c>
      <c r="D2536" s="402" t="s">
        <v>3</v>
      </c>
      <c r="E2536" s="402" t="s">
        <v>32</v>
      </c>
      <c r="F2536" s="402" t="s">
        <v>5</v>
      </c>
      <c r="G2536" s="403">
        <v>55.104221250000002</v>
      </c>
      <c r="H2536" s="403">
        <v>30.707325000000001</v>
      </c>
      <c r="I2536" s="403">
        <v>22.787511697234567</v>
      </c>
      <c r="J2536" s="403">
        <v>18.574712446406235</v>
      </c>
      <c r="K2536" s="403">
        <v>17.167835661456895</v>
      </c>
      <c r="L2536" s="450">
        <v>15.918300535203908</v>
      </c>
      <c r="M2536" s="450">
        <v>14.759710945856625</v>
      </c>
      <c r="N2536" s="450">
        <v>13.68544755914481</v>
      </c>
      <c r="O2536" s="450">
        <v>12.689372819098431</v>
      </c>
      <c r="R2536" s="570"/>
      <c r="S2536" s="570"/>
      <c r="T2536" s="570"/>
      <c r="U2536" s="570"/>
    </row>
    <row r="2537" spans="2:21" x14ac:dyDescent="0.25">
      <c r="B2537" s="402" t="s">
        <v>253</v>
      </c>
      <c r="C2537" s="402" t="s">
        <v>16</v>
      </c>
      <c r="D2537" s="402" t="s">
        <v>3</v>
      </c>
      <c r="E2537" s="402" t="s">
        <v>32</v>
      </c>
      <c r="F2537" s="402" t="s">
        <v>6</v>
      </c>
      <c r="G2537" s="403">
        <v>43.027258333333336</v>
      </c>
      <c r="H2537" s="403">
        <v>24.269833333333334</v>
      </c>
      <c r="I2537" s="403">
        <v>17.884033166130266</v>
      </c>
      <c r="J2537" s="403">
        <v>14.580678520386892</v>
      </c>
      <c r="K2537" s="403">
        <v>13.442477346050293</v>
      </c>
      <c r="L2537" s="450">
        <v>12.464086827933903</v>
      </c>
      <c r="M2537" s="450">
        <v>11.556906993778332</v>
      </c>
      <c r="N2537" s="450">
        <v>10.715754880935975</v>
      </c>
      <c r="O2537" s="450">
        <v>9.9358247609088277</v>
      </c>
      <c r="R2537" s="570"/>
      <c r="S2537" s="570"/>
      <c r="T2537" s="570"/>
      <c r="U2537" s="570"/>
    </row>
    <row r="2538" spans="2:21" x14ac:dyDescent="0.25">
      <c r="B2538" s="402" t="s">
        <v>253</v>
      </c>
      <c r="C2538" s="402" t="s">
        <v>16</v>
      </c>
      <c r="D2538" s="402" t="s">
        <v>3</v>
      </c>
      <c r="E2538" s="402" t="s">
        <v>32</v>
      </c>
      <c r="F2538" s="402" t="s">
        <v>7</v>
      </c>
      <c r="G2538" s="403">
        <v>34.755925000000005</v>
      </c>
      <c r="H2538" s="403">
        <v>19.916499999999999</v>
      </c>
      <c r="I2538" s="403">
        <v>14.542969105465446</v>
      </c>
      <c r="J2538" s="403">
        <v>11.859845187053558</v>
      </c>
      <c r="K2538" s="403">
        <v>10.898115305963554</v>
      </c>
      <c r="L2538" s="450">
        <v>10.104912356372809</v>
      </c>
      <c r="M2538" s="450">
        <v>9.3694414917871818</v>
      </c>
      <c r="N2538" s="450">
        <v>8.6875007691342745</v>
      </c>
      <c r="O2538" s="450">
        <v>8.0551940774553596</v>
      </c>
      <c r="R2538" s="570"/>
      <c r="S2538" s="570"/>
      <c r="T2538" s="570"/>
      <c r="U2538" s="570"/>
    </row>
    <row r="2539" spans="2:21" x14ac:dyDescent="0.25">
      <c r="B2539" s="402" t="s">
        <v>253</v>
      </c>
      <c r="C2539" s="402" t="s">
        <v>16</v>
      </c>
      <c r="D2539" s="402" t="s">
        <v>3</v>
      </c>
      <c r="E2539" s="402" t="s">
        <v>32</v>
      </c>
      <c r="F2539" s="402" t="s">
        <v>8</v>
      </c>
      <c r="G2539" s="403">
        <v>24.830324999999998</v>
      </c>
      <c r="H2539" s="403">
        <v>14.692500000000001</v>
      </c>
      <c r="I2539" s="403">
        <v>10.533692232667658</v>
      </c>
      <c r="J2539" s="403">
        <v>8.5948451870535578</v>
      </c>
      <c r="K2539" s="403">
        <v>7.8448808578594686</v>
      </c>
      <c r="L2539" s="450">
        <v>7.2739029904995007</v>
      </c>
      <c r="M2539" s="450">
        <v>6.7444828893978075</v>
      </c>
      <c r="N2539" s="450">
        <v>6.2535958349722396</v>
      </c>
      <c r="O2539" s="450">
        <v>5.7984372573111997</v>
      </c>
      <c r="R2539" s="570"/>
      <c r="S2539" s="570"/>
      <c r="T2539" s="570"/>
      <c r="U2539" s="570"/>
    </row>
    <row r="2540" spans="2:21" x14ac:dyDescent="0.25">
      <c r="B2540" s="402" t="s">
        <v>253</v>
      </c>
      <c r="C2540" s="402" t="s">
        <v>16</v>
      </c>
      <c r="D2540" s="402" t="s">
        <v>3</v>
      </c>
      <c r="E2540" s="402" t="s">
        <v>32</v>
      </c>
      <c r="F2540" s="402" t="s">
        <v>1</v>
      </c>
      <c r="G2540" s="403">
        <v>20.730620652173915</v>
      </c>
      <c r="H2540" s="403">
        <v>12.534760869565218</v>
      </c>
      <c r="I2540" s="403">
        <v>8.8776865678163972</v>
      </c>
      <c r="J2540" s="403">
        <v>7.2462582305318186</v>
      </c>
      <c r="K2540" s="403">
        <v>6.5837622814686503</v>
      </c>
      <c r="L2540" s="450">
        <v>6.1045730350300893</v>
      </c>
      <c r="M2540" s="450">
        <v>5.6602608579761071</v>
      </c>
      <c r="N2540" s="450">
        <v>5.2482872752096581</v>
      </c>
      <c r="O2540" s="450">
        <v>4.8662985707299153</v>
      </c>
      <c r="R2540" s="570"/>
      <c r="S2540" s="570"/>
      <c r="T2540" s="570"/>
      <c r="U2540" s="570"/>
    </row>
    <row r="2541" spans="2:21" x14ac:dyDescent="0.25">
      <c r="B2541" s="402" t="s">
        <v>253</v>
      </c>
      <c r="C2541" s="402" t="s">
        <v>16</v>
      </c>
      <c r="D2541" s="402" t="s">
        <v>11</v>
      </c>
      <c r="E2541" s="402" t="s">
        <v>32</v>
      </c>
      <c r="F2541" s="402" t="s">
        <v>4</v>
      </c>
      <c r="G2541" s="403">
        <v>76.249257786885252</v>
      </c>
      <c r="H2541" s="403">
        <v>44.82596296781324</v>
      </c>
      <c r="I2541" s="403">
        <v>38.65800749676248</v>
      </c>
      <c r="J2541" s="403">
        <v>32.490052025711719</v>
      </c>
      <c r="K2541" s="403">
        <v>29.848145369352562</v>
      </c>
      <c r="L2541" s="450">
        <v>29.109366554461555</v>
      </c>
      <c r="M2541" s="450">
        <v>28.388873436406246</v>
      </c>
      <c r="N2541" s="450">
        <v>27.686213421389912</v>
      </c>
      <c r="O2541" s="450">
        <v>27.000945117876633</v>
      </c>
      <c r="R2541" s="570"/>
      <c r="S2541" s="570"/>
      <c r="T2541" s="570"/>
      <c r="U2541" s="570"/>
    </row>
    <row r="2542" spans="2:21" x14ac:dyDescent="0.25">
      <c r="B2542" s="402" t="s">
        <v>253</v>
      </c>
      <c r="C2542" s="402" t="s">
        <v>16</v>
      </c>
      <c r="D2542" s="402" t="s">
        <v>11</v>
      </c>
      <c r="E2542" s="402" t="s">
        <v>32</v>
      </c>
      <c r="F2542" s="402" t="s">
        <v>5</v>
      </c>
      <c r="G2542" s="403">
        <v>55.104221250000002</v>
      </c>
      <c r="H2542" s="403">
        <v>30.707325000000001</v>
      </c>
      <c r="I2542" s="403">
        <v>25.218186733035523</v>
      </c>
      <c r="J2542" s="403">
        <v>20.779325982576722</v>
      </c>
      <c r="K2542" s="403">
        <v>18.497579806154576</v>
      </c>
      <c r="L2542" s="450">
        <v>18.039741641724625</v>
      </c>
      <c r="M2542" s="450">
        <v>17.593235542732707</v>
      </c>
      <c r="N2542" s="450">
        <v>17.157781026429529</v>
      </c>
      <c r="O2542" s="450">
        <v>16.733104552363564</v>
      </c>
      <c r="R2542" s="570"/>
      <c r="S2542" s="570"/>
      <c r="T2542" s="570"/>
      <c r="U2542" s="570"/>
    </row>
    <row r="2543" spans="2:21" x14ac:dyDescent="0.25">
      <c r="B2543" s="402" t="s">
        <v>253</v>
      </c>
      <c r="C2543" s="402" t="s">
        <v>16</v>
      </c>
      <c r="D2543" s="402" t="s">
        <v>11</v>
      </c>
      <c r="E2543" s="402" t="s">
        <v>32</v>
      </c>
      <c r="F2543" s="402" t="s">
        <v>6</v>
      </c>
      <c r="G2543" s="403">
        <v>43.027258333333336</v>
      </c>
      <c r="H2543" s="403">
        <v>24.269833333333334</v>
      </c>
      <c r="I2543" s="403">
        <v>19.786180279925745</v>
      </c>
      <c r="J2543" s="403">
        <v>16.302791527952131</v>
      </c>
      <c r="K2543" s="403">
        <v>14.507218863004358</v>
      </c>
      <c r="L2543" s="450">
        <v>14.148147107411146</v>
      </c>
      <c r="M2543" s="450">
        <v>13.797962825487584</v>
      </c>
      <c r="N2543" s="450">
        <v>13.456446041178751</v>
      </c>
      <c r="O2543" s="450">
        <v>13.123382223111369</v>
      </c>
      <c r="R2543" s="570"/>
      <c r="S2543" s="570"/>
      <c r="T2543" s="570"/>
      <c r="U2543" s="570"/>
    </row>
    <row r="2544" spans="2:21" x14ac:dyDescent="0.25">
      <c r="B2544" s="402" t="s">
        <v>253</v>
      </c>
      <c r="C2544" s="402" t="s">
        <v>16</v>
      </c>
      <c r="D2544" s="402" t="s">
        <v>11</v>
      </c>
      <c r="E2544" s="402" t="s">
        <v>32</v>
      </c>
      <c r="F2544" s="402" t="s">
        <v>7</v>
      </c>
      <c r="G2544" s="403">
        <v>34.755925000000005</v>
      </c>
      <c r="H2544" s="403">
        <v>19.916499999999999</v>
      </c>
      <c r="I2544" s="403">
        <v>16.083932413997832</v>
      </c>
      <c r="J2544" s="403">
        <v>13.251629129429642</v>
      </c>
      <c r="K2544" s="403">
        <v>11.786385529671023</v>
      </c>
      <c r="L2544" s="450">
        <v>11.494657791625377</v>
      </c>
      <c r="M2544" s="450">
        <v>11.210150678845295</v>
      </c>
      <c r="N2544" s="450">
        <v>10.932685471852215</v>
      </c>
      <c r="O2544" s="450">
        <v>10.662087874697511</v>
      </c>
      <c r="R2544" s="570"/>
      <c r="S2544" s="570"/>
      <c r="T2544" s="570"/>
      <c r="U2544" s="570"/>
    </row>
    <row r="2545" spans="2:21" x14ac:dyDescent="0.25">
      <c r="B2545" s="402" t="s">
        <v>253</v>
      </c>
      <c r="C2545" s="402" t="s">
        <v>16</v>
      </c>
      <c r="D2545" s="402" t="s">
        <v>11</v>
      </c>
      <c r="E2545" s="402" t="s">
        <v>32</v>
      </c>
      <c r="F2545" s="402" t="s">
        <v>8</v>
      </c>
      <c r="G2545" s="403">
        <v>24.830324999999998</v>
      </c>
      <c r="H2545" s="403">
        <v>14.692500000000001</v>
      </c>
      <c r="I2545" s="403">
        <v>11.641234974884336</v>
      </c>
      <c r="J2545" s="403">
        <v>9.5902342512026575</v>
      </c>
      <c r="K2545" s="403">
        <v>8.5213855296710239</v>
      </c>
      <c r="L2545" s="450">
        <v>8.3104706126824546</v>
      </c>
      <c r="M2545" s="450">
        <v>8.1047761028745491</v>
      </c>
      <c r="N2545" s="450">
        <v>7.9041727886603743</v>
      </c>
      <c r="O2545" s="450">
        <v>7.7085346566008832</v>
      </c>
      <c r="R2545" s="570"/>
      <c r="S2545" s="570"/>
      <c r="T2545" s="570"/>
      <c r="U2545" s="570"/>
    </row>
    <row r="2546" spans="2:21" x14ac:dyDescent="0.25">
      <c r="B2546" s="402" t="s">
        <v>253</v>
      </c>
      <c r="C2546" s="402" t="s">
        <v>16</v>
      </c>
      <c r="D2546" s="402" t="s">
        <v>11</v>
      </c>
      <c r="E2546" s="402" t="s">
        <v>32</v>
      </c>
      <c r="F2546" s="402" t="s">
        <v>1</v>
      </c>
      <c r="G2546" s="403">
        <v>20.730620652173915</v>
      </c>
      <c r="H2546" s="403">
        <v>12.534760869565218</v>
      </c>
      <c r="I2546" s="403">
        <v>9.8062077717722431</v>
      </c>
      <c r="J2546" s="403">
        <v>8.077918975413251</v>
      </c>
      <c r="K2546" s="403">
        <v>7.1727985731492847</v>
      </c>
      <c r="L2546" s="450">
        <v>6.9952628648582049</v>
      </c>
      <c r="M2546" s="450">
        <v>6.8221213867127197</v>
      </c>
      <c r="N2546" s="450">
        <v>6.6532653760376572</v>
      </c>
      <c r="O2546" s="450">
        <v>6.4885887621696687</v>
      </c>
      <c r="R2546" s="570"/>
      <c r="S2546" s="570"/>
      <c r="T2546" s="570"/>
      <c r="U2546" s="570"/>
    </row>
    <row r="2547" spans="2:21" x14ac:dyDescent="0.25">
      <c r="B2547" s="402" t="s">
        <v>253</v>
      </c>
      <c r="C2547" s="402" t="s">
        <v>16</v>
      </c>
      <c r="D2547" s="402" t="s">
        <v>19</v>
      </c>
      <c r="E2547" s="402" t="s">
        <v>32</v>
      </c>
      <c r="F2547" s="402" t="s">
        <v>4</v>
      </c>
      <c r="G2547" s="403">
        <v>76.249257786885252</v>
      </c>
      <c r="H2547" s="403">
        <v>44.82596296781324</v>
      </c>
      <c r="I2547" s="403">
        <v>29.848145369352562</v>
      </c>
      <c r="J2547" s="403">
        <v>24.797297320198851</v>
      </c>
      <c r="K2547" s="403">
        <v>21.956130482305621</v>
      </c>
      <c r="L2547" s="450">
        <v>19.846602960210461</v>
      </c>
      <c r="M2547" s="450">
        <v>17.939757161566675</v>
      </c>
      <c r="N2547" s="450">
        <v>16.216119587881852</v>
      </c>
      <c r="O2547" s="450">
        <v>14.65808773888225</v>
      </c>
      <c r="R2547" s="570"/>
      <c r="S2547" s="570"/>
      <c r="T2547" s="570"/>
      <c r="U2547" s="570"/>
    </row>
    <row r="2548" spans="2:21" x14ac:dyDescent="0.25">
      <c r="B2548" s="402" t="s">
        <v>253</v>
      </c>
      <c r="C2548" s="402" t="s">
        <v>16</v>
      </c>
      <c r="D2548" s="402" t="s">
        <v>19</v>
      </c>
      <c r="E2548" s="402" t="s">
        <v>32</v>
      </c>
      <c r="F2548" s="402" t="s">
        <v>5</v>
      </c>
      <c r="G2548" s="403">
        <v>55.104221250000002</v>
      </c>
      <c r="H2548" s="403">
        <v>30.707325000000001</v>
      </c>
      <c r="I2548" s="403">
        <v>18.583853820313667</v>
      </c>
      <c r="J2548" s="403">
        <v>15.278449913190904</v>
      </c>
      <c r="K2548" s="403">
        <v>13.316369272599616</v>
      </c>
      <c r="L2548" s="450">
        <v>12.036943123371278</v>
      </c>
      <c r="M2548" s="450">
        <v>10.880443219114044</v>
      </c>
      <c r="N2548" s="450">
        <v>9.8350589041587213</v>
      </c>
      <c r="O2548" s="450">
        <v>8.8901142812220861</v>
      </c>
      <c r="R2548" s="570"/>
      <c r="S2548" s="570"/>
      <c r="T2548" s="570"/>
      <c r="U2548" s="570"/>
    </row>
    <row r="2549" spans="2:21" x14ac:dyDescent="0.25">
      <c r="B2549" s="402" t="s">
        <v>253</v>
      </c>
      <c r="C2549" s="402" t="s">
        <v>16</v>
      </c>
      <c r="D2549" s="402" t="s">
        <v>19</v>
      </c>
      <c r="E2549" s="402" t="s">
        <v>32</v>
      </c>
      <c r="F2549" s="402" t="s">
        <v>6</v>
      </c>
      <c r="G2549" s="403">
        <v>43.027258333333336</v>
      </c>
      <c r="H2549" s="403">
        <v>24.269833333333334</v>
      </c>
      <c r="I2549" s="403">
        <v>14.589384590774925</v>
      </c>
      <c r="J2549" s="403">
        <v>11.995435851685274</v>
      </c>
      <c r="K2549" s="403">
        <v>10.4639321453622</v>
      </c>
      <c r="L2549" s="450">
        <v>9.4585658824969308</v>
      </c>
      <c r="M2549" s="450">
        <v>8.5497944090919198</v>
      </c>
      <c r="N2549" s="450">
        <v>7.7283369747425521</v>
      </c>
      <c r="O2549" s="450">
        <v>6.9858045161481872</v>
      </c>
      <c r="R2549" s="570"/>
      <c r="S2549" s="570"/>
      <c r="T2549" s="570"/>
      <c r="U2549" s="570"/>
    </row>
    <row r="2550" spans="2:21" x14ac:dyDescent="0.25">
      <c r="B2550" s="402" t="s">
        <v>253</v>
      </c>
      <c r="C2550" s="402" t="s">
        <v>16</v>
      </c>
      <c r="D2550" s="402" t="s">
        <v>19</v>
      </c>
      <c r="E2550" s="402" t="s">
        <v>32</v>
      </c>
      <c r="F2550" s="402" t="s">
        <v>7</v>
      </c>
      <c r="G2550" s="403">
        <v>34.755925000000005</v>
      </c>
      <c r="H2550" s="403">
        <v>19.916499999999999</v>
      </c>
      <c r="I2550" s="403">
        <v>11.86855125744159</v>
      </c>
      <c r="J2550" s="403">
        <v>9.7594006275841387</v>
      </c>
      <c r="K2550" s="403">
        <v>8.5228983787211128</v>
      </c>
      <c r="L2550" s="450">
        <v>7.7040250935390144</v>
      </c>
      <c r="M2550" s="450">
        <v>6.9638285011189787</v>
      </c>
      <c r="N2550" s="450">
        <v>6.2947494075100154</v>
      </c>
      <c r="O2550" s="450">
        <v>5.6899549000927809</v>
      </c>
      <c r="R2550" s="570"/>
      <c r="S2550" s="570"/>
      <c r="T2550" s="570"/>
      <c r="U2550" s="570"/>
    </row>
    <row r="2551" spans="2:21" x14ac:dyDescent="0.25">
      <c r="B2551" s="402" t="s">
        <v>253</v>
      </c>
      <c r="C2551" s="402" t="s">
        <v>16</v>
      </c>
      <c r="D2551" s="402" t="s">
        <v>19</v>
      </c>
      <c r="E2551" s="402" t="s">
        <v>32</v>
      </c>
      <c r="F2551" s="402" t="s">
        <v>8</v>
      </c>
      <c r="G2551" s="403">
        <v>24.830324999999998</v>
      </c>
      <c r="H2551" s="403">
        <v>14.692500000000001</v>
      </c>
      <c r="I2551" s="403">
        <v>8.6035512574415893</v>
      </c>
      <c r="J2551" s="403">
        <v>7.0761583586627737</v>
      </c>
      <c r="K2551" s="403">
        <v>6.1936578587518074</v>
      </c>
      <c r="L2551" s="450">
        <v>5.5985761467895143</v>
      </c>
      <c r="M2551" s="450">
        <v>5.0606694115514506</v>
      </c>
      <c r="N2551" s="450">
        <v>4.5744443268309736</v>
      </c>
      <c r="O2551" s="450">
        <v>4.1349353608262929</v>
      </c>
      <c r="R2551" s="570"/>
      <c r="S2551" s="570"/>
      <c r="T2551" s="570"/>
      <c r="U2551" s="570"/>
    </row>
    <row r="2552" spans="2:21" x14ac:dyDescent="0.25">
      <c r="B2552" s="402" t="s">
        <v>253</v>
      </c>
      <c r="C2552" s="402" t="s">
        <v>16</v>
      </c>
      <c r="D2552" s="402" t="s">
        <v>19</v>
      </c>
      <c r="E2552" s="402" t="s">
        <v>32</v>
      </c>
      <c r="F2552" s="402" t="s">
        <v>1</v>
      </c>
      <c r="G2552" s="403">
        <v>20.730620652173915</v>
      </c>
      <c r="H2552" s="403">
        <v>12.534760869565218</v>
      </c>
      <c r="I2552" s="403">
        <v>7.2549643009198501</v>
      </c>
      <c r="J2552" s="403">
        <v>5.9678626388909066</v>
      </c>
      <c r="K2552" s="403">
        <v>5.2315802526775279</v>
      </c>
      <c r="L2552" s="450">
        <v>4.7289341905234155</v>
      </c>
      <c r="M2552" s="450">
        <v>4.2745819615126877</v>
      </c>
      <c r="N2552" s="450">
        <v>3.863883532637455</v>
      </c>
      <c r="O2552" s="450">
        <v>3.4926446815640468</v>
      </c>
      <c r="R2552" s="570"/>
      <c r="S2552" s="570"/>
      <c r="T2552" s="570"/>
      <c r="U2552" s="570"/>
    </row>
    <row r="2553" spans="2:21" x14ac:dyDescent="0.25">
      <c r="B2553" s="402" t="s">
        <v>253</v>
      </c>
      <c r="C2553" s="402" t="s">
        <v>128</v>
      </c>
      <c r="D2553" s="402" t="s">
        <v>3</v>
      </c>
      <c r="E2553" s="402" t="s">
        <v>32</v>
      </c>
      <c r="F2553" s="402" t="s">
        <v>4</v>
      </c>
      <c r="G2553" s="403">
        <v>116.76762295081969</v>
      </c>
      <c r="H2553" s="403">
        <v>68.646191374905413</v>
      </c>
      <c r="I2553" s="403">
        <v>46.843246201586773</v>
      </c>
      <c r="J2553" s="403">
        <v>40.232413284864748</v>
      </c>
      <c r="K2553" s="403">
        <v>35.639208975358912</v>
      </c>
      <c r="L2553" s="450">
        <v>33.045262693209878</v>
      </c>
      <c r="M2553" s="450">
        <v>30.640112894151336</v>
      </c>
      <c r="N2553" s="450">
        <v>28.41001830980289</v>
      </c>
      <c r="O2553" s="450">
        <v>26.342237809358799</v>
      </c>
      <c r="R2553" s="570"/>
      <c r="S2553" s="570"/>
      <c r="T2553" s="570"/>
      <c r="U2553" s="570"/>
    </row>
    <row r="2554" spans="2:21" x14ac:dyDescent="0.25">
      <c r="B2554" s="402" t="s">
        <v>253</v>
      </c>
      <c r="C2554" s="402" t="s">
        <v>128</v>
      </c>
      <c r="D2554" s="402" t="s">
        <v>3</v>
      </c>
      <c r="E2554" s="402" t="s">
        <v>32</v>
      </c>
      <c r="F2554" s="402" t="s">
        <v>5</v>
      </c>
      <c r="G2554" s="403">
        <v>84.386250000000004</v>
      </c>
      <c r="H2554" s="403">
        <v>47.024999999999999</v>
      </c>
      <c r="I2554" s="403">
        <v>34.896648847219858</v>
      </c>
      <c r="J2554" s="403">
        <v>28.445195170606791</v>
      </c>
      <c r="K2554" s="403">
        <v>26.29071311096002</v>
      </c>
      <c r="L2554" s="450">
        <v>24.37718305544243</v>
      </c>
      <c r="M2554" s="450">
        <v>22.602926410193909</v>
      </c>
      <c r="N2554" s="450">
        <v>20.95780636928761</v>
      </c>
      <c r="O2554" s="450">
        <v>19.432423918986874</v>
      </c>
      <c r="R2554" s="570"/>
      <c r="S2554" s="570"/>
      <c r="T2554" s="570"/>
      <c r="U2554" s="570"/>
    </row>
    <row r="2555" spans="2:21" x14ac:dyDescent="0.25">
      <c r="B2555" s="402" t="s">
        <v>253</v>
      </c>
      <c r="C2555" s="402" t="s">
        <v>128</v>
      </c>
      <c r="D2555" s="402" t="s">
        <v>3</v>
      </c>
      <c r="E2555" s="402" t="s">
        <v>32</v>
      </c>
      <c r="F2555" s="402" t="s">
        <v>6</v>
      </c>
      <c r="G2555" s="403">
        <v>65.891666666666666</v>
      </c>
      <c r="H2555" s="403">
        <v>37.166666666666664</v>
      </c>
      <c r="I2555" s="403">
        <v>27.387493363139765</v>
      </c>
      <c r="J2555" s="403">
        <v>22.328757305339803</v>
      </c>
      <c r="K2555" s="403">
        <v>20.585723347703357</v>
      </c>
      <c r="L2555" s="450">
        <v>19.087422401123892</v>
      </c>
      <c r="M2555" s="450">
        <v>17.698173037945374</v>
      </c>
      <c r="N2555" s="450">
        <v>16.410038102505318</v>
      </c>
      <c r="O2555" s="450">
        <v>15.215658133091617</v>
      </c>
      <c r="R2555" s="570"/>
      <c r="S2555" s="570"/>
      <c r="T2555" s="570"/>
      <c r="U2555" s="570"/>
    </row>
    <row r="2556" spans="2:21" x14ac:dyDescent="0.25">
      <c r="B2556" s="402" t="s">
        <v>253</v>
      </c>
      <c r="C2556" s="402" t="s">
        <v>128</v>
      </c>
      <c r="D2556" s="402" t="s">
        <v>3</v>
      </c>
      <c r="E2556" s="402" t="s">
        <v>32</v>
      </c>
      <c r="F2556" s="402" t="s">
        <v>7</v>
      </c>
      <c r="G2556" s="403">
        <v>53.225000000000001</v>
      </c>
      <c r="H2556" s="403">
        <v>30.5</v>
      </c>
      <c r="I2556" s="403">
        <v>22.271009349870514</v>
      </c>
      <c r="J2556" s="403">
        <v>18.162090638673135</v>
      </c>
      <c r="K2556" s="403">
        <v>16.68930368447711</v>
      </c>
      <c r="L2556" s="450">
        <v>15.474597789238604</v>
      </c>
      <c r="M2556" s="450">
        <v>14.348302437652652</v>
      </c>
      <c r="N2556" s="450">
        <v>13.303982801124464</v>
      </c>
      <c r="O2556" s="450">
        <v>12.335672400391054</v>
      </c>
      <c r="R2556" s="570"/>
      <c r="S2556" s="570"/>
      <c r="T2556" s="570"/>
      <c r="U2556" s="570"/>
    </row>
    <row r="2557" spans="2:21" x14ac:dyDescent="0.25">
      <c r="B2557" s="402" t="s">
        <v>253</v>
      </c>
      <c r="C2557" s="402" t="s">
        <v>128</v>
      </c>
      <c r="D2557" s="402" t="s">
        <v>3</v>
      </c>
      <c r="E2557" s="402" t="s">
        <v>32</v>
      </c>
      <c r="F2557" s="402" t="s">
        <v>8</v>
      </c>
      <c r="G2557" s="403">
        <v>38.024999999999999</v>
      </c>
      <c r="H2557" s="403">
        <v>22.5</v>
      </c>
      <c r="I2557" s="403">
        <v>16.131228533947407</v>
      </c>
      <c r="J2557" s="403">
        <v>13.162090638673135</v>
      </c>
      <c r="K2557" s="403">
        <v>12.013600088605617</v>
      </c>
      <c r="L2557" s="450">
        <v>11.139208254976264</v>
      </c>
      <c r="M2557" s="450">
        <v>10.328457717301388</v>
      </c>
      <c r="N2557" s="450">
        <v>9.5767164394674413</v>
      </c>
      <c r="O2557" s="450">
        <v>8.8796895211503823</v>
      </c>
      <c r="R2557" s="570"/>
      <c r="S2557" s="570"/>
      <c r="T2557" s="570"/>
      <c r="U2557" s="570"/>
    </row>
    <row r="2558" spans="2:21" x14ac:dyDescent="0.25">
      <c r="B2558" s="402" t="s">
        <v>253</v>
      </c>
      <c r="C2558" s="402" t="s">
        <v>128</v>
      </c>
      <c r="D2558" s="402" t="s">
        <v>3</v>
      </c>
      <c r="E2558" s="402" t="s">
        <v>32</v>
      </c>
      <c r="F2558" s="402" t="s">
        <v>1</v>
      </c>
      <c r="G2558" s="403">
        <v>31.746739130434783</v>
      </c>
      <c r="H2558" s="403">
        <v>19.195652173913043</v>
      </c>
      <c r="I2558" s="403">
        <v>13.595232109979168</v>
      </c>
      <c r="J2558" s="403">
        <v>11.096873247368787</v>
      </c>
      <c r="K2558" s="403">
        <v>10.082331212050001</v>
      </c>
      <c r="L2558" s="450">
        <v>9.3485038821287745</v>
      </c>
      <c r="M2558" s="450">
        <v>8.6680870719389098</v>
      </c>
      <c r="N2558" s="450">
        <v>8.0371933770438879</v>
      </c>
      <c r="O2558" s="450">
        <v>7.4522183318987985</v>
      </c>
      <c r="R2558" s="570"/>
      <c r="S2558" s="570"/>
      <c r="T2558" s="570"/>
      <c r="U2558" s="570"/>
    </row>
    <row r="2559" spans="2:21" x14ac:dyDescent="0.25">
      <c r="B2559" s="402" t="s">
        <v>253</v>
      </c>
      <c r="C2559" s="402" t="s">
        <v>128</v>
      </c>
      <c r="D2559" s="402" t="s">
        <v>11</v>
      </c>
      <c r="E2559" s="402" t="s">
        <v>32</v>
      </c>
      <c r="F2559" s="402" t="s">
        <v>4</v>
      </c>
      <c r="G2559" s="403">
        <v>116.76762295081969</v>
      </c>
      <c r="H2559" s="403">
        <v>68.646191374905413</v>
      </c>
      <c r="I2559" s="403">
        <v>59.200624037921102</v>
      </c>
      <c r="J2559" s="403">
        <v>49.755056700936784</v>
      </c>
      <c r="K2559" s="403">
        <v>45.709257839743586</v>
      </c>
      <c r="L2559" s="450">
        <v>44.577896714336227</v>
      </c>
      <c r="M2559" s="450">
        <v>43.47453818745214</v>
      </c>
      <c r="N2559" s="450">
        <v>42.398489159862045</v>
      </c>
      <c r="O2559" s="450">
        <v>41.349073687406786</v>
      </c>
      <c r="R2559" s="570"/>
      <c r="S2559" s="570"/>
      <c r="T2559" s="570"/>
      <c r="U2559" s="570"/>
    </row>
    <row r="2560" spans="2:21" x14ac:dyDescent="0.25">
      <c r="B2560" s="402" t="s">
        <v>253</v>
      </c>
      <c r="C2560" s="402" t="s">
        <v>128</v>
      </c>
      <c r="D2560" s="402" t="s">
        <v>11</v>
      </c>
      <c r="E2560" s="402" t="s">
        <v>32</v>
      </c>
      <c r="F2560" s="402" t="s">
        <v>5</v>
      </c>
      <c r="G2560" s="403">
        <v>84.386250000000004</v>
      </c>
      <c r="H2560" s="403">
        <v>47.024999999999999</v>
      </c>
      <c r="I2560" s="403">
        <v>38.618968963300951</v>
      </c>
      <c r="J2560" s="403">
        <v>31.821326160148118</v>
      </c>
      <c r="K2560" s="403">
        <v>28.327074741431204</v>
      </c>
      <c r="L2560" s="450">
        <v>27.625944321170945</v>
      </c>
      <c r="M2560" s="450">
        <v>26.942167753036308</v>
      </c>
      <c r="N2560" s="450">
        <v>26.275315507549053</v>
      </c>
      <c r="O2560" s="450">
        <v>25.624968686621081</v>
      </c>
      <c r="R2560" s="570"/>
      <c r="S2560" s="570"/>
      <c r="T2560" s="570"/>
      <c r="U2560" s="570"/>
    </row>
    <row r="2561" spans="2:21" x14ac:dyDescent="0.25">
      <c r="B2561" s="402" t="s">
        <v>253</v>
      </c>
      <c r="C2561" s="402" t="s">
        <v>128</v>
      </c>
      <c r="D2561" s="402" t="s">
        <v>11</v>
      </c>
      <c r="E2561" s="402" t="s">
        <v>32</v>
      </c>
      <c r="F2561" s="402" t="s">
        <v>6</v>
      </c>
      <c r="G2561" s="403">
        <v>65.891666666666666</v>
      </c>
      <c r="H2561" s="403">
        <v>37.166666666666664</v>
      </c>
      <c r="I2561" s="403">
        <v>30.300429218875564</v>
      </c>
      <c r="J2561" s="403">
        <v>24.965990088747517</v>
      </c>
      <c r="K2561" s="403">
        <v>22.216261658505907</v>
      </c>
      <c r="L2561" s="450">
        <v>21.666381481487207</v>
      </c>
      <c r="M2561" s="450">
        <v>21.130111524483283</v>
      </c>
      <c r="N2561" s="450">
        <v>20.607114917578485</v>
      </c>
      <c r="O2561" s="450">
        <v>20.097063128807608</v>
      </c>
      <c r="R2561" s="570"/>
      <c r="S2561" s="570"/>
      <c r="T2561" s="570"/>
      <c r="U2561" s="570"/>
    </row>
    <row r="2562" spans="2:21" x14ac:dyDescent="0.25">
      <c r="B2562" s="402" t="s">
        <v>253</v>
      </c>
      <c r="C2562" s="402" t="s">
        <v>128</v>
      </c>
      <c r="D2562" s="402" t="s">
        <v>11</v>
      </c>
      <c r="E2562" s="402" t="s">
        <v>32</v>
      </c>
      <c r="F2562" s="402" t="s">
        <v>7</v>
      </c>
      <c r="G2562" s="403">
        <v>53.225000000000001</v>
      </c>
      <c r="H2562" s="403">
        <v>30.5</v>
      </c>
      <c r="I2562" s="403">
        <v>24.630830649307551</v>
      </c>
      <c r="J2562" s="403">
        <v>20.293459616278163</v>
      </c>
      <c r="K2562" s="403">
        <v>18.049594991839239</v>
      </c>
      <c r="L2562" s="450">
        <v>17.602845010146059</v>
      </c>
      <c r="M2562" s="450">
        <v>17.167152647542565</v>
      </c>
      <c r="N2562" s="450">
        <v>16.742244214168782</v>
      </c>
      <c r="O2562" s="450">
        <v>16.327852794330031</v>
      </c>
      <c r="R2562" s="570"/>
      <c r="S2562" s="570"/>
      <c r="T2562" s="570"/>
      <c r="U2562" s="570"/>
    </row>
    <row r="2563" spans="2:21" x14ac:dyDescent="0.25">
      <c r="B2563" s="402" t="s">
        <v>253</v>
      </c>
      <c r="C2563" s="402" t="s">
        <v>128</v>
      </c>
      <c r="D2563" s="402" t="s">
        <v>11</v>
      </c>
      <c r="E2563" s="402" t="s">
        <v>32</v>
      </c>
      <c r="F2563" s="402" t="s">
        <v>8</v>
      </c>
      <c r="G2563" s="403">
        <v>38.024999999999999</v>
      </c>
      <c r="H2563" s="403">
        <v>22.5</v>
      </c>
      <c r="I2563" s="403">
        <v>17.827312365825936</v>
      </c>
      <c r="J2563" s="403">
        <v>14.686423049314943</v>
      </c>
      <c r="K2563" s="403">
        <v>13.049594991839239</v>
      </c>
      <c r="L2563" s="450">
        <v>12.726601244536683</v>
      </c>
      <c r="M2563" s="450">
        <v>12.411601995213704</v>
      </c>
      <c r="N2563" s="450">
        <v>12.104399370077143</v>
      </c>
      <c r="O2563" s="450">
        <v>11.804800392956942</v>
      </c>
      <c r="R2563" s="570"/>
      <c r="S2563" s="570"/>
      <c r="T2563" s="570"/>
      <c r="U2563" s="570"/>
    </row>
    <row r="2564" spans="2:21" x14ac:dyDescent="0.25">
      <c r="B2564" s="402" t="s">
        <v>253</v>
      </c>
      <c r="C2564" s="402" t="s">
        <v>128</v>
      </c>
      <c r="D2564" s="402" t="s">
        <v>11</v>
      </c>
      <c r="E2564" s="402" t="s">
        <v>32</v>
      </c>
      <c r="F2564" s="402" t="s">
        <v>1</v>
      </c>
      <c r="G2564" s="403">
        <v>31.746739130434783</v>
      </c>
      <c r="H2564" s="403">
        <v>19.195652173913043</v>
      </c>
      <c r="I2564" s="403">
        <v>15.017163509605272</v>
      </c>
      <c r="J2564" s="403">
        <v>12.370473162960568</v>
      </c>
      <c r="K2564" s="403">
        <v>10.984377600534891</v>
      </c>
      <c r="L2564" s="450">
        <v>10.712500558741507</v>
      </c>
      <c r="M2564" s="450">
        <v>10.447352812730045</v>
      </c>
      <c r="N2564" s="450">
        <v>10.188767804039291</v>
      </c>
      <c r="O2564" s="450">
        <v>9.936583096737623</v>
      </c>
      <c r="R2564" s="570"/>
      <c r="S2564" s="570"/>
      <c r="T2564" s="570"/>
      <c r="U2564" s="570"/>
    </row>
    <row r="2565" spans="2:21" x14ac:dyDescent="0.25">
      <c r="B2565" s="402" t="s">
        <v>253</v>
      </c>
      <c r="C2565" s="402" t="s">
        <v>128</v>
      </c>
      <c r="D2565" s="402" t="s">
        <v>19</v>
      </c>
      <c r="E2565" s="402" t="s">
        <v>32</v>
      </c>
      <c r="F2565" s="402" t="s">
        <v>4</v>
      </c>
      <c r="G2565" s="403">
        <v>116.76762295081969</v>
      </c>
      <c r="H2565" s="403">
        <v>68.646191374905413</v>
      </c>
      <c r="I2565" s="403">
        <v>45.709257839743586</v>
      </c>
      <c r="J2565" s="403">
        <v>37.974421623581698</v>
      </c>
      <c r="K2565" s="403">
        <v>33.623477001999419</v>
      </c>
      <c r="L2565" s="450">
        <v>30.392960122833784</v>
      </c>
      <c r="M2565" s="450">
        <v>27.472828731342535</v>
      </c>
      <c r="N2565" s="450">
        <v>24.833261237185074</v>
      </c>
      <c r="O2565" s="450">
        <v>22.447301284658881</v>
      </c>
      <c r="R2565" s="570"/>
      <c r="S2565" s="570"/>
      <c r="T2565" s="570"/>
      <c r="U2565" s="570"/>
    </row>
    <row r="2566" spans="2:21" x14ac:dyDescent="0.25">
      <c r="B2566" s="402" t="s">
        <v>253</v>
      </c>
      <c r="C2566" s="402" t="s">
        <v>128</v>
      </c>
      <c r="D2566" s="402" t="s">
        <v>19</v>
      </c>
      <c r="E2566" s="402" t="s">
        <v>32</v>
      </c>
      <c r="F2566" s="402" t="s">
        <v>5</v>
      </c>
      <c r="G2566" s="403">
        <v>84.386250000000004</v>
      </c>
      <c r="H2566" s="403">
        <v>47.024999999999999</v>
      </c>
      <c r="I2566" s="403">
        <v>28.459194211812662</v>
      </c>
      <c r="J2566" s="403">
        <v>23.39731992831685</v>
      </c>
      <c r="K2566" s="403">
        <v>20.392602255129578</v>
      </c>
      <c r="L2566" s="450">
        <v>18.433297279282201</v>
      </c>
      <c r="M2566" s="450">
        <v>16.662240764340034</v>
      </c>
      <c r="N2566" s="450">
        <v>15.061345948175681</v>
      </c>
      <c r="O2566" s="450">
        <v>13.614263830355414</v>
      </c>
      <c r="R2566" s="570"/>
      <c r="S2566" s="570"/>
      <c r="T2566" s="570"/>
      <c r="U2566" s="570"/>
    </row>
    <row r="2567" spans="2:21" x14ac:dyDescent="0.25">
      <c r="B2567" s="402" t="s">
        <v>253</v>
      </c>
      <c r="C2567" s="402" t="s">
        <v>128</v>
      </c>
      <c r="D2567" s="402" t="s">
        <v>19</v>
      </c>
      <c r="E2567" s="402" t="s">
        <v>32</v>
      </c>
      <c r="F2567" s="402" t="s">
        <v>6</v>
      </c>
      <c r="G2567" s="403">
        <v>65.891666666666666</v>
      </c>
      <c r="H2567" s="403">
        <v>37.166666666666664</v>
      </c>
      <c r="I2567" s="403">
        <v>22.342089725535871</v>
      </c>
      <c r="J2567" s="403">
        <v>18.369733310390924</v>
      </c>
      <c r="K2567" s="403">
        <v>16.024398384934457</v>
      </c>
      <c r="L2567" s="450">
        <v>14.484786956350584</v>
      </c>
      <c r="M2567" s="450">
        <v>13.093100167062664</v>
      </c>
      <c r="N2567" s="450">
        <v>11.835125535593495</v>
      </c>
      <c r="O2567" s="450">
        <v>10.698016104361697</v>
      </c>
      <c r="R2567" s="570"/>
      <c r="S2567" s="570"/>
      <c r="T2567" s="570"/>
      <c r="U2567" s="570"/>
    </row>
    <row r="2568" spans="2:21" x14ac:dyDescent="0.25">
      <c r="B2568" s="402" t="s">
        <v>253</v>
      </c>
      <c r="C2568" s="402" t="s">
        <v>128</v>
      </c>
      <c r="D2568" s="402" t="s">
        <v>19</v>
      </c>
      <c r="E2568" s="402" t="s">
        <v>32</v>
      </c>
      <c r="F2568" s="402" t="s">
        <v>7</v>
      </c>
      <c r="G2568" s="403">
        <v>53.225000000000001</v>
      </c>
      <c r="H2568" s="403">
        <v>30.5</v>
      </c>
      <c r="I2568" s="403">
        <v>18.175423058869203</v>
      </c>
      <c r="J2568" s="403">
        <v>14.945483350052278</v>
      </c>
      <c r="K2568" s="403">
        <v>13.051911759144122</v>
      </c>
      <c r="L2568" s="450">
        <v>11.797894477088843</v>
      </c>
      <c r="M2568" s="450">
        <v>10.664362176292464</v>
      </c>
      <c r="N2568" s="450">
        <v>9.6397387557580636</v>
      </c>
      <c r="O2568" s="450">
        <v>8.7135603370486692</v>
      </c>
      <c r="R2568" s="570"/>
      <c r="S2568" s="570"/>
      <c r="T2568" s="570"/>
      <c r="U2568" s="570"/>
    </row>
    <row r="2569" spans="2:21" x14ac:dyDescent="0.25">
      <c r="B2569" s="402" t="s">
        <v>253</v>
      </c>
      <c r="C2569" s="402" t="s">
        <v>128</v>
      </c>
      <c r="D2569" s="402" t="s">
        <v>19</v>
      </c>
      <c r="E2569" s="402" t="s">
        <v>32</v>
      </c>
      <c r="F2569" s="402" t="s">
        <v>8</v>
      </c>
      <c r="G2569" s="403">
        <v>38.024999999999999</v>
      </c>
      <c r="H2569" s="403">
        <v>22.5</v>
      </c>
      <c r="I2569" s="403">
        <v>13.175423058869203</v>
      </c>
      <c r="J2569" s="403">
        <v>10.836383397645902</v>
      </c>
      <c r="K2569" s="403">
        <v>9.4849278081957227</v>
      </c>
      <c r="L2569" s="450">
        <v>8.5736235019747529</v>
      </c>
      <c r="M2569" s="450">
        <v>7.7498765873682238</v>
      </c>
      <c r="N2569" s="450">
        <v>7.0052746199555482</v>
      </c>
      <c r="O2569" s="450">
        <v>6.332213416273035</v>
      </c>
      <c r="R2569" s="570"/>
      <c r="S2569" s="570"/>
      <c r="T2569" s="570"/>
      <c r="U2569" s="570"/>
    </row>
    <row r="2570" spans="2:21" x14ac:dyDescent="0.25">
      <c r="B2570" s="402" t="s">
        <v>253</v>
      </c>
      <c r="C2570" s="402" t="s">
        <v>128</v>
      </c>
      <c r="D2570" s="402" t="s">
        <v>19</v>
      </c>
      <c r="E2570" s="402" t="s">
        <v>32</v>
      </c>
      <c r="F2570" s="402" t="s">
        <v>1</v>
      </c>
      <c r="G2570" s="403">
        <v>31.746739130434783</v>
      </c>
      <c r="H2570" s="403">
        <v>19.195652173913043</v>
      </c>
      <c r="I2570" s="403">
        <v>11.110205667564854</v>
      </c>
      <c r="J2570" s="403">
        <v>9.1391464607823991</v>
      </c>
      <c r="K2570" s="403">
        <v>8.0116083501952957</v>
      </c>
      <c r="L2570" s="450">
        <v>7.2418594035580632</v>
      </c>
      <c r="M2570" s="450">
        <v>6.5460673223777759</v>
      </c>
      <c r="N2570" s="450">
        <v>5.9171263899501607</v>
      </c>
      <c r="O2570" s="450">
        <v>5.3486136011700562</v>
      </c>
      <c r="R2570" s="570"/>
      <c r="S2570" s="570"/>
      <c r="T2570" s="570"/>
      <c r="U2570" s="570"/>
    </row>
    <row r="2571" spans="2:21" x14ac:dyDescent="0.25">
      <c r="B2571" s="402" t="s">
        <v>253</v>
      </c>
      <c r="C2571" s="402" t="s">
        <v>17</v>
      </c>
      <c r="D2571" s="402" t="s">
        <v>3</v>
      </c>
      <c r="E2571" s="402" t="s">
        <v>33</v>
      </c>
      <c r="F2571" s="402" t="s">
        <v>4</v>
      </c>
      <c r="G2571" s="403">
        <v>86.875111475409852</v>
      </c>
      <c r="H2571" s="403">
        <v>51.072766382929629</v>
      </c>
      <c r="I2571" s="403">
        <v>34.851375173980557</v>
      </c>
      <c r="J2571" s="403">
        <v>29.932915483939372</v>
      </c>
      <c r="K2571" s="403">
        <v>26.515571477667031</v>
      </c>
      <c r="L2571" s="450">
        <v>24.585675443748151</v>
      </c>
      <c r="M2571" s="450">
        <v>22.796243993248599</v>
      </c>
      <c r="N2571" s="450">
        <v>21.137053622493355</v>
      </c>
      <c r="O2571" s="450">
        <v>19.598624930162948</v>
      </c>
      <c r="R2571" s="570"/>
      <c r="S2571" s="570"/>
      <c r="T2571" s="570"/>
      <c r="U2571" s="570"/>
    </row>
    <row r="2572" spans="2:21" x14ac:dyDescent="0.25">
      <c r="B2572" s="402" t="s">
        <v>253</v>
      </c>
      <c r="C2572" s="402" t="s">
        <v>17</v>
      </c>
      <c r="D2572" s="402" t="s">
        <v>3</v>
      </c>
      <c r="E2572" s="402" t="s">
        <v>33</v>
      </c>
      <c r="F2572" s="402" t="s">
        <v>5</v>
      </c>
      <c r="G2572" s="403">
        <v>62.783370000000005</v>
      </c>
      <c r="H2572" s="403">
        <v>34.986599999999996</v>
      </c>
      <c r="I2572" s="403">
        <v>25.963106742331576</v>
      </c>
      <c r="J2572" s="403">
        <v>21.163225206931454</v>
      </c>
      <c r="K2572" s="403">
        <v>19.560290554554253</v>
      </c>
      <c r="L2572" s="450">
        <v>18.136624193249165</v>
      </c>
      <c r="M2572" s="450">
        <v>16.816577249184267</v>
      </c>
      <c r="N2572" s="450">
        <v>15.59260793874998</v>
      </c>
      <c r="O2572" s="450">
        <v>14.457723395726232</v>
      </c>
      <c r="R2572" s="570"/>
      <c r="S2572" s="570"/>
      <c r="T2572" s="570"/>
      <c r="U2572" s="570"/>
    </row>
    <row r="2573" spans="2:21" x14ac:dyDescent="0.25">
      <c r="B2573" s="402" t="s">
        <v>253</v>
      </c>
      <c r="C2573" s="402" t="s">
        <v>17</v>
      </c>
      <c r="D2573" s="402" t="s">
        <v>3</v>
      </c>
      <c r="E2573" s="402" t="s">
        <v>33</v>
      </c>
      <c r="F2573" s="402" t="s">
        <v>6</v>
      </c>
      <c r="G2573" s="403">
        <v>49.023400000000002</v>
      </c>
      <c r="H2573" s="403">
        <v>27.651999999999997</v>
      </c>
      <c r="I2573" s="403">
        <v>20.376295062175984</v>
      </c>
      <c r="J2573" s="403">
        <v>16.612595435172814</v>
      </c>
      <c r="K2573" s="403">
        <v>15.315778170691297</v>
      </c>
      <c r="L2573" s="450">
        <v>14.201042266436176</v>
      </c>
      <c r="M2573" s="450">
        <v>13.16744074023136</v>
      </c>
      <c r="N2573" s="450">
        <v>12.209068348263958</v>
      </c>
      <c r="O2573" s="450">
        <v>11.320449651020164</v>
      </c>
      <c r="R2573" s="570"/>
      <c r="S2573" s="570"/>
      <c r="T2573" s="570"/>
      <c r="U2573" s="570"/>
    </row>
    <row r="2574" spans="2:21" x14ac:dyDescent="0.25">
      <c r="B2574" s="402" t="s">
        <v>253</v>
      </c>
      <c r="C2574" s="402" t="s">
        <v>17</v>
      </c>
      <c r="D2574" s="402" t="s">
        <v>3</v>
      </c>
      <c r="E2574" s="402" t="s">
        <v>33</v>
      </c>
      <c r="F2574" s="402" t="s">
        <v>7</v>
      </c>
      <c r="G2574" s="403">
        <v>39.599400000000003</v>
      </c>
      <c r="H2574" s="403">
        <v>22.692</v>
      </c>
      <c r="I2574" s="403">
        <v>16.569630956303662</v>
      </c>
      <c r="J2574" s="403">
        <v>13.512595435172813</v>
      </c>
      <c r="K2574" s="403">
        <v>12.41684194125097</v>
      </c>
      <c r="L2574" s="450">
        <v>11.513100755193522</v>
      </c>
      <c r="M2574" s="450">
        <v>10.675137013613574</v>
      </c>
      <c r="N2574" s="450">
        <v>9.8981632040366012</v>
      </c>
      <c r="O2574" s="450">
        <v>9.1777402658909448</v>
      </c>
      <c r="R2574" s="570"/>
      <c r="S2574" s="570"/>
      <c r="T2574" s="570"/>
      <c r="U2574" s="570"/>
    </row>
    <row r="2575" spans="2:21" x14ac:dyDescent="0.25">
      <c r="B2575" s="402" t="s">
        <v>253</v>
      </c>
      <c r="C2575" s="402" t="s">
        <v>17</v>
      </c>
      <c r="D2575" s="402" t="s">
        <v>3</v>
      </c>
      <c r="E2575" s="402" t="s">
        <v>33</v>
      </c>
      <c r="F2575" s="402" t="s">
        <v>8</v>
      </c>
      <c r="G2575" s="403">
        <v>28.290599999999998</v>
      </c>
      <c r="H2575" s="403">
        <v>16.739999999999998</v>
      </c>
      <c r="I2575" s="403">
        <v>12.001634029256872</v>
      </c>
      <c r="J2575" s="403">
        <v>9.7925954351728119</v>
      </c>
      <c r="K2575" s="403">
        <v>8.9381184659225799</v>
      </c>
      <c r="L2575" s="450">
        <v>8.2875709417023398</v>
      </c>
      <c r="M2575" s="450">
        <v>7.684372541672233</v>
      </c>
      <c r="N2575" s="450">
        <v>7.1250770309637756</v>
      </c>
      <c r="O2575" s="450">
        <v>6.6064890037358834</v>
      </c>
      <c r="R2575" s="570"/>
      <c r="S2575" s="570"/>
      <c r="T2575" s="570"/>
      <c r="U2575" s="570"/>
    </row>
    <row r="2576" spans="2:21" x14ac:dyDescent="0.25">
      <c r="B2576" s="402" t="s">
        <v>253</v>
      </c>
      <c r="C2576" s="402" t="s">
        <v>17</v>
      </c>
      <c r="D2576" s="402" t="s">
        <v>3</v>
      </c>
      <c r="E2576" s="402" t="s">
        <v>33</v>
      </c>
      <c r="F2576" s="402" t="s">
        <v>1</v>
      </c>
      <c r="G2576" s="403">
        <v>23.619573913043478</v>
      </c>
      <c r="H2576" s="403">
        <v>14.281565217391304</v>
      </c>
      <c r="I2576" s="403">
        <v>10.114852689824501</v>
      </c>
      <c r="J2576" s="403">
        <v>8.2560736960423782</v>
      </c>
      <c r="K2576" s="403">
        <v>7.5012544217652</v>
      </c>
      <c r="L2576" s="450">
        <v>6.9552868883038075</v>
      </c>
      <c r="M2576" s="450">
        <v>6.4490567815225477</v>
      </c>
      <c r="N2576" s="450">
        <v>5.9796718725206519</v>
      </c>
      <c r="O2576" s="450">
        <v>5.5444504389327056</v>
      </c>
      <c r="R2576" s="570"/>
      <c r="S2576" s="570"/>
      <c r="T2576" s="570"/>
      <c r="U2576" s="570"/>
    </row>
    <row r="2577" spans="2:21" x14ac:dyDescent="0.25">
      <c r="B2577" s="402" t="s">
        <v>253</v>
      </c>
      <c r="C2577" s="402" t="s">
        <v>17</v>
      </c>
      <c r="D2577" s="402" t="s">
        <v>11</v>
      </c>
      <c r="E2577" s="402" t="s">
        <v>33</v>
      </c>
      <c r="F2577" s="402" t="s">
        <v>4</v>
      </c>
      <c r="G2577" s="403">
        <v>86.875111475409852</v>
      </c>
      <c r="H2577" s="403">
        <v>51.072766382929629</v>
      </c>
      <c r="I2577" s="403">
        <v>44.045264284213303</v>
      </c>
      <c r="J2577" s="403">
        <v>37.01776218549697</v>
      </c>
      <c r="K2577" s="403">
        <v>34.007687832769228</v>
      </c>
      <c r="L2577" s="450">
        <v>33.16595515546615</v>
      </c>
      <c r="M2577" s="450">
        <v>32.345056411464391</v>
      </c>
      <c r="N2577" s="450">
        <v>31.54447593493736</v>
      </c>
      <c r="O2577" s="450">
        <v>30.76371082343065</v>
      </c>
      <c r="R2577" s="570"/>
      <c r="S2577" s="570"/>
      <c r="T2577" s="570"/>
      <c r="U2577" s="570"/>
    </row>
    <row r="2578" spans="2:21" x14ac:dyDescent="0.25">
      <c r="B2578" s="402" t="s">
        <v>253</v>
      </c>
      <c r="C2578" s="402" t="s">
        <v>17</v>
      </c>
      <c r="D2578" s="402" t="s">
        <v>11</v>
      </c>
      <c r="E2578" s="402" t="s">
        <v>33</v>
      </c>
      <c r="F2578" s="402" t="s">
        <v>5</v>
      </c>
      <c r="G2578" s="403">
        <v>62.783370000000005</v>
      </c>
      <c r="H2578" s="403">
        <v>34.986599999999996</v>
      </c>
      <c r="I2578" s="403">
        <v>28.732512908695906</v>
      </c>
      <c r="J2578" s="403">
        <v>23.675066663150201</v>
      </c>
      <c r="K2578" s="403">
        <v>21.075343607624816</v>
      </c>
      <c r="L2578" s="450">
        <v>20.553702574951181</v>
      </c>
      <c r="M2578" s="450">
        <v>20.044972808259011</v>
      </c>
      <c r="N2578" s="450">
        <v>19.548834737616492</v>
      </c>
      <c r="O2578" s="450">
        <v>19.064976702846081</v>
      </c>
      <c r="R2578" s="570"/>
      <c r="S2578" s="570"/>
      <c r="T2578" s="570"/>
      <c r="U2578" s="570"/>
    </row>
    <row r="2579" spans="2:21" x14ac:dyDescent="0.25">
      <c r="B2579" s="402" t="s">
        <v>253</v>
      </c>
      <c r="C2579" s="402" t="s">
        <v>17</v>
      </c>
      <c r="D2579" s="402" t="s">
        <v>11</v>
      </c>
      <c r="E2579" s="402" t="s">
        <v>33</v>
      </c>
      <c r="F2579" s="402" t="s">
        <v>6</v>
      </c>
      <c r="G2579" s="403">
        <v>49.023400000000002</v>
      </c>
      <c r="H2579" s="403">
        <v>27.651999999999997</v>
      </c>
      <c r="I2579" s="403">
        <v>22.543519338843421</v>
      </c>
      <c r="J2579" s="403">
        <v>18.574696626028153</v>
      </c>
      <c r="K2579" s="403">
        <v>16.528898673928396</v>
      </c>
      <c r="L2579" s="450">
        <v>16.119787822226481</v>
      </c>
      <c r="M2579" s="450">
        <v>15.720802974215562</v>
      </c>
      <c r="N2579" s="450">
        <v>15.331693498678392</v>
      </c>
      <c r="O2579" s="450">
        <v>14.952214967832859</v>
      </c>
      <c r="R2579" s="570"/>
      <c r="S2579" s="570"/>
      <c r="T2579" s="570"/>
      <c r="U2579" s="570"/>
    </row>
    <row r="2580" spans="2:21" x14ac:dyDescent="0.25">
      <c r="B2580" s="402" t="s">
        <v>253</v>
      </c>
      <c r="C2580" s="402" t="s">
        <v>17</v>
      </c>
      <c r="D2580" s="402" t="s">
        <v>11</v>
      </c>
      <c r="E2580" s="402" t="s">
        <v>33</v>
      </c>
      <c r="F2580" s="402" t="s">
        <v>7</v>
      </c>
      <c r="G2580" s="403">
        <v>39.599400000000003</v>
      </c>
      <c r="H2580" s="403">
        <v>22.692</v>
      </c>
      <c r="I2580" s="403">
        <v>18.325338003084816</v>
      </c>
      <c r="J2580" s="403">
        <v>15.098333954510954</v>
      </c>
      <c r="K2580" s="403">
        <v>13.428898673928394</v>
      </c>
      <c r="L2580" s="450">
        <v>13.096516687548668</v>
      </c>
      <c r="M2580" s="450">
        <v>12.772361569771668</v>
      </c>
      <c r="N2580" s="450">
        <v>12.456229695341575</v>
      </c>
      <c r="O2580" s="450">
        <v>12.147922478981544</v>
      </c>
      <c r="R2580" s="570"/>
      <c r="S2580" s="570"/>
      <c r="T2580" s="570"/>
      <c r="U2580" s="570"/>
    </row>
    <row r="2581" spans="2:21" x14ac:dyDescent="0.25">
      <c r="B2581" s="402" t="s">
        <v>253</v>
      </c>
      <c r="C2581" s="402" t="s">
        <v>17</v>
      </c>
      <c r="D2581" s="402" t="s">
        <v>11</v>
      </c>
      <c r="E2581" s="402" t="s">
        <v>33</v>
      </c>
      <c r="F2581" s="402" t="s">
        <v>8</v>
      </c>
      <c r="G2581" s="403">
        <v>28.290599999999998</v>
      </c>
      <c r="H2581" s="403">
        <v>16.739999999999998</v>
      </c>
      <c r="I2581" s="403">
        <v>13.263520400174496</v>
      </c>
      <c r="J2581" s="403">
        <v>10.926698748690317</v>
      </c>
      <c r="K2581" s="403">
        <v>9.7088986739283936</v>
      </c>
      <c r="L2581" s="450">
        <v>9.468591325935293</v>
      </c>
      <c r="M2581" s="450">
        <v>9.2342318844389961</v>
      </c>
      <c r="N2581" s="450">
        <v>9.0056731313373941</v>
      </c>
      <c r="O2581" s="450">
        <v>8.7827714923599647</v>
      </c>
      <c r="R2581" s="570"/>
      <c r="S2581" s="570"/>
      <c r="T2581" s="570"/>
      <c r="U2581" s="570"/>
    </row>
    <row r="2582" spans="2:21" x14ac:dyDescent="0.25">
      <c r="B2582" s="402" t="s">
        <v>253</v>
      </c>
      <c r="C2582" s="402" t="s">
        <v>17</v>
      </c>
      <c r="D2582" s="402" t="s">
        <v>11</v>
      </c>
      <c r="E2582" s="402" t="s">
        <v>33</v>
      </c>
      <c r="F2582" s="402" t="s">
        <v>1</v>
      </c>
      <c r="G2582" s="403">
        <v>23.619573913043478</v>
      </c>
      <c r="H2582" s="403">
        <v>14.281565217391304</v>
      </c>
      <c r="I2582" s="403">
        <v>11.172769651146321</v>
      </c>
      <c r="J2582" s="403">
        <v>9.2036320332426627</v>
      </c>
      <c r="K2582" s="403">
        <v>8.1723769347979598</v>
      </c>
      <c r="L2582" s="450">
        <v>7.9701004157036817</v>
      </c>
      <c r="M2582" s="450">
        <v>7.7728304926711536</v>
      </c>
      <c r="N2582" s="450">
        <v>7.5804432462052329</v>
      </c>
      <c r="O2582" s="450">
        <v>7.3928178239727922</v>
      </c>
      <c r="R2582" s="570"/>
      <c r="S2582" s="570"/>
      <c r="T2582" s="570"/>
      <c r="U2582" s="570"/>
    </row>
    <row r="2583" spans="2:21" x14ac:dyDescent="0.25">
      <c r="B2583" s="402" t="s">
        <v>253</v>
      </c>
      <c r="C2583" s="402" t="s">
        <v>17</v>
      </c>
      <c r="D2583" s="402" t="s">
        <v>19</v>
      </c>
      <c r="E2583" s="402" t="s">
        <v>33</v>
      </c>
      <c r="F2583" s="402" t="s">
        <v>4</v>
      </c>
      <c r="G2583" s="403">
        <v>86.875111475409852</v>
      </c>
      <c r="H2583" s="403">
        <v>51.072766382929629</v>
      </c>
      <c r="I2583" s="403">
        <v>34.007687832769228</v>
      </c>
      <c r="J2583" s="403">
        <v>28.252969687944784</v>
      </c>
      <c r="K2583" s="403">
        <v>25.015866889487569</v>
      </c>
      <c r="L2583" s="450">
        <v>22.612362331388336</v>
      </c>
      <c r="M2583" s="450">
        <v>20.439784576118846</v>
      </c>
      <c r="N2583" s="450">
        <v>18.475946360465695</v>
      </c>
      <c r="O2583" s="450">
        <v>16.70079215578621</v>
      </c>
      <c r="R2583" s="570"/>
      <c r="S2583" s="570"/>
      <c r="T2583" s="570"/>
      <c r="U2583" s="570"/>
    </row>
    <row r="2584" spans="2:21" x14ac:dyDescent="0.25">
      <c r="B2584" s="402" t="s">
        <v>253</v>
      </c>
      <c r="C2584" s="402" t="s">
        <v>17</v>
      </c>
      <c r="D2584" s="402" t="s">
        <v>19</v>
      </c>
      <c r="E2584" s="402" t="s">
        <v>33</v>
      </c>
      <c r="F2584" s="402" t="s">
        <v>5</v>
      </c>
      <c r="G2584" s="403">
        <v>62.783370000000005</v>
      </c>
      <c r="H2584" s="403">
        <v>34.986599999999996</v>
      </c>
      <c r="I2584" s="403">
        <v>21.173640493588621</v>
      </c>
      <c r="J2584" s="403">
        <v>17.407606026667736</v>
      </c>
      <c r="K2584" s="403">
        <v>15.172096077816406</v>
      </c>
      <c r="L2584" s="450">
        <v>13.714373175785957</v>
      </c>
      <c r="M2584" s="450">
        <v>12.396707128668986</v>
      </c>
      <c r="N2584" s="450">
        <v>11.205641385442707</v>
      </c>
      <c r="O2584" s="450">
        <v>10.129012289784427</v>
      </c>
      <c r="R2584" s="570"/>
      <c r="S2584" s="570"/>
      <c r="T2584" s="570"/>
      <c r="U2584" s="570"/>
    </row>
    <row r="2585" spans="2:21" x14ac:dyDescent="0.25">
      <c r="B2585" s="402" t="s">
        <v>253</v>
      </c>
      <c r="C2585" s="402" t="s">
        <v>17</v>
      </c>
      <c r="D2585" s="402" t="s">
        <v>19</v>
      </c>
      <c r="E2585" s="402" t="s">
        <v>33</v>
      </c>
      <c r="F2585" s="402" t="s">
        <v>6</v>
      </c>
      <c r="G2585" s="403">
        <v>49.023400000000002</v>
      </c>
      <c r="H2585" s="403">
        <v>27.651999999999997</v>
      </c>
      <c r="I2585" s="403">
        <v>16.622514755798687</v>
      </c>
      <c r="J2585" s="403">
        <v>13.667081582930846</v>
      </c>
      <c r="K2585" s="403">
        <v>11.922152398391237</v>
      </c>
      <c r="L2585" s="450">
        <v>10.776681495524835</v>
      </c>
      <c r="M2585" s="450">
        <v>9.7412665242946233</v>
      </c>
      <c r="N2585" s="450">
        <v>8.8053333984815598</v>
      </c>
      <c r="O2585" s="450">
        <v>7.9593239816451034</v>
      </c>
      <c r="R2585" s="570"/>
      <c r="S2585" s="570"/>
      <c r="T2585" s="570"/>
      <c r="U2585" s="570"/>
    </row>
    <row r="2586" spans="2:21" x14ac:dyDescent="0.25">
      <c r="B2586" s="402" t="s">
        <v>253</v>
      </c>
      <c r="C2586" s="402" t="s">
        <v>17</v>
      </c>
      <c r="D2586" s="402" t="s">
        <v>19</v>
      </c>
      <c r="E2586" s="402" t="s">
        <v>33</v>
      </c>
      <c r="F2586" s="402" t="s">
        <v>7</v>
      </c>
      <c r="G2586" s="403">
        <v>39.599400000000003</v>
      </c>
      <c r="H2586" s="403">
        <v>22.692</v>
      </c>
      <c r="I2586" s="403">
        <v>13.522514755798687</v>
      </c>
      <c r="J2586" s="403">
        <v>11.119439612438894</v>
      </c>
      <c r="K2586" s="403">
        <v>9.7106223488032271</v>
      </c>
      <c r="L2586" s="450">
        <v>8.7776334909540985</v>
      </c>
      <c r="M2586" s="450">
        <v>7.9342854591615923</v>
      </c>
      <c r="N2586" s="450">
        <v>7.1719656342839988</v>
      </c>
      <c r="O2586" s="450">
        <v>6.482888890764209</v>
      </c>
      <c r="R2586" s="570"/>
      <c r="S2586" s="570"/>
      <c r="T2586" s="570"/>
      <c r="U2586" s="570"/>
    </row>
    <row r="2587" spans="2:21" x14ac:dyDescent="0.25">
      <c r="B2587" s="402" t="s">
        <v>253</v>
      </c>
      <c r="C2587" s="402" t="s">
        <v>17</v>
      </c>
      <c r="D2587" s="402" t="s">
        <v>19</v>
      </c>
      <c r="E2587" s="402" t="s">
        <v>33</v>
      </c>
      <c r="F2587" s="402" t="s">
        <v>8</v>
      </c>
      <c r="G2587" s="403">
        <v>28.290599999999998</v>
      </c>
      <c r="H2587" s="403">
        <v>16.739999999999998</v>
      </c>
      <c r="I2587" s="403">
        <v>9.8025147557986863</v>
      </c>
      <c r="J2587" s="403">
        <v>8.0622692478485511</v>
      </c>
      <c r="K2587" s="403">
        <v>7.0567862892976176</v>
      </c>
      <c r="L2587" s="450">
        <v>6.3787758854692163</v>
      </c>
      <c r="M2587" s="450">
        <v>5.7659081810019579</v>
      </c>
      <c r="N2587" s="450">
        <v>5.2119243172469272</v>
      </c>
      <c r="O2587" s="450">
        <v>4.7111667817071385</v>
      </c>
      <c r="R2587" s="570"/>
      <c r="S2587" s="570"/>
      <c r="T2587" s="570"/>
      <c r="U2587" s="570"/>
    </row>
    <row r="2588" spans="2:21" x14ac:dyDescent="0.25">
      <c r="B2588" s="402" t="s">
        <v>253</v>
      </c>
      <c r="C2588" s="402" t="s">
        <v>17</v>
      </c>
      <c r="D2588" s="402" t="s">
        <v>19</v>
      </c>
      <c r="E2588" s="402" t="s">
        <v>33</v>
      </c>
      <c r="F2588" s="402" t="s">
        <v>1</v>
      </c>
      <c r="G2588" s="403">
        <v>23.619573913043478</v>
      </c>
      <c r="H2588" s="403">
        <v>14.281565217391304</v>
      </c>
      <c r="I2588" s="403">
        <v>8.2659930166682507</v>
      </c>
      <c r="J2588" s="403">
        <v>6.7995249668221049</v>
      </c>
      <c r="K2588" s="403">
        <v>5.9606366125452999</v>
      </c>
      <c r="L2588" s="450">
        <v>5.3879433962471994</v>
      </c>
      <c r="M2588" s="450">
        <v>4.870274087849066</v>
      </c>
      <c r="N2588" s="450">
        <v>4.4023420341229205</v>
      </c>
      <c r="O2588" s="450">
        <v>3.9793685192705222</v>
      </c>
      <c r="R2588" s="570"/>
      <c r="S2588" s="570"/>
      <c r="T2588" s="570"/>
      <c r="U2588" s="570"/>
    </row>
    <row r="2589" spans="2:21" x14ac:dyDescent="0.25">
      <c r="B2589" s="402" t="s">
        <v>253</v>
      </c>
      <c r="C2589" s="402" t="s">
        <v>16</v>
      </c>
      <c r="D2589" s="402" t="s">
        <v>3</v>
      </c>
      <c r="E2589" s="402" t="s">
        <v>33</v>
      </c>
      <c r="F2589" s="402" t="s">
        <v>4</v>
      </c>
      <c r="G2589" s="403">
        <v>76.249257786885252</v>
      </c>
      <c r="H2589" s="403">
        <v>44.82596296781324</v>
      </c>
      <c r="I2589" s="403">
        <v>30.588639769636163</v>
      </c>
      <c r="J2589" s="403">
        <v>26.27176587501668</v>
      </c>
      <c r="K2589" s="403">
        <v>23.27240346090937</v>
      </c>
      <c r="L2589" s="450">
        <v>21.578556538666053</v>
      </c>
      <c r="M2589" s="450">
        <v>20.007993719880826</v>
      </c>
      <c r="N2589" s="450">
        <v>18.551741956301292</v>
      </c>
      <c r="O2589" s="450">
        <v>17.2014812895113</v>
      </c>
      <c r="R2589" s="570"/>
      <c r="S2589" s="570"/>
      <c r="T2589" s="570"/>
      <c r="U2589" s="570"/>
    </row>
    <row r="2590" spans="2:21" x14ac:dyDescent="0.25">
      <c r="B2590" s="402" t="s">
        <v>253</v>
      </c>
      <c r="C2590" s="402" t="s">
        <v>16</v>
      </c>
      <c r="D2590" s="402" t="s">
        <v>3</v>
      </c>
      <c r="E2590" s="402" t="s">
        <v>33</v>
      </c>
      <c r="F2590" s="402" t="s">
        <v>5</v>
      </c>
      <c r="G2590" s="403">
        <v>55.104221250000002</v>
      </c>
      <c r="H2590" s="403">
        <v>30.707325000000001</v>
      </c>
      <c r="I2590" s="403">
        <v>22.787511697234567</v>
      </c>
      <c r="J2590" s="403">
        <v>18.574712446406235</v>
      </c>
      <c r="K2590" s="403">
        <v>17.167835661456895</v>
      </c>
      <c r="L2590" s="450">
        <v>15.918300535203908</v>
      </c>
      <c r="M2590" s="450">
        <v>14.759710945856625</v>
      </c>
      <c r="N2590" s="450">
        <v>13.68544755914481</v>
      </c>
      <c r="O2590" s="450">
        <v>12.689372819098431</v>
      </c>
      <c r="R2590" s="570"/>
      <c r="S2590" s="570"/>
      <c r="T2590" s="570"/>
      <c r="U2590" s="570"/>
    </row>
    <row r="2591" spans="2:21" x14ac:dyDescent="0.25">
      <c r="B2591" s="402" t="s">
        <v>253</v>
      </c>
      <c r="C2591" s="402" t="s">
        <v>16</v>
      </c>
      <c r="D2591" s="402" t="s">
        <v>3</v>
      </c>
      <c r="E2591" s="402" t="s">
        <v>33</v>
      </c>
      <c r="F2591" s="402" t="s">
        <v>6</v>
      </c>
      <c r="G2591" s="403">
        <v>43.027258333333336</v>
      </c>
      <c r="H2591" s="403">
        <v>24.269833333333334</v>
      </c>
      <c r="I2591" s="403">
        <v>17.884033166130266</v>
      </c>
      <c r="J2591" s="403">
        <v>14.580678520386892</v>
      </c>
      <c r="K2591" s="403">
        <v>13.442477346050293</v>
      </c>
      <c r="L2591" s="450">
        <v>12.464086827933903</v>
      </c>
      <c r="M2591" s="450">
        <v>11.556906993778332</v>
      </c>
      <c r="N2591" s="450">
        <v>10.715754880935975</v>
      </c>
      <c r="O2591" s="450">
        <v>9.9358247609088277</v>
      </c>
      <c r="R2591" s="570"/>
      <c r="S2591" s="570"/>
      <c r="T2591" s="570"/>
      <c r="U2591" s="570"/>
    </row>
    <row r="2592" spans="2:21" x14ac:dyDescent="0.25">
      <c r="B2592" s="402" t="s">
        <v>253</v>
      </c>
      <c r="C2592" s="402" t="s">
        <v>16</v>
      </c>
      <c r="D2592" s="402" t="s">
        <v>3</v>
      </c>
      <c r="E2592" s="402" t="s">
        <v>33</v>
      </c>
      <c r="F2592" s="402" t="s">
        <v>7</v>
      </c>
      <c r="G2592" s="403">
        <v>34.755925000000005</v>
      </c>
      <c r="H2592" s="403">
        <v>19.916499999999999</v>
      </c>
      <c r="I2592" s="403">
        <v>14.542969105465446</v>
      </c>
      <c r="J2592" s="403">
        <v>11.859845187053558</v>
      </c>
      <c r="K2592" s="403">
        <v>10.898115305963554</v>
      </c>
      <c r="L2592" s="450">
        <v>10.104912356372809</v>
      </c>
      <c r="M2592" s="450">
        <v>9.3694414917871818</v>
      </c>
      <c r="N2592" s="450">
        <v>8.6875007691342745</v>
      </c>
      <c r="O2592" s="450">
        <v>8.0551940774553596</v>
      </c>
      <c r="R2592" s="570"/>
      <c r="S2592" s="570"/>
      <c r="T2592" s="570"/>
      <c r="U2592" s="570"/>
    </row>
    <row r="2593" spans="2:21" x14ac:dyDescent="0.25">
      <c r="B2593" s="402" t="s">
        <v>253</v>
      </c>
      <c r="C2593" s="402" t="s">
        <v>16</v>
      </c>
      <c r="D2593" s="402" t="s">
        <v>3</v>
      </c>
      <c r="E2593" s="402" t="s">
        <v>33</v>
      </c>
      <c r="F2593" s="402" t="s">
        <v>8</v>
      </c>
      <c r="G2593" s="403">
        <v>24.830324999999998</v>
      </c>
      <c r="H2593" s="403">
        <v>14.692500000000001</v>
      </c>
      <c r="I2593" s="403">
        <v>10.533692232667658</v>
      </c>
      <c r="J2593" s="403">
        <v>8.5948451870535578</v>
      </c>
      <c r="K2593" s="403">
        <v>7.8448808578594686</v>
      </c>
      <c r="L2593" s="450">
        <v>7.2739029904995007</v>
      </c>
      <c r="M2593" s="450">
        <v>6.7444828893978075</v>
      </c>
      <c r="N2593" s="450">
        <v>6.2535958349722396</v>
      </c>
      <c r="O2593" s="450">
        <v>5.7984372573111997</v>
      </c>
      <c r="R2593" s="570"/>
      <c r="S2593" s="570"/>
      <c r="T2593" s="570"/>
      <c r="U2593" s="570"/>
    </row>
    <row r="2594" spans="2:21" x14ac:dyDescent="0.25">
      <c r="B2594" s="402" t="s">
        <v>253</v>
      </c>
      <c r="C2594" s="402" t="s">
        <v>16</v>
      </c>
      <c r="D2594" s="402" t="s">
        <v>3</v>
      </c>
      <c r="E2594" s="402" t="s">
        <v>33</v>
      </c>
      <c r="F2594" s="402" t="s">
        <v>1</v>
      </c>
      <c r="G2594" s="403">
        <v>20.730620652173915</v>
      </c>
      <c r="H2594" s="403">
        <v>12.534760869565218</v>
      </c>
      <c r="I2594" s="403">
        <v>8.8776865678163972</v>
      </c>
      <c r="J2594" s="403">
        <v>7.2462582305318186</v>
      </c>
      <c r="K2594" s="403">
        <v>6.5837622814686503</v>
      </c>
      <c r="L2594" s="450">
        <v>6.1045730350300893</v>
      </c>
      <c r="M2594" s="450">
        <v>5.6602608579761071</v>
      </c>
      <c r="N2594" s="450">
        <v>5.2482872752096581</v>
      </c>
      <c r="O2594" s="450">
        <v>4.8662985707299153</v>
      </c>
      <c r="R2594" s="570"/>
      <c r="S2594" s="570"/>
      <c r="T2594" s="570"/>
      <c r="U2594" s="570"/>
    </row>
    <row r="2595" spans="2:21" x14ac:dyDescent="0.25">
      <c r="B2595" s="402" t="s">
        <v>253</v>
      </c>
      <c r="C2595" s="402" t="s">
        <v>16</v>
      </c>
      <c r="D2595" s="402" t="s">
        <v>11</v>
      </c>
      <c r="E2595" s="402" t="s">
        <v>33</v>
      </c>
      <c r="F2595" s="402" t="s">
        <v>4</v>
      </c>
      <c r="G2595" s="403">
        <v>76.249257786885252</v>
      </c>
      <c r="H2595" s="403">
        <v>44.82596296781324</v>
      </c>
      <c r="I2595" s="403">
        <v>38.65800749676248</v>
      </c>
      <c r="J2595" s="403">
        <v>32.490052025711719</v>
      </c>
      <c r="K2595" s="403">
        <v>29.848145369352562</v>
      </c>
      <c r="L2595" s="450">
        <v>29.109366554461555</v>
      </c>
      <c r="M2595" s="450">
        <v>28.388873436406246</v>
      </c>
      <c r="N2595" s="450">
        <v>27.686213421389912</v>
      </c>
      <c r="O2595" s="450">
        <v>27.000945117876633</v>
      </c>
      <c r="R2595" s="570"/>
      <c r="S2595" s="570"/>
      <c r="T2595" s="570"/>
      <c r="U2595" s="570"/>
    </row>
    <row r="2596" spans="2:21" x14ac:dyDescent="0.25">
      <c r="B2596" s="402" t="s">
        <v>253</v>
      </c>
      <c r="C2596" s="402" t="s">
        <v>16</v>
      </c>
      <c r="D2596" s="402" t="s">
        <v>11</v>
      </c>
      <c r="E2596" s="402" t="s">
        <v>33</v>
      </c>
      <c r="F2596" s="402" t="s">
        <v>5</v>
      </c>
      <c r="G2596" s="403">
        <v>55.104221250000002</v>
      </c>
      <c r="H2596" s="403">
        <v>30.707325000000001</v>
      </c>
      <c r="I2596" s="403">
        <v>25.218186733035523</v>
      </c>
      <c r="J2596" s="403">
        <v>20.779325982576722</v>
      </c>
      <c r="K2596" s="403">
        <v>18.497579806154576</v>
      </c>
      <c r="L2596" s="450">
        <v>18.039741641724625</v>
      </c>
      <c r="M2596" s="450">
        <v>17.593235542732707</v>
      </c>
      <c r="N2596" s="450">
        <v>17.157781026429529</v>
      </c>
      <c r="O2596" s="450">
        <v>16.733104552363564</v>
      </c>
      <c r="R2596" s="570"/>
      <c r="S2596" s="570"/>
      <c r="T2596" s="570"/>
      <c r="U2596" s="570"/>
    </row>
    <row r="2597" spans="2:21" x14ac:dyDescent="0.25">
      <c r="B2597" s="402" t="s">
        <v>253</v>
      </c>
      <c r="C2597" s="402" t="s">
        <v>16</v>
      </c>
      <c r="D2597" s="402" t="s">
        <v>11</v>
      </c>
      <c r="E2597" s="402" t="s">
        <v>33</v>
      </c>
      <c r="F2597" s="402" t="s">
        <v>6</v>
      </c>
      <c r="G2597" s="403">
        <v>43.027258333333336</v>
      </c>
      <c r="H2597" s="403">
        <v>24.269833333333334</v>
      </c>
      <c r="I2597" s="403">
        <v>19.786180279925745</v>
      </c>
      <c r="J2597" s="403">
        <v>16.302791527952131</v>
      </c>
      <c r="K2597" s="403">
        <v>14.507218863004358</v>
      </c>
      <c r="L2597" s="450">
        <v>14.148147107411146</v>
      </c>
      <c r="M2597" s="450">
        <v>13.797962825487584</v>
      </c>
      <c r="N2597" s="450">
        <v>13.456446041178751</v>
      </c>
      <c r="O2597" s="450">
        <v>13.123382223111369</v>
      </c>
      <c r="R2597" s="570"/>
      <c r="S2597" s="570"/>
      <c r="T2597" s="570"/>
      <c r="U2597" s="570"/>
    </row>
    <row r="2598" spans="2:21" x14ac:dyDescent="0.25">
      <c r="B2598" s="402" t="s">
        <v>253</v>
      </c>
      <c r="C2598" s="402" t="s">
        <v>16</v>
      </c>
      <c r="D2598" s="402" t="s">
        <v>11</v>
      </c>
      <c r="E2598" s="402" t="s">
        <v>33</v>
      </c>
      <c r="F2598" s="402" t="s">
        <v>7</v>
      </c>
      <c r="G2598" s="403">
        <v>34.755925000000005</v>
      </c>
      <c r="H2598" s="403">
        <v>19.916499999999999</v>
      </c>
      <c r="I2598" s="403">
        <v>16.083932413997832</v>
      </c>
      <c r="J2598" s="403">
        <v>13.251629129429642</v>
      </c>
      <c r="K2598" s="403">
        <v>11.786385529671023</v>
      </c>
      <c r="L2598" s="450">
        <v>11.494657791625377</v>
      </c>
      <c r="M2598" s="450">
        <v>11.210150678845295</v>
      </c>
      <c r="N2598" s="450">
        <v>10.932685471852215</v>
      </c>
      <c r="O2598" s="450">
        <v>10.662087874697511</v>
      </c>
      <c r="R2598" s="570"/>
      <c r="S2598" s="570"/>
      <c r="T2598" s="570"/>
      <c r="U2598" s="570"/>
    </row>
    <row r="2599" spans="2:21" x14ac:dyDescent="0.25">
      <c r="B2599" s="402" t="s">
        <v>253</v>
      </c>
      <c r="C2599" s="402" t="s">
        <v>16</v>
      </c>
      <c r="D2599" s="402" t="s">
        <v>11</v>
      </c>
      <c r="E2599" s="402" t="s">
        <v>33</v>
      </c>
      <c r="F2599" s="402" t="s">
        <v>8</v>
      </c>
      <c r="G2599" s="403">
        <v>24.830324999999998</v>
      </c>
      <c r="H2599" s="403">
        <v>14.692500000000001</v>
      </c>
      <c r="I2599" s="403">
        <v>11.641234974884336</v>
      </c>
      <c r="J2599" s="403">
        <v>9.5902342512026575</v>
      </c>
      <c r="K2599" s="403">
        <v>8.5213855296710239</v>
      </c>
      <c r="L2599" s="450">
        <v>8.3104706126824546</v>
      </c>
      <c r="M2599" s="450">
        <v>8.1047761028745491</v>
      </c>
      <c r="N2599" s="450">
        <v>7.9041727886603743</v>
      </c>
      <c r="O2599" s="450">
        <v>7.7085346566008832</v>
      </c>
      <c r="R2599" s="570"/>
      <c r="S2599" s="570"/>
      <c r="T2599" s="570"/>
      <c r="U2599" s="570"/>
    </row>
    <row r="2600" spans="2:21" x14ac:dyDescent="0.25">
      <c r="B2600" s="402" t="s">
        <v>253</v>
      </c>
      <c r="C2600" s="402" t="s">
        <v>16</v>
      </c>
      <c r="D2600" s="402" t="s">
        <v>11</v>
      </c>
      <c r="E2600" s="402" t="s">
        <v>33</v>
      </c>
      <c r="F2600" s="402" t="s">
        <v>1</v>
      </c>
      <c r="G2600" s="403">
        <v>20.730620652173915</v>
      </c>
      <c r="H2600" s="403">
        <v>12.534760869565218</v>
      </c>
      <c r="I2600" s="403">
        <v>9.8062077717722431</v>
      </c>
      <c r="J2600" s="403">
        <v>8.077918975413251</v>
      </c>
      <c r="K2600" s="403">
        <v>7.1727985731492847</v>
      </c>
      <c r="L2600" s="450">
        <v>6.9952628648582049</v>
      </c>
      <c r="M2600" s="450">
        <v>6.8221213867127197</v>
      </c>
      <c r="N2600" s="450">
        <v>6.6532653760376572</v>
      </c>
      <c r="O2600" s="450">
        <v>6.4885887621696687</v>
      </c>
      <c r="R2600" s="570"/>
      <c r="S2600" s="570"/>
      <c r="T2600" s="570"/>
      <c r="U2600" s="570"/>
    </row>
    <row r="2601" spans="2:21" x14ac:dyDescent="0.25">
      <c r="B2601" s="402" t="s">
        <v>253</v>
      </c>
      <c r="C2601" s="402" t="s">
        <v>16</v>
      </c>
      <c r="D2601" s="402" t="s">
        <v>19</v>
      </c>
      <c r="E2601" s="402" t="s">
        <v>33</v>
      </c>
      <c r="F2601" s="402" t="s">
        <v>4</v>
      </c>
      <c r="G2601" s="403">
        <v>76.249257786885252</v>
      </c>
      <c r="H2601" s="403">
        <v>44.82596296781324</v>
      </c>
      <c r="I2601" s="403">
        <v>29.848145369352562</v>
      </c>
      <c r="J2601" s="403">
        <v>24.797297320198851</v>
      </c>
      <c r="K2601" s="403">
        <v>21.956130482305621</v>
      </c>
      <c r="L2601" s="450">
        <v>19.846602960210461</v>
      </c>
      <c r="M2601" s="450">
        <v>17.939757161566675</v>
      </c>
      <c r="N2601" s="450">
        <v>16.216119587881852</v>
      </c>
      <c r="O2601" s="450">
        <v>14.65808773888225</v>
      </c>
      <c r="R2601" s="570"/>
      <c r="S2601" s="570"/>
      <c r="T2601" s="570"/>
      <c r="U2601" s="570"/>
    </row>
    <row r="2602" spans="2:21" x14ac:dyDescent="0.25">
      <c r="B2602" s="402" t="s">
        <v>253</v>
      </c>
      <c r="C2602" s="402" t="s">
        <v>16</v>
      </c>
      <c r="D2602" s="402" t="s">
        <v>19</v>
      </c>
      <c r="E2602" s="402" t="s">
        <v>33</v>
      </c>
      <c r="F2602" s="402" t="s">
        <v>5</v>
      </c>
      <c r="G2602" s="403">
        <v>55.104221250000002</v>
      </c>
      <c r="H2602" s="403">
        <v>30.707325000000001</v>
      </c>
      <c r="I2602" s="403">
        <v>18.583853820313667</v>
      </c>
      <c r="J2602" s="403">
        <v>15.278449913190904</v>
      </c>
      <c r="K2602" s="403">
        <v>13.316369272599616</v>
      </c>
      <c r="L2602" s="450">
        <v>12.036943123371278</v>
      </c>
      <c r="M2602" s="450">
        <v>10.880443219114044</v>
      </c>
      <c r="N2602" s="450">
        <v>9.8350589041587213</v>
      </c>
      <c r="O2602" s="450">
        <v>8.8901142812220861</v>
      </c>
      <c r="R2602" s="570"/>
      <c r="S2602" s="570"/>
      <c r="T2602" s="570"/>
      <c r="U2602" s="570"/>
    </row>
    <row r="2603" spans="2:21" x14ac:dyDescent="0.25">
      <c r="B2603" s="402" t="s">
        <v>253</v>
      </c>
      <c r="C2603" s="402" t="s">
        <v>16</v>
      </c>
      <c r="D2603" s="402" t="s">
        <v>19</v>
      </c>
      <c r="E2603" s="402" t="s">
        <v>33</v>
      </c>
      <c r="F2603" s="402" t="s">
        <v>6</v>
      </c>
      <c r="G2603" s="403">
        <v>43.027258333333336</v>
      </c>
      <c r="H2603" s="403">
        <v>24.269833333333334</v>
      </c>
      <c r="I2603" s="403">
        <v>14.589384590774925</v>
      </c>
      <c r="J2603" s="403">
        <v>11.995435851685274</v>
      </c>
      <c r="K2603" s="403">
        <v>10.4639321453622</v>
      </c>
      <c r="L2603" s="450">
        <v>9.4585658824969308</v>
      </c>
      <c r="M2603" s="450">
        <v>8.5497944090919198</v>
      </c>
      <c r="N2603" s="450">
        <v>7.7283369747425521</v>
      </c>
      <c r="O2603" s="450">
        <v>6.9858045161481872</v>
      </c>
      <c r="R2603" s="570"/>
      <c r="S2603" s="570"/>
      <c r="T2603" s="570"/>
      <c r="U2603" s="570"/>
    </row>
    <row r="2604" spans="2:21" x14ac:dyDescent="0.25">
      <c r="B2604" s="402" t="s">
        <v>253</v>
      </c>
      <c r="C2604" s="402" t="s">
        <v>16</v>
      </c>
      <c r="D2604" s="402" t="s">
        <v>19</v>
      </c>
      <c r="E2604" s="402" t="s">
        <v>33</v>
      </c>
      <c r="F2604" s="402" t="s">
        <v>7</v>
      </c>
      <c r="G2604" s="403">
        <v>34.755925000000005</v>
      </c>
      <c r="H2604" s="403">
        <v>19.916499999999999</v>
      </c>
      <c r="I2604" s="403">
        <v>11.86855125744159</v>
      </c>
      <c r="J2604" s="403">
        <v>9.7594006275841387</v>
      </c>
      <c r="K2604" s="403">
        <v>8.5228983787211128</v>
      </c>
      <c r="L2604" s="450">
        <v>7.7040250935390144</v>
      </c>
      <c r="M2604" s="450">
        <v>6.9638285011189787</v>
      </c>
      <c r="N2604" s="450">
        <v>6.2947494075100154</v>
      </c>
      <c r="O2604" s="450">
        <v>5.6899549000927809</v>
      </c>
      <c r="R2604" s="570"/>
      <c r="S2604" s="570"/>
      <c r="T2604" s="570"/>
      <c r="U2604" s="570"/>
    </row>
    <row r="2605" spans="2:21" x14ac:dyDescent="0.25">
      <c r="B2605" s="402" t="s">
        <v>253</v>
      </c>
      <c r="C2605" s="402" t="s">
        <v>16</v>
      </c>
      <c r="D2605" s="402" t="s">
        <v>19</v>
      </c>
      <c r="E2605" s="402" t="s">
        <v>33</v>
      </c>
      <c r="F2605" s="402" t="s">
        <v>8</v>
      </c>
      <c r="G2605" s="403">
        <v>24.830324999999998</v>
      </c>
      <c r="H2605" s="403">
        <v>14.692500000000001</v>
      </c>
      <c r="I2605" s="403">
        <v>8.6035512574415893</v>
      </c>
      <c r="J2605" s="403">
        <v>7.0761583586627737</v>
      </c>
      <c r="K2605" s="403">
        <v>6.1936578587518074</v>
      </c>
      <c r="L2605" s="450">
        <v>5.5985761467895143</v>
      </c>
      <c r="M2605" s="450">
        <v>5.0606694115514506</v>
      </c>
      <c r="N2605" s="450">
        <v>4.5744443268309736</v>
      </c>
      <c r="O2605" s="450">
        <v>4.1349353608262929</v>
      </c>
      <c r="R2605" s="570"/>
      <c r="S2605" s="570"/>
      <c r="T2605" s="570"/>
      <c r="U2605" s="570"/>
    </row>
    <row r="2606" spans="2:21" x14ac:dyDescent="0.25">
      <c r="B2606" s="402" t="s">
        <v>253</v>
      </c>
      <c r="C2606" s="402" t="s">
        <v>16</v>
      </c>
      <c r="D2606" s="402" t="s">
        <v>19</v>
      </c>
      <c r="E2606" s="402" t="s">
        <v>33</v>
      </c>
      <c r="F2606" s="402" t="s">
        <v>1</v>
      </c>
      <c r="G2606" s="403">
        <v>20.730620652173915</v>
      </c>
      <c r="H2606" s="403">
        <v>12.534760869565218</v>
      </c>
      <c r="I2606" s="403">
        <v>7.2549643009198501</v>
      </c>
      <c r="J2606" s="403">
        <v>5.9678626388909066</v>
      </c>
      <c r="K2606" s="403">
        <v>5.2315802526775279</v>
      </c>
      <c r="L2606" s="450">
        <v>4.7289341905234155</v>
      </c>
      <c r="M2606" s="450">
        <v>4.2745819615126877</v>
      </c>
      <c r="N2606" s="450">
        <v>3.863883532637455</v>
      </c>
      <c r="O2606" s="450">
        <v>3.4926446815640468</v>
      </c>
      <c r="R2606" s="570"/>
      <c r="S2606" s="570"/>
      <c r="T2606" s="570"/>
      <c r="U2606" s="570"/>
    </row>
    <row r="2607" spans="2:21" x14ac:dyDescent="0.25">
      <c r="B2607" s="402" t="s">
        <v>253</v>
      </c>
      <c r="C2607" s="402" t="s">
        <v>128</v>
      </c>
      <c r="D2607" s="402" t="s">
        <v>3</v>
      </c>
      <c r="E2607" s="402" t="s">
        <v>33</v>
      </c>
      <c r="F2607" s="402" t="s">
        <v>4</v>
      </c>
      <c r="G2607" s="403">
        <v>116.76762295081969</v>
      </c>
      <c r="H2607" s="403">
        <v>68.646191374905413</v>
      </c>
      <c r="I2607" s="403">
        <v>46.843246201586773</v>
      </c>
      <c r="J2607" s="403">
        <v>40.232413284864748</v>
      </c>
      <c r="K2607" s="403">
        <v>35.639208975358912</v>
      </c>
      <c r="L2607" s="450">
        <v>33.045262693209878</v>
      </c>
      <c r="M2607" s="450">
        <v>30.640112894151336</v>
      </c>
      <c r="N2607" s="450">
        <v>28.41001830980289</v>
      </c>
      <c r="O2607" s="450">
        <v>26.342237809358799</v>
      </c>
      <c r="R2607" s="570"/>
      <c r="S2607" s="570"/>
      <c r="T2607" s="570"/>
      <c r="U2607" s="570"/>
    </row>
    <row r="2608" spans="2:21" x14ac:dyDescent="0.25">
      <c r="B2608" s="402" t="s">
        <v>253</v>
      </c>
      <c r="C2608" s="402" t="s">
        <v>128</v>
      </c>
      <c r="D2608" s="402" t="s">
        <v>3</v>
      </c>
      <c r="E2608" s="402" t="s">
        <v>33</v>
      </c>
      <c r="F2608" s="402" t="s">
        <v>5</v>
      </c>
      <c r="G2608" s="403">
        <v>84.386250000000004</v>
      </c>
      <c r="H2608" s="403">
        <v>47.024999999999999</v>
      </c>
      <c r="I2608" s="403">
        <v>34.896648847219858</v>
      </c>
      <c r="J2608" s="403">
        <v>28.445195170606791</v>
      </c>
      <c r="K2608" s="403">
        <v>26.29071311096002</v>
      </c>
      <c r="L2608" s="450">
        <v>24.37718305544243</v>
      </c>
      <c r="M2608" s="450">
        <v>22.602926410193909</v>
      </c>
      <c r="N2608" s="450">
        <v>20.95780636928761</v>
      </c>
      <c r="O2608" s="450">
        <v>19.432423918986874</v>
      </c>
      <c r="R2608" s="570"/>
      <c r="S2608" s="570"/>
      <c r="T2608" s="570"/>
      <c r="U2608" s="570"/>
    </row>
    <row r="2609" spans="2:21" x14ac:dyDescent="0.25">
      <c r="B2609" s="402" t="s">
        <v>253</v>
      </c>
      <c r="C2609" s="402" t="s">
        <v>128</v>
      </c>
      <c r="D2609" s="402" t="s">
        <v>3</v>
      </c>
      <c r="E2609" s="402" t="s">
        <v>33</v>
      </c>
      <c r="F2609" s="402" t="s">
        <v>6</v>
      </c>
      <c r="G2609" s="403">
        <v>65.891666666666666</v>
      </c>
      <c r="H2609" s="403">
        <v>37.166666666666664</v>
      </c>
      <c r="I2609" s="403">
        <v>27.387493363139765</v>
      </c>
      <c r="J2609" s="403">
        <v>22.328757305339803</v>
      </c>
      <c r="K2609" s="403">
        <v>20.585723347703357</v>
      </c>
      <c r="L2609" s="450">
        <v>19.087422401123892</v>
      </c>
      <c r="M2609" s="450">
        <v>17.698173037945374</v>
      </c>
      <c r="N2609" s="450">
        <v>16.410038102505318</v>
      </c>
      <c r="O2609" s="450">
        <v>15.215658133091617</v>
      </c>
      <c r="R2609" s="570"/>
      <c r="S2609" s="570"/>
      <c r="T2609" s="570"/>
      <c r="U2609" s="570"/>
    </row>
    <row r="2610" spans="2:21" x14ac:dyDescent="0.25">
      <c r="B2610" s="402" t="s">
        <v>253</v>
      </c>
      <c r="C2610" s="402" t="s">
        <v>128</v>
      </c>
      <c r="D2610" s="402" t="s">
        <v>3</v>
      </c>
      <c r="E2610" s="402" t="s">
        <v>33</v>
      </c>
      <c r="F2610" s="402" t="s">
        <v>7</v>
      </c>
      <c r="G2610" s="403">
        <v>53.225000000000001</v>
      </c>
      <c r="H2610" s="403">
        <v>30.5</v>
      </c>
      <c r="I2610" s="403">
        <v>22.271009349870514</v>
      </c>
      <c r="J2610" s="403">
        <v>18.162090638673135</v>
      </c>
      <c r="K2610" s="403">
        <v>16.68930368447711</v>
      </c>
      <c r="L2610" s="450">
        <v>15.474597789238604</v>
      </c>
      <c r="M2610" s="450">
        <v>14.348302437652652</v>
      </c>
      <c r="N2610" s="450">
        <v>13.303982801124464</v>
      </c>
      <c r="O2610" s="450">
        <v>12.335672400391054</v>
      </c>
      <c r="R2610" s="570"/>
      <c r="S2610" s="570"/>
      <c r="T2610" s="570"/>
      <c r="U2610" s="570"/>
    </row>
    <row r="2611" spans="2:21" x14ac:dyDescent="0.25">
      <c r="B2611" s="402" t="s">
        <v>253</v>
      </c>
      <c r="C2611" s="402" t="s">
        <v>128</v>
      </c>
      <c r="D2611" s="402" t="s">
        <v>3</v>
      </c>
      <c r="E2611" s="402" t="s">
        <v>33</v>
      </c>
      <c r="F2611" s="402" t="s">
        <v>8</v>
      </c>
      <c r="G2611" s="403">
        <v>38.024999999999999</v>
      </c>
      <c r="H2611" s="403">
        <v>22.5</v>
      </c>
      <c r="I2611" s="403">
        <v>16.131228533947407</v>
      </c>
      <c r="J2611" s="403">
        <v>13.162090638673135</v>
      </c>
      <c r="K2611" s="403">
        <v>12.013600088605617</v>
      </c>
      <c r="L2611" s="450">
        <v>11.139208254976264</v>
      </c>
      <c r="M2611" s="450">
        <v>10.328457717301388</v>
      </c>
      <c r="N2611" s="450">
        <v>9.5767164394674413</v>
      </c>
      <c r="O2611" s="450">
        <v>8.8796895211503823</v>
      </c>
      <c r="R2611" s="570"/>
      <c r="S2611" s="570"/>
      <c r="T2611" s="570"/>
      <c r="U2611" s="570"/>
    </row>
    <row r="2612" spans="2:21" x14ac:dyDescent="0.25">
      <c r="B2612" s="402" t="s">
        <v>253</v>
      </c>
      <c r="C2612" s="402" t="s">
        <v>128</v>
      </c>
      <c r="D2612" s="402" t="s">
        <v>3</v>
      </c>
      <c r="E2612" s="402" t="s">
        <v>33</v>
      </c>
      <c r="F2612" s="402" t="s">
        <v>1</v>
      </c>
      <c r="G2612" s="403">
        <v>31.746739130434783</v>
      </c>
      <c r="H2612" s="403">
        <v>19.195652173913043</v>
      </c>
      <c r="I2612" s="403">
        <v>13.595232109979168</v>
      </c>
      <c r="J2612" s="403">
        <v>11.096873247368787</v>
      </c>
      <c r="K2612" s="403">
        <v>10.082331212050001</v>
      </c>
      <c r="L2612" s="450">
        <v>9.3485038821287745</v>
      </c>
      <c r="M2612" s="450">
        <v>8.6680870719389098</v>
      </c>
      <c r="N2612" s="450">
        <v>8.0371933770438879</v>
      </c>
      <c r="O2612" s="450">
        <v>7.4522183318987985</v>
      </c>
      <c r="R2612" s="570"/>
      <c r="S2612" s="570"/>
      <c r="T2612" s="570"/>
      <c r="U2612" s="570"/>
    </row>
    <row r="2613" spans="2:21" x14ac:dyDescent="0.25">
      <c r="B2613" s="402" t="s">
        <v>253</v>
      </c>
      <c r="C2613" s="402" t="s">
        <v>128</v>
      </c>
      <c r="D2613" s="402" t="s">
        <v>11</v>
      </c>
      <c r="E2613" s="402" t="s">
        <v>33</v>
      </c>
      <c r="F2613" s="402" t="s">
        <v>4</v>
      </c>
      <c r="G2613" s="403">
        <v>116.76762295081969</v>
      </c>
      <c r="H2613" s="403">
        <v>68.646191374905413</v>
      </c>
      <c r="I2613" s="403">
        <v>59.200624037921102</v>
      </c>
      <c r="J2613" s="403">
        <v>49.755056700936784</v>
      </c>
      <c r="K2613" s="403">
        <v>45.709257839743586</v>
      </c>
      <c r="L2613" s="450">
        <v>44.577896714336227</v>
      </c>
      <c r="M2613" s="450">
        <v>43.47453818745214</v>
      </c>
      <c r="N2613" s="450">
        <v>42.398489159862045</v>
      </c>
      <c r="O2613" s="450">
        <v>41.349073687406786</v>
      </c>
      <c r="R2613" s="570"/>
      <c r="S2613" s="570"/>
      <c r="T2613" s="570"/>
      <c r="U2613" s="570"/>
    </row>
    <row r="2614" spans="2:21" x14ac:dyDescent="0.25">
      <c r="B2614" s="402" t="s">
        <v>253</v>
      </c>
      <c r="C2614" s="402" t="s">
        <v>128</v>
      </c>
      <c r="D2614" s="402" t="s">
        <v>11</v>
      </c>
      <c r="E2614" s="402" t="s">
        <v>33</v>
      </c>
      <c r="F2614" s="402" t="s">
        <v>5</v>
      </c>
      <c r="G2614" s="403">
        <v>84.386250000000004</v>
      </c>
      <c r="H2614" s="403">
        <v>47.024999999999999</v>
      </c>
      <c r="I2614" s="403">
        <v>38.618968963300951</v>
      </c>
      <c r="J2614" s="403">
        <v>31.821326160148118</v>
      </c>
      <c r="K2614" s="403">
        <v>28.327074741431204</v>
      </c>
      <c r="L2614" s="450">
        <v>27.625944321170945</v>
      </c>
      <c r="M2614" s="450">
        <v>26.942167753036308</v>
      </c>
      <c r="N2614" s="450">
        <v>26.275315507549053</v>
      </c>
      <c r="O2614" s="450">
        <v>25.624968686621081</v>
      </c>
      <c r="R2614" s="570"/>
      <c r="S2614" s="570"/>
      <c r="T2614" s="570"/>
      <c r="U2614" s="570"/>
    </row>
    <row r="2615" spans="2:21" x14ac:dyDescent="0.25">
      <c r="B2615" s="402" t="s">
        <v>253</v>
      </c>
      <c r="C2615" s="402" t="s">
        <v>128</v>
      </c>
      <c r="D2615" s="402" t="s">
        <v>11</v>
      </c>
      <c r="E2615" s="402" t="s">
        <v>33</v>
      </c>
      <c r="F2615" s="402" t="s">
        <v>6</v>
      </c>
      <c r="G2615" s="403">
        <v>65.891666666666666</v>
      </c>
      <c r="H2615" s="403">
        <v>37.166666666666664</v>
      </c>
      <c r="I2615" s="403">
        <v>30.300429218875564</v>
      </c>
      <c r="J2615" s="403">
        <v>24.965990088747517</v>
      </c>
      <c r="K2615" s="403">
        <v>22.216261658505907</v>
      </c>
      <c r="L2615" s="450">
        <v>21.666381481487207</v>
      </c>
      <c r="M2615" s="450">
        <v>21.130111524483283</v>
      </c>
      <c r="N2615" s="450">
        <v>20.607114917578485</v>
      </c>
      <c r="O2615" s="450">
        <v>20.097063128807608</v>
      </c>
      <c r="R2615" s="570"/>
      <c r="S2615" s="570"/>
      <c r="T2615" s="570"/>
      <c r="U2615" s="570"/>
    </row>
    <row r="2616" spans="2:21" x14ac:dyDescent="0.25">
      <c r="B2616" s="402" t="s">
        <v>253</v>
      </c>
      <c r="C2616" s="402" t="s">
        <v>128</v>
      </c>
      <c r="D2616" s="402" t="s">
        <v>11</v>
      </c>
      <c r="E2616" s="402" t="s">
        <v>33</v>
      </c>
      <c r="F2616" s="402" t="s">
        <v>7</v>
      </c>
      <c r="G2616" s="403">
        <v>53.225000000000001</v>
      </c>
      <c r="H2616" s="403">
        <v>30.5</v>
      </c>
      <c r="I2616" s="403">
        <v>24.630830649307551</v>
      </c>
      <c r="J2616" s="403">
        <v>20.293459616278163</v>
      </c>
      <c r="K2616" s="403">
        <v>18.049594991839239</v>
      </c>
      <c r="L2616" s="450">
        <v>17.602845010146059</v>
      </c>
      <c r="M2616" s="450">
        <v>17.167152647542565</v>
      </c>
      <c r="N2616" s="450">
        <v>16.742244214168782</v>
      </c>
      <c r="O2616" s="450">
        <v>16.327852794330031</v>
      </c>
      <c r="R2616" s="570"/>
      <c r="S2616" s="570"/>
      <c r="T2616" s="570"/>
      <c r="U2616" s="570"/>
    </row>
    <row r="2617" spans="2:21" x14ac:dyDescent="0.25">
      <c r="B2617" s="402" t="s">
        <v>253</v>
      </c>
      <c r="C2617" s="402" t="s">
        <v>128</v>
      </c>
      <c r="D2617" s="402" t="s">
        <v>11</v>
      </c>
      <c r="E2617" s="402" t="s">
        <v>33</v>
      </c>
      <c r="F2617" s="402" t="s">
        <v>8</v>
      </c>
      <c r="G2617" s="403">
        <v>38.024999999999999</v>
      </c>
      <c r="H2617" s="403">
        <v>22.5</v>
      </c>
      <c r="I2617" s="403">
        <v>17.827312365825936</v>
      </c>
      <c r="J2617" s="403">
        <v>14.686423049314943</v>
      </c>
      <c r="K2617" s="403">
        <v>13.049594991839239</v>
      </c>
      <c r="L2617" s="450">
        <v>12.726601244536683</v>
      </c>
      <c r="M2617" s="450">
        <v>12.411601995213704</v>
      </c>
      <c r="N2617" s="450">
        <v>12.104399370077143</v>
      </c>
      <c r="O2617" s="450">
        <v>11.804800392956942</v>
      </c>
      <c r="R2617" s="570"/>
      <c r="S2617" s="570"/>
      <c r="T2617" s="570"/>
      <c r="U2617" s="570"/>
    </row>
    <row r="2618" spans="2:21" x14ac:dyDescent="0.25">
      <c r="B2618" s="402" t="s">
        <v>253</v>
      </c>
      <c r="C2618" s="402" t="s">
        <v>128</v>
      </c>
      <c r="D2618" s="402" t="s">
        <v>11</v>
      </c>
      <c r="E2618" s="402" t="s">
        <v>33</v>
      </c>
      <c r="F2618" s="402" t="s">
        <v>1</v>
      </c>
      <c r="G2618" s="403">
        <v>31.746739130434783</v>
      </c>
      <c r="H2618" s="403">
        <v>19.195652173913043</v>
      </c>
      <c r="I2618" s="403">
        <v>15.017163509605272</v>
      </c>
      <c r="J2618" s="403">
        <v>12.370473162960568</v>
      </c>
      <c r="K2618" s="403">
        <v>10.984377600534891</v>
      </c>
      <c r="L2618" s="450">
        <v>10.712500558741507</v>
      </c>
      <c r="M2618" s="450">
        <v>10.447352812730045</v>
      </c>
      <c r="N2618" s="450">
        <v>10.188767804039291</v>
      </c>
      <c r="O2618" s="450">
        <v>9.936583096737623</v>
      </c>
      <c r="R2618" s="570"/>
      <c r="S2618" s="570"/>
      <c r="T2618" s="570"/>
      <c r="U2618" s="570"/>
    </row>
    <row r="2619" spans="2:21" x14ac:dyDescent="0.25">
      <c r="B2619" s="402" t="s">
        <v>253</v>
      </c>
      <c r="C2619" s="402" t="s">
        <v>128</v>
      </c>
      <c r="D2619" s="402" t="s">
        <v>19</v>
      </c>
      <c r="E2619" s="402" t="s">
        <v>33</v>
      </c>
      <c r="F2619" s="402" t="s">
        <v>4</v>
      </c>
      <c r="G2619" s="403">
        <v>116.76762295081969</v>
      </c>
      <c r="H2619" s="403">
        <v>68.646191374905413</v>
      </c>
      <c r="I2619" s="403">
        <v>45.709257839743586</v>
      </c>
      <c r="J2619" s="403">
        <v>37.974421623581698</v>
      </c>
      <c r="K2619" s="403">
        <v>33.623477001999419</v>
      </c>
      <c r="L2619" s="450">
        <v>30.392960122833784</v>
      </c>
      <c r="M2619" s="450">
        <v>27.472828731342535</v>
      </c>
      <c r="N2619" s="450">
        <v>24.833261237185074</v>
      </c>
      <c r="O2619" s="450">
        <v>22.447301284658881</v>
      </c>
      <c r="R2619" s="570"/>
      <c r="S2619" s="570"/>
      <c r="T2619" s="570"/>
      <c r="U2619" s="570"/>
    </row>
    <row r="2620" spans="2:21" x14ac:dyDescent="0.25">
      <c r="B2620" s="402" t="s">
        <v>253</v>
      </c>
      <c r="C2620" s="402" t="s">
        <v>128</v>
      </c>
      <c r="D2620" s="402" t="s">
        <v>19</v>
      </c>
      <c r="E2620" s="402" t="s">
        <v>33</v>
      </c>
      <c r="F2620" s="402" t="s">
        <v>5</v>
      </c>
      <c r="G2620" s="403">
        <v>84.386250000000004</v>
      </c>
      <c r="H2620" s="403">
        <v>47.024999999999999</v>
      </c>
      <c r="I2620" s="403">
        <v>28.459194211812662</v>
      </c>
      <c r="J2620" s="403">
        <v>23.39731992831685</v>
      </c>
      <c r="K2620" s="403">
        <v>20.392602255129578</v>
      </c>
      <c r="L2620" s="450">
        <v>18.433297279282201</v>
      </c>
      <c r="M2620" s="450">
        <v>16.662240764340034</v>
      </c>
      <c r="N2620" s="450">
        <v>15.061345948175681</v>
      </c>
      <c r="O2620" s="450">
        <v>13.614263830355414</v>
      </c>
      <c r="R2620" s="570"/>
      <c r="S2620" s="570"/>
      <c r="T2620" s="570"/>
      <c r="U2620" s="570"/>
    </row>
    <row r="2621" spans="2:21" x14ac:dyDescent="0.25">
      <c r="B2621" s="402" t="s">
        <v>253</v>
      </c>
      <c r="C2621" s="402" t="s">
        <v>128</v>
      </c>
      <c r="D2621" s="402" t="s">
        <v>19</v>
      </c>
      <c r="E2621" s="402" t="s">
        <v>33</v>
      </c>
      <c r="F2621" s="402" t="s">
        <v>6</v>
      </c>
      <c r="G2621" s="403">
        <v>65.891666666666666</v>
      </c>
      <c r="H2621" s="403">
        <v>37.166666666666664</v>
      </c>
      <c r="I2621" s="403">
        <v>22.342089725535871</v>
      </c>
      <c r="J2621" s="403">
        <v>18.369733310390924</v>
      </c>
      <c r="K2621" s="403">
        <v>16.024398384934457</v>
      </c>
      <c r="L2621" s="450">
        <v>14.484786956350584</v>
      </c>
      <c r="M2621" s="450">
        <v>13.093100167062664</v>
      </c>
      <c r="N2621" s="450">
        <v>11.835125535593495</v>
      </c>
      <c r="O2621" s="450">
        <v>10.698016104361697</v>
      </c>
      <c r="R2621" s="570"/>
      <c r="S2621" s="570"/>
      <c r="T2621" s="570"/>
      <c r="U2621" s="570"/>
    </row>
    <row r="2622" spans="2:21" x14ac:dyDescent="0.25">
      <c r="B2622" s="402" t="s">
        <v>253</v>
      </c>
      <c r="C2622" s="402" t="s">
        <v>128</v>
      </c>
      <c r="D2622" s="402" t="s">
        <v>19</v>
      </c>
      <c r="E2622" s="402" t="s">
        <v>33</v>
      </c>
      <c r="F2622" s="402" t="s">
        <v>7</v>
      </c>
      <c r="G2622" s="403">
        <v>53.225000000000001</v>
      </c>
      <c r="H2622" s="403">
        <v>30.5</v>
      </c>
      <c r="I2622" s="403">
        <v>18.175423058869203</v>
      </c>
      <c r="J2622" s="403">
        <v>14.945483350052278</v>
      </c>
      <c r="K2622" s="403">
        <v>13.051911759144122</v>
      </c>
      <c r="L2622" s="450">
        <v>11.797894477088843</v>
      </c>
      <c r="M2622" s="450">
        <v>10.664362176292464</v>
      </c>
      <c r="N2622" s="450">
        <v>9.6397387557580636</v>
      </c>
      <c r="O2622" s="450">
        <v>8.7135603370486692</v>
      </c>
      <c r="R2622" s="570"/>
      <c r="S2622" s="570"/>
      <c r="T2622" s="570"/>
      <c r="U2622" s="570"/>
    </row>
    <row r="2623" spans="2:21" x14ac:dyDescent="0.25">
      <c r="B2623" s="402" t="s">
        <v>253</v>
      </c>
      <c r="C2623" s="402" t="s">
        <v>128</v>
      </c>
      <c r="D2623" s="402" t="s">
        <v>19</v>
      </c>
      <c r="E2623" s="402" t="s">
        <v>33</v>
      </c>
      <c r="F2623" s="402" t="s">
        <v>8</v>
      </c>
      <c r="G2623" s="403">
        <v>38.024999999999999</v>
      </c>
      <c r="H2623" s="403">
        <v>22.5</v>
      </c>
      <c r="I2623" s="403">
        <v>13.175423058869203</v>
      </c>
      <c r="J2623" s="403">
        <v>10.836383397645902</v>
      </c>
      <c r="K2623" s="403">
        <v>9.4849278081957227</v>
      </c>
      <c r="L2623" s="450">
        <v>8.5736235019747529</v>
      </c>
      <c r="M2623" s="450">
        <v>7.7498765873682238</v>
      </c>
      <c r="N2623" s="450">
        <v>7.0052746199555482</v>
      </c>
      <c r="O2623" s="450">
        <v>6.332213416273035</v>
      </c>
      <c r="R2623" s="570"/>
      <c r="S2623" s="570"/>
      <c r="T2623" s="570"/>
      <c r="U2623" s="570"/>
    </row>
    <row r="2624" spans="2:21" x14ac:dyDescent="0.25">
      <c r="B2624" s="402" t="s">
        <v>253</v>
      </c>
      <c r="C2624" s="402" t="s">
        <v>128</v>
      </c>
      <c r="D2624" s="402" t="s">
        <v>19</v>
      </c>
      <c r="E2624" s="402" t="s">
        <v>33</v>
      </c>
      <c r="F2624" s="402" t="s">
        <v>1</v>
      </c>
      <c r="G2624" s="403">
        <v>31.746739130434783</v>
      </c>
      <c r="H2624" s="403">
        <v>19.195652173913043</v>
      </c>
      <c r="I2624" s="403">
        <v>11.110205667564854</v>
      </c>
      <c r="J2624" s="403">
        <v>9.1391464607823991</v>
      </c>
      <c r="K2624" s="403">
        <v>8.0116083501952957</v>
      </c>
      <c r="L2624" s="450">
        <v>7.2418594035580632</v>
      </c>
      <c r="M2624" s="450">
        <v>6.5460673223777759</v>
      </c>
      <c r="N2624" s="450">
        <v>5.9171263899501607</v>
      </c>
      <c r="O2624" s="450">
        <v>5.3486136011700562</v>
      </c>
      <c r="R2624" s="570"/>
      <c r="S2624" s="570"/>
      <c r="T2624" s="570"/>
      <c r="U2624" s="570"/>
    </row>
    <row r="2625" spans="2:21" x14ac:dyDescent="0.25">
      <c r="B2625" s="402" t="s">
        <v>253</v>
      </c>
      <c r="C2625" s="402" t="s">
        <v>17</v>
      </c>
      <c r="D2625" s="402" t="s">
        <v>3</v>
      </c>
      <c r="E2625" s="402" t="s">
        <v>38</v>
      </c>
      <c r="F2625" s="402" t="s">
        <v>4</v>
      </c>
      <c r="G2625" s="403">
        <v>86.875111475409852</v>
      </c>
      <c r="H2625" s="403">
        <v>51.072766382929629</v>
      </c>
      <c r="I2625" s="403">
        <v>34.851375173980557</v>
      </c>
      <c r="J2625" s="403">
        <v>29.932915483939372</v>
      </c>
      <c r="K2625" s="403">
        <v>26.515571477667031</v>
      </c>
      <c r="L2625" s="450">
        <v>24.585675443748151</v>
      </c>
      <c r="M2625" s="450">
        <v>22.796243993248599</v>
      </c>
      <c r="N2625" s="450">
        <v>21.137053622493355</v>
      </c>
      <c r="O2625" s="450">
        <v>19.598624930162948</v>
      </c>
      <c r="R2625" s="570"/>
      <c r="S2625" s="570"/>
      <c r="T2625" s="570"/>
      <c r="U2625" s="570"/>
    </row>
    <row r="2626" spans="2:21" x14ac:dyDescent="0.25">
      <c r="B2626" s="402" t="s">
        <v>253</v>
      </c>
      <c r="C2626" s="402" t="s">
        <v>17</v>
      </c>
      <c r="D2626" s="402" t="s">
        <v>3</v>
      </c>
      <c r="E2626" s="402" t="s">
        <v>38</v>
      </c>
      <c r="F2626" s="402" t="s">
        <v>5</v>
      </c>
      <c r="G2626" s="403">
        <v>62.783370000000005</v>
      </c>
      <c r="H2626" s="403">
        <v>34.986599999999996</v>
      </c>
      <c r="I2626" s="403">
        <v>25.963106742331576</v>
      </c>
      <c r="J2626" s="403">
        <v>21.163225206931454</v>
      </c>
      <c r="K2626" s="403">
        <v>19.560290554554253</v>
      </c>
      <c r="L2626" s="450">
        <v>18.136624193249165</v>
      </c>
      <c r="M2626" s="450">
        <v>16.816577249184267</v>
      </c>
      <c r="N2626" s="450">
        <v>15.59260793874998</v>
      </c>
      <c r="O2626" s="450">
        <v>14.457723395726232</v>
      </c>
      <c r="R2626" s="570"/>
      <c r="S2626" s="570"/>
      <c r="T2626" s="570"/>
      <c r="U2626" s="570"/>
    </row>
    <row r="2627" spans="2:21" x14ac:dyDescent="0.25">
      <c r="B2627" s="402" t="s">
        <v>253</v>
      </c>
      <c r="C2627" s="402" t="s">
        <v>17</v>
      </c>
      <c r="D2627" s="402" t="s">
        <v>3</v>
      </c>
      <c r="E2627" s="402" t="s">
        <v>38</v>
      </c>
      <c r="F2627" s="402" t="s">
        <v>6</v>
      </c>
      <c r="G2627" s="403">
        <v>49.023400000000002</v>
      </c>
      <c r="H2627" s="403">
        <v>27.651999999999997</v>
      </c>
      <c r="I2627" s="403">
        <v>20.376295062175984</v>
      </c>
      <c r="J2627" s="403">
        <v>16.612595435172814</v>
      </c>
      <c r="K2627" s="403">
        <v>15.315778170691297</v>
      </c>
      <c r="L2627" s="450">
        <v>14.201042266436176</v>
      </c>
      <c r="M2627" s="450">
        <v>13.16744074023136</v>
      </c>
      <c r="N2627" s="450">
        <v>12.209068348263958</v>
      </c>
      <c r="O2627" s="450">
        <v>11.320449651020164</v>
      </c>
      <c r="R2627" s="570"/>
      <c r="S2627" s="570"/>
      <c r="T2627" s="570"/>
      <c r="U2627" s="570"/>
    </row>
    <row r="2628" spans="2:21" x14ac:dyDescent="0.25">
      <c r="B2628" s="402" t="s">
        <v>253</v>
      </c>
      <c r="C2628" s="402" t="s">
        <v>17</v>
      </c>
      <c r="D2628" s="402" t="s">
        <v>3</v>
      </c>
      <c r="E2628" s="402" t="s">
        <v>38</v>
      </c>
      <c r="F2628" s="402" t="s">
        <v>7</v>
      </c>
      <c r="G2628" s="403">
        <v>39.599400000000003</v>
      </c>
      <c r="H2628" s="403">
        <v>22.692</v>
      </c>
      <c r="I2628" s="403">
        <v>16.569630956303662</v>
      </c>
      <c r="J2628" s="403">
        <v>13.512595435172813</v>
      </c>
      <c r="K2628" s="403">
        <v>12.41684194125097</v>
      </c>
      <c r="L2628" s="450">
        <v>11.513100755193522</v>
      </c>
      <c r="M2628" s="450">
        <v>10.675137013613574</v>
      </c>
      <c r="N2628" s="450">
        <v>9.8981632040366012</v>
      </c>
      <c r="O2628" s="450">
        <v>9.1777402658909448</v>
      </c>
      <c r="R2628" s="570"/>
      <c r="S2628" s="570"/>
      <c r="T2628" s="570"/>
      <c r="U2628" s="570"/>
    </row>
    <row r="2629" spans="2:21" x14ac:dyDescent="0.25">
      <c r="B2629" s="402" t="s">
        <v>253</v>
      </c>
      <c r="C2629" s="402" t="s">
        <v>17</v>
      </c>
      <c r="D2629" s="402" t="s">
        <v>3</v>
      </c>
      <c r="E2629" s="402" t="s">
        <v>38</v>
      </c>
      <c r="F2629" s="402" t="s">
        <v>8</v>
      </c>
      <c r="G2629" s="403">
        <v>28.290599999999998</v>
      </c>
      <c r="H2629" s="403">
        <v>16.739999999999998</v>
      </c>
      <c r="I2629" s="403">
        <v>12.001634029256872</v>
      </c>
      <c r="J2629" s="403">
        <v>9.7925954351728119</v>
      </c>
      <c r="K2629" s="403">
        <v>8.9381184659225799</v>
      </c>
      <c r="L2629" s="450">
        <v>8.2875709417023398</v>
      </c>
      <c r="M2629" s="450">
        <v>7.684372541672233</v>
      </c>
      <c r="N2629" s="450">
        <v>7.1250770309637756</v>
      </c>
      <c r="O2629" s="450">
        <v>6.6064890037358834</v>
      </c>
      <c r="R2629" s="570"/>
      <c r="S2629" s="570"/>
      <c r="T2629" s="570"/>
      <c r="U2629" s="570"/>
    </row>
    <row r="2630" spans="2:21" x14ac:dyDescent="0.25">
      <c r="B2630" s="402" t="s">
        <v>253</v>
      </c>
      <c r="C2630" s="402" t="s">
        <v>17</v>
      </c>
      <c r="D2630" s="402" t="s">
        <v>3</v>
      </c>
      <c r="E2630" s="402" t="s">
        <v>38</v>
      </c>
      <c r="F2630" s="402" t="s">
        <v>1</v>
      </c>
      <c r="G2630" s="403">
        <v>23.619573913043478</v>
      </c>
      <c r="H2630" s="403">
        <v>14.281565217391304</v>
      </c>
      <c r="I2630" s="403">
        <v>10.114852689824501</v>
      </c>
      <c r="J2630" s="403">
        <v>8.2560736960423782</v>
      </c>
      <c r="K2630" s="403">
        <v>7.5012544217652</v>
      </c>
      <c r="L2630" s="450">
        <v>6.9552868883038075</v>
      </c>
      <c r="M2630" s="450">
        <v>6.4490567815225477</v>
      </c>
      <c r="N2630" s="450">
        <v>5.9796718725206519</v>
      </c>
      <c r="O2630" s="450">
        <v>5.5444504389327056</v>
      </c>
      <c r="R2630" s="570"/>
      <c r="S2630" s="570"/>
      <c r="T2630" s="570"/>
      <c r="U2630" s="570"/>
    </row>
    <row r="2631" spans="2:21" x14ac:dyDescent="0.25">
      <c r="B2631" s="402" t="s">
        <v>253</v>
      </c>
      <c r="C2631" s="402" t="s">
        <v>17</v>
      </c>
      <c r="D2631" s="402" t="s">
        <v>11</v>
      </c>
      <c r="E2631" s="402" t="s">
        <v>38</v>
      </c>
      <c r="F2631" s="402" t="s">
        <v>4</v>
      </c>
      <c r="G2631" s="403">
        <v>86.875111475409852</v>
      </c>
      <c r="H2631" s="403">
        <v>51.072766382929629</v>
      </c>
      <c r="I2631" s="403">
        <v>44.045264284213303</v>
      </c>
      <c r="J2631" s="403">
        <v>37.01776218549697</v>
      </c>
      <c r="K2631" s="403">
        <v>34.007687832769228</v>
      </c>
      <c r="L2631" s="450">
        <v>33.16595515546615</v>
      </c>
      <c r="M2631" s="450">
        <v>32.345056411464391</v>
      </c>
      <c r="N2631" s="450">
        <v>31.54447593493736</v>
      </c>
      <c r="O2631" s="450">
        <v>30.76371082343065</v>
      </c>
      <c r="R2631" s="570"/>
      <c r="S2631" s="570"/>
      <c r="T2631" s="570"/>
      <c r="U2631" s="570"/>
    </row>
    <row r="2632" spans="2:21" x14ac:dyDescent="0.25">
      <c r="B2632" s="402" t="s">
        <v>253</v>
      </c>
      <c r="C2632" s="402" t="s">
        <v>17</v>
      </c>
      <c r="D2632" s="402" t="s">
        <v>11</v>
      </c>
      <c r="E2632" s="402" t="s">
        <v>38</v>
      </c>
      <c r="F2632" s="402" t="s">
        <v>5</v>
      </c>
      <c r="G2632" s="403">
        <v>62.783370000000005</v>
      </c>
      <c r="H2632" s="403">
        <v>34.986599999999996</v>
      </c>
      <c r="I2632" s="403">
        <v>28.732512908695906</v>
      </c>
      <c r="J2632" s="403">
        <v>23.675066663150201</v>
      </c>
      <c r="K2632" s="403">
        <v>21.075343607624816</v>
      </c>
      <c r="L2632" s="450">
        <v>20.553702574951181</v>
      </c>
      <c r="M2632" s="450">
        <v>20.044972808259011</v>
      </c>
      <c r="N2632" s="450">
        <v>19.548834737616492</v>
      </c>
      <c r="O2632" s="450">
        <v>19.064976702846081</v>
      </c>
      <c r="R2632" s="570"/>
      <c r="S2632" s="570"/>
      <c r="T2632" s="570"/>
      <c r="U2632" s="570"/>
    </row>
    <row r="2633" spans="2:21" x14ac:dyDescent="0.25">
      <c r="B2633" s="402" t="s">
        <v>253</v>
      </c>
      <c r="C2633" s="402" t="s">
        <v>17</v>
      </c>
      <c r="D2633" s="402" t="s">
        <v>11</v>
      </c>
      <c r="E2633" s="402" t="s">
        <v>38</v>
      </c>
      <c r="F2633" s="402" t="s">
        <v>6</v>
      </c>
      <c r="G2633" s="403">
        <v>49.023400000000002</v>
      </c>
      <c r="H2633" s="403">
        <v>27.651999999999997</v>
      </c>
      <c r="I2633" s="403">
        <v>22.543519338843421</v>
      </c>
      <c r="J2633" s="403">
        <v>18.574696626028153</v>
      </c>
      <c r="K2633" s="403">
        <v>16.528898673928396</v>
      </c>
      <c r="L2633" s="450">
        <v>16.119787822226481</v>
      </c>
      <c r="M2633" s="450">
        <v>15.720802974215562</v>
      </c>
      <c r="N2633" s="450">
        <v>15.331693498678392</v>
      </c>
      <c r="O2633" s="450">
        <v>14.952214967832859</v>
      </c>
      <c r="R2633" s="570"/>
      <c r="S2633" s="570"/>
      <c r="T2633" s="570"/>
      <c r="U2633" s="570"/>
    </row>
    <row r="2634" spans="2:21" x14ac:dyDescent="0.25">
      <c r="B2634" s="402" t="s">
        <v>253</v>
      </c>
      <c r="C2634" s="402" t="s">
        <v>17</v>
      </c>
      <c r="D2634" s="402" t="s">
        <v>11</v>
      </c>
      <c r="E2634" s="402" t="s">
        <v>38</v>
      </c>
      <c r="F2634" s="402" t="s">
        <v>7</v>
      </c>
      <c r="G2634" s="403">
        <v>39.599400000000003</v>
      </c>
      <c r="H2634" s="403">
        <v>22.692</v>
      </c>
      <c r="I2634" s="403">
        <v>18.325338003084816</v>
      </c>
      <c r="J2634" s="403">
        <v>15.098333954510954</v>
      </c>
      <c r="K2634" s="403">
        <v>13.428898673928394</v>
      </c>
      <c r="L2634" s="450">
        <v>13.096516687548668</v>
      </c>
      <c r="M2634" s="450">
        <v>12.772361569771668</v>
      </c>
      <c r="N2634" s="450">
        <v>12.456229695341575</v>
      </c>
      <c r="O2634" s="450">
        <v>12.147922478981544</v>
      </c>
      <c r="R2634" s="570"/>
      <c r="S2634" s="570"/>
      <c r="T2634" s="570"/>
      <c r="U2634" s="570"/>
    </row>
    <row r="2635" spans="2:21" x14ac:dyDescent="0.25">
      <c r="B2635" s="402" t="s">
        <v>253</v>
      </c>
      <c r="C2635" s="402" t="s">
        <v>17</v>
      </c>
      <c r="D2635" s="402" t="s">
        <v>11</v>
      </c>
      <c r="E2635" s="402" t="s">
        <v>38</v>
      </c>
      <c r="F2635" s="402" t="s">
        <v>8</v>
      </c>
      <c r="G2635" s="403">
        <v>28.290599999999998</v>
      </c>
      <c r="H2635" s="403">
        <v>16.739999999999998</v>
      </c>
      <c r="I2635" s="403">
        <v>13.263520400174496</v>
      </c>
      <c r="J2635" s="403">
        <v>10.926698748690317</v>
      </c>
      <c r="K2635" s="403">
        <v>9.7088986739283936</v>
      </c>
      <c r="L2635" s="450">
        <v>9.468591325935293</v>
      </c>
      <c r="M2635" s="450">
        <v>9.2342318844389961</v>
      </c>
      <c r="N2635" s="450">
        <v>9.0056731313373941</v>
      </c>
      <c r="O2635" s="450">
        <v>8.7827714923599647</v>
      </c>
      <c r="R2635" s="570"/>
      <c r="S2635" s="570"/>
      <c r="T2635" s="570"/>
      <c r="U2635" s="570"/>
    </row>
    <row r="2636" spans="2:21" x14ac:dyDescent="0.25">
      <c r="B2636" s="402" t="s">
        <v>253</v>
      </c>
      <c r="C2636" s="402" t="s">
        <v>17</v>
      </c>
      <c r="D2636" s="402" t="s">
        <v>11</v>
      </c>
      <c r="E2636" s="402" t="s">
        <v>38</v>
      </c>
      <c r="F2636" s="402" t="s">
        <v>1</v>
      </c>
      <c r="G2636" s="403">
        <v>23.619573913043478</v>
      </c>
      <c r="H2636" s="403">
        <v>14.281565217391304</v>
      </c>
      <c r="I2636" s="403">
        <v>11.172769651146321</v>
      </c>
      <c r="J2636" s="403">
        <v>9.2036320332426627</v>
      </c>
      <c r="K2636" s="403">
        <v>8.1723769347979598</v>
      </c>
      <c r="L2636" s="450">
        <v>7.9701004157036817</v>
      </c>
      <c r="M2636" s="450">
        <v>7.7728304926711536</v>
      </c>
      <c r="N2636" s="450">
        <v>7.5804432462052329</v>
      </c>
      <c r="O2636" s="450">
        <v>7.3928178239727922</v>
      </c>
      <c r="R2636" s="570"/>
      <c r="S2636" s="570"/>
      <c r="T2636" s="570"/>
      <c r="U2636" s="570"/>
    </row>
    <row r="2637" spans="2:21" x14ac:dyDescent="0.25">
      <c r="B2637" s="402" t="s">
        <v>253</v>
      </c>
      <c r="C2637" s="402" t="s">
        <v>17</v>
      </c>
      <c r="D2637" s="402" t="s">
        <v>19</v>
      </c>
      <c r="E2637" s="402" t="s">
        <v>38</v>
      </c>
      <c r="F2637" s="402" t="s">
        <v>4</v>
      </c>
      <c r="G2637" s="403">
        <v>86.875111475409852</v>
      </c>
      <c r="H2637" s="403">
        <v>51.072766382929629</v>
      </c>
      <c r="I2637" s="403">
        <v>34.007687832769228</v>
      </c>
      <c r="J2637" s="403">
        <v>28.252969687944784</v>
      </c>
      <c r="K2637" s="403">
        <v>25.015866889487569</v>
      </c>
      <c r="L2637" s="450">
        <v>22.612362331388336</v>
      </c>
      <c r="M2637" s="450">
        <v>20.439784576118846</v>
      </c>
      <c r="N2637" s="450">
        <v>18.475946360465695</v>
      </c>
      <c r="O2637" s="450">
        <v>16.70079215578621</v>
      </c>
      <c r="R2637" s="570"/>
      <c r="S2637" s="570"/>
      <c r="T2637" s="570"/>
      <c r="U2637" s="570"/>
    </row>
    <row r="2638" spans="2:21" x14ac:dyDescent="0.25">
      <c r="B2638" s="402" t="s">
        <v>253</v>
      </c>
      <c r="C2638" s="402" t="s">
        <v>17</v>
      </c>
      <c r="D2638" s="402" t="s">
        <v>19</v>
      </c>
      <c r="E2638" s="402" t="s">
        <v>38</v>
      </c>
      <c r="F2638" s="402" t="s">
        <v>5</v>
      </c>
      <c r="G2638" s="403">
        <v>62.783370000000005</v>
      </c>
      <c r="H2638" s="403">
        <v>34.986599999999996</v>
      </c>
      <c r="I2638" s="403">
        <v>21.173640493588621</v>
      </c>
      <c r="J2638" s="403">
        <v>17.407606026667736</v>
      </c>
      <c r="K2638" s="403">
        <v>15.172096077816406</v>
      </c>
      <c r="L2638" s="450">
        <v>13.714373175785957</v>
      </c>
      <c r="M2638" s="450">
        <v>12.396707128668986</v>
      </c>
      <c r="N2638" s="450">
        <v>11.205641385442707</v>
      </c>
      <c r="O2638" s="450">
        <v>10.129012289784427</v>
      </c>
      <c r="R2638" s="570"/>
      <c r="S2638" s="570"/>
      <c r="T2638" s="570"/>
      <c r="U2638" s="570"/>
    </row>
    <row r="2639" spans="2:21" x14ac:dyDescent="0.25">
      <c r="B2639" s="402" t="s">
        <v>253</v>
      </c>
      <c r="C2639" s="402" t="s">
        <v>17</v>
      </c>
      <c r="D2639" s="402" t="s">
        <v>19</v>
      </c>
      <c r="E2639" s="402" t="s">
        <v>38</v>
      </c>
      <c r="F2639" s="402" t="s">
        <v>6</v>
      </c>
      <c r="G2639" s="403">
        <v>49.023400000000002</v>
      </c>
      <c r="H2639" s="403">
        <v>27.651999999999997</v>
      </c>
      <c r="I2639" s="403">
        <v>16.622514755798687</v>
      </c>
      <c r="J2639" s="403">
        <v>13.667081582930846</v>
      </c>
      <c r="K2639" s="403">
        <v>11.922152398391237</v>
      </c>
      <c r="L2639" s="450">
        <v>10.776681495524835</v>
      </c>
      <c r="M2639" s="450">
        <v>9.7412665242946233</v>
      </c>
      <c r="N2639" s="450">
        <v>8.8053333984815598</v>
      </c>
      <c r="O2639" s="450">
        <v>7.9593239816451034</v>
      </c>
      <c r="R2639" s="570"/>
      <c r="S2639" s="570"/>
      <c r="T2639" s="570"/>
      <c r="U2639" s="570"/>
    </row>
    <row r="2640" spans="2:21" x14ac:dyDescent="0.25">
      <c r="B2640" s="402" t="s">
        <v>253</v>
      </c>
      <c r="C2640" s="402" t="s">
        <v>17</v>
      </c>
      <c r="D2640" s="402" t="s">
        <v>19</v>
      </c>
      <c r="E2640" s="402" t="s">
        <v>38</v>
      </c>
      <c r="F2640" s="402" t="s">
        <v>7</v>
      </c>
      <c r="G2640" s="403">
        <v>39.599400000000003</v>
      </c>
      <c r="H2640" s="403">
        <v>22.692</v>
      </c>
      <c r="I2640" s="403">
        <v>13.522514755798687</v>
      </c>
      <c r="J2640" s="403">
        <v>11.119439612438894</v>
      </c>
      <c r="K2640" s="403">
        <v>9.7106223488032271</v>
      </c>
      <c r="L2640" s="450">
        <v>8.7776334909540985</v>
      </c>
      <c r="M2640" s="450">
        <v>7.9342854591615923</v>
      </c>
      <c r="N2640" s="450">
        <v>7.1719656342839988</v>
      </c>
      <c r="O2640" s="450">
        <v>6.482888890764209</v>
      </c>
      <c r="R2640" s="570"/>
      <c r="S2640" s="570"/>
      <c r="T2640" s="570"/>
      <c r="U2640" s="570"/>
    </row>
    <row r="2641" spans="2:21" x14ac:dyDescent="0.25">
      <c r="B2641" s="402" t="s">
        <v>253</v>
      </c>
      <c r="C2641" s="402" t="s">
        <v>17</v>
      </c>
      <c r="D2641" s="402" t="s">
        <v>19</v>
      </c>
      <c r="E2641" s="402" t="s">
        <v>38</v>
      </c>
      <c r="F2641" s="402" t="s">
        <v>8</v>
      </c>
      <c r="G2641" s="403">
        <v>28.290599999999998</v>
      </c>
      <c r="H2641" s="403">
        <v>16.739999999999998</v>
      </c>
      <c r="I2641" s="403">
        <v>9.8025147557986863</v>
      </c>
      <c r="J2641" s="403">
        <v>8.0622692478485511</v>
      </c>
      <c r="K2641" s="403">
        <v>7.0567862892976176</v>
      </c>
      <c r="L2641" s="450">
        <v>6.3787758854692163</v>
      </c>
      <c r="M2641" s="450">
        <v>5.7659081810019579</v>
      </c>
      <c r="N2641" s="450">
        <v>5.2119243172469272</v>
      </c>
      <c r="O2641" s="450">
        <v>4.7111667817071385</v>
      </c>
      <c r="R2641" s="570"/>
      <c r="S2641" s="570"/>
      <c r="T2641" s="570"/>
      <c r="U2641" s="570"/>
    </row>
    <row r="2642" spans="2:21" x14ac:dyDescent="0.25">
      <c r="B2642" s="402" t="s">
        <v>253</v>
      </c>
      <c r="C2642" s="402" t="s">
        <v>17</v>
      </c>
      <c r="D2642" s="402" t="s">
        <v>19</v>
      </c>
      <c r="E2642" s="402" t="s">
        <v>38</v>
      </c>
      <c r="F2642" s="402" t="s">
        <v>1</v>
      </c>
      <c r="G2642" s="403">
        <v>23.619573913043478</v>
      </c>
      <c r="H2642" s="403">
        <v>14.281565217391304</v>
      </c>
      <c r="I2642" s="403">
        <v>8.2659930166682507</v>
      </c>
      <c r="J2642" s="403">
        <v>6.7995249668221049</v>
      </c>
      <c r="K2642" s="403">
        <v>5.9606366125452999</v>
      </c>
      <c r="L2642" s="450">
        <v>5.3879433962471994</v>
      </c>
      <c r="M2642" s="450">
        <v>4.870274087849066</v>
      </c>
      <c r="N2642" s="450">
        <v>4.4023420341229205</v>
      </c>
      <c r="O2642" s="450">
        <v>3.9793685192705222</v>
      </c>
      <c r="R2642" s="570"/>
      <c r="S2642" s="570"/>
      <c r="T2642" s="570"/>
      <c r="U2642" s="570"/>
    </row>
    <row r="2643" spans="2:21" x14ac:dyDescent="0.25">
      <c r="B2643" s="402" t="s">
        <v>253</v>
      </c>
      <c r="C2643" s="402" t="s">
        <v>16</v>
      </c>
      <c r="D2643" s="402" t="s">
        <v>3</v>
      </c>
      <c r="E2643" s="402" t="s">
        <v>38</v>
      </c>
      <c r="F2643" s="402" t="s">
        <v>4</v>
      </c>
      <c r="G2643" s="403">
        <v>76.249257786885252</v>
      </c>
      <c r="H2643" s="403">
        <v>44.82596296781324</v>
      </c>
      <c r="I2643" s="403">
        <v>30.588639769636163</v>
      </c>
      <c r="J2643" s="403">
        <v>26.27176587501668</v>
      </c>
      <c r="K2643" s="403">
        <v>23.27240346090937</v>
      </c>
      <c r="L2643" s="450">
        <v>21.578556538666053</v>
      </c>
      <c r="M2643" s="450">
        <v>20.007993719880826</v>
      </c>
      <c r="N2643" s="450">
        <v>18.551741956301292</v>
      </c>
      <c r="O2643" s="450">
        <v>17.2014812895113</v>
      </c>
      <c r="R2643" s="570"/>
      <c r="S2643" s="570"/>
      <c r="T2643" s="570"/>
      <c r="U2643" s="570"/>
    </row>
    <row r="2644" spans="2:21" x14ac:dyDescent="0.25">
      <c r="B2644" s="402" t="s">
        <v>253</v>
      </c>
      <c r="C2644" s="402" t="s">
        <v>16</v>
      </c>
      <c r="D2644" s="402" t="s">
        <v>3</v>
      </c>
      <c r="E2644" s="402" t="s">
        <v>38</v>
      </c>
      <c r="F2644" s="402" t="s">
        <v>5</v>
      </c>
      <c r="G2644" s="403">
        <v>55.104221250000002</v>
      </c>
      <c r="H2644" s="403">
        <v>30.707325000000001</v>
      </c>
      <c r="I2644" s="403">
        <v>22.787511697234567</v>
      </c>
      <c r="J2644" s="403">
        <v>18.574712446406235</v>
      </c>
      <c r="K2644" s="403">
        <v>17.167835661456895</v>
      </c>
      <c r="L2644" s="450">
        <v>15.918300535203908</v>
      </c>
      <c r="M2644" s="450">
        <v>14.759710945856625</v>
      </c>
      <c r="N2644" s="450">
        <v>13.68544755914481</v>
      </c>
      <c r="O2644" s="450">
        <v>12.689372819098431</v>
      </c>
      <c r="R2644" s="570"/>
      <c r="S2644" s="570"/>
      <c r="T2644" s="570"/>
      <c r="U2644" s="570"/>
    </row>
    <row r="2645" spans="2:21" x14ac:dyDescent="0.25">
      <c r="B2645" s="402" t="s">
        <v>253</v>
      </c>
      <c r="C2645" s="402" t="s">
        <v>16</v>
      </c>
      <c r="D2645" s="402" t="s">
        <v>3</v>
      </c>
      <c r="E2645" s="402" t="s">
        <v>38</v>
      </c>
      <c r="F2645" s="402" t="s">
        <v>6</v>
      </c>
      <c r="G2645" s="403">
        <v>43.027258333333336</v>
      </c>
      <c r="H2645" s="403">
        <v>24.269833333333334</v>
      </c>
      <c r="I2645" s="403">
        <v>17.884033166130266</v>
      </c>
      <c r="J2645" s="403">
        <v>14.580678520386892</v>
      </c>
      <c r="K2645" s="403">
        <v>13.442477346050293</v>
      </c>
      <c r="L2645" s="450">
        <v>12.464086827933903</v>
      </c>
      <c r="M2645" s="450">
        <v>11.556906993778332</v>
      </c>
      <c r="N2645" s="450">
        <v>10.715754880935975</v>
      </c>
      <c r="O2645" s="450">
        <v>9.9358247609088277</v>
      </c>
      <c r="R2645" s="570"/>
      <c r="S2645" s="570"/>
      <c r="T2645" s="570"/>
      <c r="U2645" s="570"/>
    </row>
    <row r="2646" spans="2:21" x14ac:dyDescent="0.25">
      <c r="B2646" s="402" t="s">
        <v>253</v>
      </c>
      <c r="C2646" s="402" t="s">
        <v>16</v>
      </c>
      <c r="D2646" s="402" t="s">
        <v>3</v>
      </c>
      <c r="E2646" s="402" t="s">
        <v>38</v>
      </c>
      <c r="F2646" s="402" t="s">
        <v>7</v>
      </c>
      <c r="G2646" s="403">
        <v>34.755925000000005</v>
      </c>
      <c r="H2646" s="403">
        <v>19.916499999999999</v>
      </c>
      <c r="I2646" s="403">
        <v>14.542969105465446</v>
      </c>
      <c r="J2646" s="403">
        <v>11.859845187053558</v>
      </c>
      <c r="K2646" s="403">
        <v>10.898115305963554</v>
      </c>
      <c r="L2646" s="450">
        <v>10.104912356372809</v>
      </c>
      <c r="M2646" s="450">
        <v>9.3694414917871818</v>
      </c>
      <c r="N2646" s="450">
        <v>8.6875007691342745</v>
      </c>
      <c r="O2646" s="450">
        <v>8.0551940774553596</v>
      </c>
      <c r="R2646" s="570"/>
      <c r="S2646" s="570"/>
      <c r="T2646" s="570"/>
      <c r="U2646" s="570"/>
    </row>
    <row r="2647" spans="2:21" x14ac:dyDescent="0.25">
      <c r="B2647" s="402" t="s">
        <v>253</v>
      </c>
      <c r="C2647" s="402" t="s">
        <v>16</v>
      </c>
      <c r="D2647" s="402" t="s">
        <v>3</v>
      </c>
      <c r="E2647" s="402" t="s">
        <v>38</v>
      </c>
      <c r="F2647" s="402" t="s">
        <v>8</v>
      </c>
      <c r="G2647" s="403">
        <v>24.830324999999998</v>
      </c>
      <c r="H2647" s="403">
        <v>14.692500000000001</v>
      </c>
      <c r="I2647" s="403">
        <v>10.533692232667658</v>
      </c>
      <c r="J2647" s="403">
        <v>8.5948451870535578</v>
      </c>
      <c r="K2647" s="403">
        <v>7.8448808578594686</v>
      </c>
      <c r="L2647" s="450">
        <v>7.2739029904995007</v>
      </c>
      <c r="M2647" s="450">
        <v>6.7444828893978075</v>
      </c>
      <c r="N2647" s="450">
        <v>6.2535958349722396</v>
      </c>
      <c r="O2647" s="450">
        <v>5.7984372573111997</v>
      </c>
      <c r="R2647" s="570"/>
      <c r="S2647" s="570"/>
      <c r="T2647" s="570"/>
      <c r="U2647" s="570"/>
    </row>
    <row r="2648" spans="2:21" x14ac:dyDescent="0.25">
      <c r="B2648" s="402" t="s">
        <v>253</v>
      </c>
      <c r="C2648" s="402" t="s">
        <v>16</v>
      </c>
      <c r="D2648" s="402" t="s">
        <v>3</v>
      </c>
      <c r="E2648" s="402" t="s">
        <v>38</v>
      </c>
      <c r="F2648" s="402" t="s">
        <v>1</v>
      </c>
      <c r="G2648" s="403">
        <v>20.730620652173915</v>
      </c>
      <c r="H2648" s="403">
        <v>12.534760869565218</v>
      </c>
      <c r="I2648" s="403">
        <v>8.8776865678163972</v>
      </c>
      <c r="J2648" s="403">
        <v>7.2462582305318186</v>
      </c>
      <c r="K2648" s="403">
        <v>6.5837622814686503</v>
      </c>
      <c r="L2648" s="450">
        <v>6.1045730350300893</v>
      </c>
      <c r="M2648" s="450">
        <v>5.6602608579761071</v>
      </c>
      <c r="N2648" s="450">
        <v>5.2482872752096581</v>
      </c>
      <c r="O2648" s="450">
        <v>4.8662985707299153</v>
      </c>
      <c r="R2648" s="570"/>
      <c r="S2648" s="570"/>
      <c r="T2648" s="570"/>
      <c r="U2648" s="570"/>
    </row>
    <row r="2649" spans="2:21" x14ac:dyDescent="0.25">
      <c r="B2649" s="402" t="s">
        <v>253</v>
      </c>
      <c r="C2649" s="402" t="s">
        <v>16</v>
      </c>
      <c r="D2649" s="402" t="s">
        <v>11</v>
      </c>
      <c r="E2649" s="402" t="s">
        <v>38</v>
      </c>
      <c r="F2649" s="402" t="s">
        <v>4</v>
      </c>
      <c r="G2649" s="403">
        <v>76.249257786885252</v>
      </c>
      <c r="H2649" s="403">
        <v>44.82596296781324</v>
      </c>
      <c r="I2649" s="403">
        <v>38.65800749676248</v>
      </c>
      <c r="J2649" s="403">
        <v>32.490052025711719</v>
      </c>
      <c r="K2649" s="403">
        <v>29.848145369352562</v>
      </c>
      <c r="L2649" s="450">
        <v>29.109366554461555</v>
      </c>
      <c r="M2649" s="450">
        <v>28.388873436406246</v>
      </c>
      <c r="N2649" s="450">
        <v>27.686213421389912</v>
      </c>
      <c r="O2649" s="450">
        <v>27.000945117876633</v>
      </c>
      <c r="R2649" s="570"/>
      <c r="S2649" s="570"/>
      <c r="T2649" s="570"/>
      <c r="U2649" s="570"/>
    </row>
    <row r="2650" spans="2:21" x14ac:dyDescent="0.25">
      <c r="B2650" s="402" t="s">
        <v>253</v>
      </c>
      <c r="C2650" s="402" t="s">
        <v>16</v>
      </c>
      <c r="D2650" s="402" t="s">
        <v>11</v>
      </c>
      <c r="E2650" s="402" t="s">
        <v>38</v>
      </c>
      <c r="F2650" s="402" t="s">
        <v>5</v>
      </c>
      <c r="G2650" s="403">
        <v>55.104221250000002</v>
      </c>
      <c r="H2650" s="403">
        <v>30.707325000000001</v>
      </c>
      <c r="I2650" s="403">
        <v>25.218186733035523</v>
      </c>
      <c r="J2650" s="403">
        <v>20.779325982576722</v>
      </c>
      <c r="K2650" s="403">
        <v>18.497579806154576</v>
      </c>
      <c r="L2650" s="450">
        <v>18.039741641724625</v>
      </c>
      <c r="M2650" s="450">
        <v>17.593235542732707</v>
      </c>
      <c r="N2650" s="450">
        <v>17.157781026429529</v>
      </c>
      <c r="O2650" s="450">
        <v>16.733104552363564</v>
      </c>
      <c r="R2650" s="570"/>
      <c r="S2650" s="570"/>
      <c r="T2650" s="570"/>
      <c r="U2650" s="570"/>
    </row>
    <row r="2651" spans="2:21" x14ac:dyDescent="0.25">
      <c r="B2651" s="402" t="s">
        <v>253</v>
      </c>
      <c r="C2651" s="402" t="s">
        <v>16</v>
      </c>
      <c r="D2651" s="402" t="s">
        <v>11</v>
      </c>
      <c r="E2651" s="402" t="s">
        <v>38</v>
      </c>
      <c r="F2651" s="402" t="s">
        <v>6</v>
      </c>
      <c r="G2651" s="403">
        <v>43.027258333333336</v>
      </c>
      <c r="H2651" s="403">
        <v>24.269833333333334</v>
      </c>
      <c r="I2651" s="403">
        <v>19.786180279925745</v>
      </c>
      <c r="J2651" s="403">
        <v>16.302791527952131</v>
      </c>
      <c r="K2651" s="403">
        <v>14.507218863004358</v>
      </c>
      <c r="L2651" s="450">
        <v>14.148147107411146</v>
      </c>
      <c r="M2651" s="450">
        <v>13.797962825487584</v>
      </c>
      <c r="N2651" s="450">
        <v>13.456446041178751</v>
      </c>
      <c r="O2651" s="450">
        <v>13.123382223111369</v>
      </c>
      <c r="R2651" s="570"/>
      <c r="S2651" s="570"/>
      <c r="T2651" s="570"/>
      <c r="U2651" s="570"/>
    </row>
    <row r="2652" spans="2:21" x14ac:dyDescent="0.25">
      <c r="B2652" s="402" t="s">
        <v>253</v>
      </c>
      <c r="C2652" s="402" t="s">
        <v>16</v>
      </c>
      <c r="D2652" s="402" t="s">
        <v>11</v>
      </c>
      <c r="E2652" s="402" t="s">
        <v>38</v>
      </c>
      <c r="F2652" s="402" t="s">
        <v>7</v>
      </c>
      <c r="G2652" s="403">
        <v>34.755925000000005</v>
      </c>
      <c r="H2652" s="403">
        <v>19.916499999999999</v>
      </c>
      <c r="I2652" s="403">
        <v>16.083932413997832</v>
      </c>
      <c r="J2652" s="403">
        <v>13.251629129429642</v>
      </c>
      <c r="K2652" s="403">
        <v>11.786385529671023</v>
      </c>
      <c r="L2652" s="450">
        <v>11.494657791625377</v>
      </c>
      <c r="M2652" s="450">
        <v>11.210150678845295</v>
      </c>
      <c r="N2652" s="450">
        <v>10.932685471852215</v>
      </c>
      <c r="O2652" s="450">
        <v>10.662087874697511</v>
      </c>
      <c r="R2652" s="570"/>
      <c r="S2652" s="570"/>
      <c r="T2652" s="570"/>
      <c r="U2652" s="570"/>
    </row>
    <row r="2653" spans="2:21" x14ac:dyDescent="0.25">
      <c r="B2653" s="402" t="s">
        <v>253</v>
      </c>
      <c r="C2653" s="402" t="s">
        <v>16</v>
      </c>
      <c r="D2653" s="402" t="s">
        <v>11</v>
      </c>
      <c r="E2653" s="402" t="s">
        <v>38</v>
      </c>
      <c r="F2653" s="402" t="s">
        <v>8</v>
      </c>
      <c r="G2653" s="403">
        <v>24.830324999999998</v>
      </c>
      <c r="H2653" s="403">
        <v>14.692500000000001</v>
      </c>
      <c r="I2653" s="403">
        <v>11.641234974884336</v>
      </c>
      <c r="J2653" s="403">
        <v>9.5902342512026575</v>
      </c>
      <c r="K2653" s="403">
        <v>8.5213855296710239</v>
      </c>
      <c r="L2653" s="450">
        <v>8.3104706126824546</v>
      </c>
      <c r="M2653" s="450">
        <v>8.1047761028745491</v>
      </c>
      <c r="N2653" s="450">
        <v>7.9041727886603743</v>
      </c>
      <c r="O2653" s="450">
        <v>7.7085346566008832</v>
      </c>
      <c r="R2653" s="570"/>
      <c r="S2653" s="570"/>
      <c r="T2653" s="570"/>
      <c r="U2653" s="570"/>
    </row>
    <row r="2654" spans="2:21" x14ac:dyDescent="0.25">
      <c r="B2654" s="402" t="s">
        <v>253</v>
      </c>
      <c r="C2654" s="402" t="s">
        <v>16</v>
      </c>
      <c r="D2654" s="402" t="s">
        <v>11</v>
      </c>
      <c r="E2654" s="402" t="s">
        <v>38</v>
      </c>
      <c r="F2654" s="402" t="s">
        <v>1</v>
      </c>
      <c r="G2654" s="403">
        <v>20.730620652173915</v>
      </c>
      <c r="H2654" s="403">
        <v>12.534760869565218</v>
      </c>
      <c r="I2654" s="403">
        <v>9.8062077717722431</v>
      </c>
      <c r="J2654" s="403">
        <v>8.077918975413251</v>
      </c>
      <c r="K2654" s="403">
        <v>7.1727985731492847</v>
      </c>
      <c r="L2654" s="450">
        <v>6.9952628648582049</v>
      </c>
      <c r="M2654" s="450">
        <v>6.8221213867127197</v>
      </c>
      <c r="N2654" s="450">
        <v>6.6532653760376572</v>
      </c>
      <c r="O2654" s="450">
        <v>6.4885887621696687</v>
      </c>
      <c r="R2654" s="570"/>
      <c r="S2654" s="570"/>
      <c r="T2654" s="570"/>
      <c r="U2654" s="570"/>
    </row>
    <row r="2655" spans="2:21" x14ac:dyDescent="0.25">
      <c r="B2655" s="402" t="s">
        <v>253</v>
      </c>
      <c r="C2655" s="402" t="s">
        <v>16</v>
      </c>
      <c r="D2655" s="402" t="s">
        <v>19</v>
      </c>
      <c r="E2655" s="402" t="s">
        <v>38</v>
      </c>
      <c r="F2655" s="402" t="s">
        <v>4</v>
      </c>
      <c r="G2655" s="403">
        <v>76.249257786885252</v>
      </c>
      <c r="H2655" s="403">
        <v>44.82596296781324</v>
      </c>
      <c r="I2655" s="403">
        <v>29.848145369352562</v>
      </c>
      <c r="J2655" s="403">
        <v>24.797297320198851</v>
      </c>
      <c r="K2655" s="403">
        <v>21.956130482305621</v>
      </c>
      <c r="L2655" s="450">
        <v>19.846602960210461</v>
      </c>
      <c r="M2655" s="450">
        <v>17.939757161566675</v>
      </c>
      <c r="N2655" s="450">
        <v>16.216119587881852</v>
      </c>
      <c r="O2655" s="450">
        <v>14.65808773888225</v>
      </c>
      <c r="R2655" s="570"/>
      <c r="S2655" s="570"/>
      <c r="T2655" s="570"/>
      <c r="U2655" s="570"/>
    </row>
    <row r="2656" spans="2:21" x14ac:dyDescent="0.25">
      <c r="B2656" s="402" t="s">
        <v>253</v>
      </c>
      <c r="C2656" s="402" t="s">
        <v>16</v>
      </c>
      <c r="D2656" s="402" t="s">
        <v>19</v>
      </c>
      <c r="E2656" s="402" t="s">
        <v>38</v>
      </c>
      <c r="F2656" s="402" t="s">
        <v>5</v>
      </c>
      <c r="G2656" s="403">
        <v>55.104221250000002</v>
      </c>
      <c r="H2656" s="403">
        <v>30.707325000000001</v>
      </c>
      <c r="I2656" s="403">
        <v>18.583853820313667</v>
      </c>
      <c r="J2656" s="403">
        <v>15.278449913190904</v>
      </c>
      <c r="K2656" s="403">
        <v>13.316369272599616</v>
      </c>
      <c r="L2656" s="450">
        <v>12.036943123371278</v>
      </c>
      <c r="M2656" s="450">
        <v>10.880443219114044</v>
      </c>
      <c r="N2656" s="450">
        <v>9.8350589041587213</v>
      </c>
      <c r="O2656" s="450">
        <v>8.8901142812220861</v>
      </c>
      <c r="R2656" s="570"/>
      <c r="S2656" s="570"/>
      <c r="T2656" s="570"/>
      <c r="U2656" s="570"/>
    </row>
    <row r="2657" spans="2:21" x14ac:dyDescent="0.25">
      <c r="B2657" s="402" t="s">
        <v>253</v>
      </c>
      <c r="C2657" s="402" t="s">
        <v>16</v>
      </c>
      <c r="D2657" s="402" t="s">
        <v>19</v>
      </c>
      <c r="E2657" s="402" t="s">
        <v>38</v>
      </c>
      <c r="F2657" s="402" t="s">
        <v>6</v>
      </c>
      <c r="G2657" s="403">
        <v>43.027258333333336</v>
      </c>
      <c r="H2657" s="403">
        <v>24.269833333333334</v>
      </c>
      <c r="I2657" s="403">
        <v>14.589384590774925</v>
      </c>
      <c r="J2657" s="403">
        <v>11.995435851685274</v>
      </c>
      <c r="K2657" s="403">
        <v>10.4639321453622</v>
      </c>
      <c r="L2657" s="450">
        <v>9.4585658824969308</v>
      </c>
      <c r="M2657" s="450">
        <v>8.5497944090919198</v>
      </c>
      <c r="N2657" s="450">
        <v>7.7283369747425521</v>
      </c>
      <c r="O2657" s="450">
        <v>6.9858045161481872</v>
      </c>
      <c r="R2657" s="570"/>
      <c r="S2657" s="570"/>
      <c r="T2657" s="570"/>
      <c r="U2657" s="570"/>
    </row>
    <row r="2658" spans="2:21" x14ac:dyDescent="0.25">
      <c r="B2658" s="402" t="s">
        <v>253</v>
      </c>
      <c r="C2658" s="402" t="s">
        <v>16</v>
      </c>
      <c r="D2658" s="402" t="s">
        <v>19</v>
      </c>
      <c r="E2658" s="402" t="s">
        <v>38</v>
      </c>
      <c r="F2658" s="402" t="s">
        <v>7</v>
      </c>
      <c r="G2658" s="403">
        <v>34.755925000000005</v>
      </c>
      <c r="H2658" s="403">
        <v>19.916499999999999</v>
      </c>
      <c r="I2658" s="403">
        <v>11.86855125744159</v>
      </c>
      <c r="J2658" s="403">
        <v>9.7594006275841387</v>
      </c>
      <c r="K2658" s="403">
        <v>8.5228983787211128</v>
      </c>
      <c r="L2658" s="450">
        <v>7.7040250935390144</v>
      </c>
      <c r="M2658" s="450">
        <v>6.9638285011189787</v>
      </c>
      <c r="N2658" s="450">
        <v>6.2947494075100154</v>
      </c>
      <c r="O2658" s="450">
        <v>5.6899549000927809</v>
      </c>
      <c r="R2658" s="570"/>
      <c r="S2658" s="570"/>
      <c r="T2658" s="570"/>
      <c r="U2658" s="570"/>
    </row>
    <row r="2659" spans="2:21" x14ac:dyDescent="0.25">
      <c r="B2659" s="402" t="s">
        <v>253</v>
      </c>
      <c r="C2659" s="402" t="s">
        <v>16</v>
      </c>
      <c r="D2659" s="402" t="s">
        <v>19</v>
      </c>
      <c r="E2659" s="402" t="s">
        <v>38</v>
      </c>
      <c r="F2659" s="402" t="s">
        <v>8</v>
      </c>
      <c r="G2659" s="403">
        <v>24.830324999999998</v>
      </c>
      <c r="H2659" s="403">
        <v>14.692500000000001</v>
      </c>
      <c r="I2659" s="403">
        <v>8.6035512574415893</v>
      </c>
      <c r="J2659" s="403">
        <v>7.0761583586627737</v>
      </c>
      <c r="K2659" s="403">
        <v>6.1936578587518074</v>
      </c>
      <c r="L2659" s="450">
        <v>5.5985761467895143</v>
      </c>
      <c r="M2659" s="450">
        <v>5.0606694115514506</v>
      </c>
      <c r="N2659" s="450">
        <v>4.5744443268309736</v>
      </c>
      <c r="O2659" s="450">
        <v>4.1349353608262929</v>
      </c>
      <c r="R2659" s="570"/>
      <c r="S2659" s="570"/>
      <c r="T2659" s="570"/>
      <c r="U2659" s="570"/>
    </row>
    <row r="2660" spans="2:21" x14ac:dyDescent="0.25">
      <c r="B2660" s="402" t="s">
        <v>253</v>
      </c>
      <c r="C2660" s="402" t="s">
        <v>16</v>
      </c>
      <c r="D2660" s="402" t="s">
        <v>19</v>
      </c>
      <c r="E2660" s="402" t="s">
        <v>38</v>
      </c>
      <c r="F2660" s="402" t="s">
        <v>1</v>
      </c>
      <c r="G2660" s="403">
        <v>20.730620652173915</v>
      </c>
      <c r="H2660" s="403">
        <v>12.534760869565218</v>
      </c>
      <c r="I2660" s="403">
        <v>7.2549643009198501</v>
      </c>
      <c r="J2660" s="403">
        <v>5.9678626388909066</v>
      </c>
      <c r="K2660" s="403">
        <v>5.2315802526775279</v>
      </c>
      <c r="L2660" s="450">
        <v>4.7289341905234155</v>
      </c>
      <c r="M2660" s="450">
        <v>4.2745819615126877</v>
      </c>
      <c r="N2660" s="450">
        <v>3.863883532637455</v>
      </c>
      <c r="O2660" s="450">
        <v>3.4926446815640468</v>
      </c>
      <c r="R2660" s="570"/>
      <c r="S2660" s="570"/>
      <c r="T2660" s="570"/>
      <c r="U2660" s="570"/>
    </row>
    <row r="2661" spans="2:21" x14ac:dyDescent="0.25">
      <c r="B2661" s="402" t="s">
        <v>253</v>
      </c>
      <c r="C2661" s="402" t="s">
        <v>128</v>
      </c>
      <c r="D2661" s="402" t="s">
        <v>3</v>
      </c>
      <c r="E2661" s="402" t="s">
        <v>38</v>
      </c>
      <c r="F2661" s="402" t="s">
        <v>4</v>
      </c>
      <c r="G2661" s="403">
        <v>116.76762295081969</v>
      </c>
      <c r="H2661" s="403">
        <v>68.646191374905413</v>
      </c>
      <c r="I2661" s="403">
        <v>46.843246201586773</v>
      </c>
      <c r="J2661" s="403">
        <v>40.232413284864748</v>
      </c>
      <c r="K2661" s="403">
        <v>35.639208975358912</v>
      </c>
      <c r="L2661" s="450">
        <v>33.045262693209878</v>
      </c>
      <c r="M2661" s="450">
        <v>30.640112894151336</v>
      </c>
      <c r="N2661" s="450">
        <v>28.41001830980289</v>
      </c>
      <c r="O2661" s="450">
        <v>26.342237809358799</v>
      </c>
      <c r="R2661" s="570"/>
      <c r="S2661" s="570"/>
      <c r="T2661" s="570"/>
      <c r="U2661" s="570"/>
    </row>
    <row r="2662" spans="2:21" x14ac:dyDescent="0.25">
      <c r="B2662" s="402" t="s">
        <v>253</v>
      </c>
      <c r="C2662" s="402" t="s">
        <v>128</v>
      </c>
      <c r="D2662" s="402" t="s">
        <v>3</v>
      </c>
      <c r="E2662" s="402" t="s">
        <v>38</v>
      </c>
      <c r="F2662" s="402" t="s">
        <v>5</v>
      </c>
      <c r="G2662" s="403">
        <v>84.386250000000004</v>
      </c>
      <c r="H2662" s="403">
        <v>47.024999999999999</v>
      </c>
      <c r="I2662" s="403">
        <v>34.896648847219858</v>
      </c>
      <c r="J2662" s="403">
        <v>28.445195170606791</v>
      </c>
      <c r="K2662" s="403">
        <v>26.29071311096002</v>
      </c>
      <c r="L2662" s="450">
        <v>24.37718305544243</v>
      </c>
      <c r="M2662" s="450">
        <v>22.602926410193909</v>
      </c>
      <c r="N2662" s="450">
        <v>20.95780636928761</v>
      </c>
      <c r="O2662" s="450">
        <v>19.432423918986874</v>
      </c>
      <c r="R2662" s="570"/>
      <c r="S2662" s="570"/>
      <c r="T2662" s="570"/>
      <c r="U2662" s="570"/>
    </row>
    <row r="2663" spans="2:21" x14ac:dyDescent="0.25">
      <c r="B2663" s="402" t="s">
        <v>253</v>
      </c>
      <c r="C2663" s="402" t="s">
        <v>128</v>
      </c>
      <c r="D2663" s="402" t="s">
        <v>3</v>
      </c>
      <c r="E2663" s="402" t="s">
        <v>38</v>
      </c>
      <c r="F2663" s="402" t="s">
        <v>6</v>
      </c>
      <c r="G2663" s="403">
        <v>65.891666666666666</v>
      </c>
      <c r="H2663" s="403">
        <v>37.166666666666664</v>
      </c>
      <c r="I2663" s="403">
        <v>27.387493363139765</v>
      </c>
      <c r="J2663" s="403">
        <v>22.328757305339803</v>
      </c>
      <c r="K2663" s="403">
        <v>20.585723347703357</v>
      </c>
      <c r="L2663" s="450">
        <v>19.087422401123892</v>
      </c>
      <c r="M2663" s="450">
        <v>17.698173037945374</v>
      </c>
      <c r="N2663" s="450">
        <v>16.410038102505318</v>
      </c>
      <c r="O2663" s="450">
        <v>15.215658133091617</v>
      </c>
      <c r="R2663" s="570"/>
      <c r="S2663" s="570"/>
      <c r="T2663" s="570"/>
      <c r="U2663" s="570"/>
    </row>
    <row r="2664" spans="2:21" x14ac:dyDescent="0.25">
      <c r="B2664" s="402" t="s">
        <v>253</v>
      </c>
      <c r="C2664" s="402" t="s">
        <v>128</v>
      </c>
      <c r="D2664" s="402" t="s">
        <v>3</v>
      </c>
      <c r="E2664" s="402" t="s">
        <v>38</v>
      </c>
      <c r="F2664" s="402" t="s">
        <v>7</v>
      </c>
      <c r="G2664" s="403">
        <v>53.225000000000001</v>
      </c>
      <c r="H2664" s="403">
        <v>30.5</v>
      </c>
      <c r="I2664" s="403">
        <v>22.271009349870514</v>
      </c>
      <c r="J2664" s="403">
        <v>18.162090638673135</v>
      </c>
      <c r="K2664" s="403">
        <v>16.68930368447711</v>
      </c>
      <c r="L2664" s="450">
        <v>15.474597789238604</v>
      </c>
      <c r="M2664" s="450">
        <v>14.348302437652652</v>
      </c>
      <c r="N2664" s="450">
        <v>13.303982801124464</v>
      </c>
      <c r="O2664" s="450">
        <v>12.335672400391054</v>
      </c>
      <c r="R2664" s="570"/>
      <c r="S2664" s="570"/>
      <c r="T2664" s="570"/>
      <c r="U2664" s="570"/>
    </row>
    <row r="2665" spans="2:21" x14ac:dyDescent="0.25">
      <c r="B2665" s="402" t="s">
        <v>253</v>
      </c>
      <c r="C2665" s="402" t="s">
        <v>128</v>
      </c>
      <c r="D2665" s="402" t="s">
        <v>3</v>
      </c>
      <c r="E2665" s="402" t="s">
        <v>38</v>
      </c>
      <c r="F2665" s="402" t="s">
        <v>8</v>
      </c>
      <c r="G2665" s="403">
        <v>38.024999999999999</v>
      </c>
      <c r="H2665" s="403">
        <v>22.5</v>
      </c>
      <c r="I2665" s="403">
        <v>16.131228533947407</v>
      </c>
      <c r="J2665" s="403">
        <v>13.162090638673135</v>
      </c>
      <c r="K2665" s="403">
        <v>12.013600088605617</v>
      </c>
      <c r="L2665" s="450">
        <v>11.139208254976264</v>
      </c>
      <c r="M2665" s="450">
        <v>10.328457717301388</v>
      </c>
      <c r="N2665" s="450">
        <v>9.5767164394674413</v>
      </c>
      <c r="O2665" s="450">
        <v>8.8796895211503823</v>
      </c>
      <c r="R2665" s="570"/>
      <c r="S2665" s="570"/>
      <c r="T2665" s="570"/>
      <c r="U2665" s="570"/>
    </row>
    <row r="2666" spans="2:21" x14ac:dyDescent="0.25">
      <c r="B2666" s="402" t="s">
        <v>253</v>
      </c>
      <c r="C2666" s="402" t="s">
        <v>128</v>
      </c>
      <c r="D2666" s="402" t="s">
        <v>3</v>
      </c>
      <c r="E2666" s="402" t="s">
        <v>38</v>
      </c>
      <c r="F2666" s="402" t="s">
        <v>1</v>
      </c>
      <c r="G2666" s="403">
        <v>31.746739130434783</v>
      </c>
      <c r="H2666" s="403">
        <v>19.195652173913043</v>
      </c>
      <c r="I2666" s="403">
        <v>13.595232109979168</v>
      </c>
      <c r="J2666" s="403">
        <v>11.096873247368787</v>
      </c>
      <c r="K2666" s="403">
        <v>10.082331212050001</v>
      </c>
      <c r="L2666" s="450">
        <v>9.3485038821287745</v>
      </c>
      <c r="M2666" s="450">
        <v>8.6680870719389098</v>
      </c>
      <c r="N2666" s="450">
        <v>8.0371933770438879</v>
      </c>
      <c r="O2666" s="450">
        <v>7.4522183318987985</v>
      </c>
      <c r="R2666" s="570"/>
      <c r="S2666" s="570"/>
      <c r="T2666" s="570"/>
      <c r="U2666" s="570"/>
    </row>
    <row r="2667" spans="2:21" x14ac:dyDescent="0.25">
      <c r="B2667" s="402" t="s">
        <v>253</v>
      </c>
      <c r="C2667" s="402" t="s">
        <v>128</v>
      </c>
      <c r="D2667" s="402" t="s">
        <v>11</v>
      </c>
      <c r="E2667" s="402" t="s">
        <v>38</v>
      </c>
      <c r="F2667" s="402" t="s">
        <v>4</v>
      </c>
      <c r="G2667" s="403">
        <v>116.76762295081969</v>
      </c>
      <c r="H2667" s="403">
        <v>68.646191374905413</v>
      </c>
      <c r="I2667" s="403">
        <v>59.200624037921102</v>
      </c>
      <c r="J2667" s="403">
        <v>49.755056700936784</v>
      </c>
      <c r="K2667" s="403">
        <v>45.709257839743586</v>
      </c>
      <c r="L2667" s="450">
        <v>44.577896714336227</v>
      </c>
      <c r="M2667" s="450">
        <v>43.47453818745214</v>
      </c>
      <c r="N2667" s="450">
        <v>42.398489159862045</v>
      </c>
      <c r="O2667" s="450">
        <v>41.349073687406786</v>
      </c>
      <c r="R2667" s="570"/>
      <c r="S2667" s="570"/>
      <c r="T2667" s="570"/>
      <c r="U2667" s="570"/>
    </row>
    <row r="2668" spans="2:21" x14ac:dyDescent="0.25">
      <c r="B2668" s="402" t="s">
        <v>253</v>
      </c>
      <c r="C2668" s="402" t="s">
        <v>128</v>
      </c>
      <c r="D2668" s="402" t="s">
        <v>11</v>
      </c>
      <c r="E2668" s="402" t="s">
        <v>38</v>
      </c>
      <c r="F2668" s="402" t="s">
        <v>5</v>
      </c>
      <c r="G2668" s="403">
        <v>84.386250000000004</v>
      </c>
      <c r="H2668" s="403">
        <v>47.024999999999999</v>
      </c>
      <c r="I2668" s="403">
        <v>38.618968963300951</v>
      </c>
      <c r="J2668" s="403">
        <v>31.821326160148118</v>
      </c>
      <c r="K2668" s="403">
        <v>28.327074741431204</v>
      </c>
      <c r="L2668" s="450">
        <v>27.625944321170945</v>
      </c>
      <c r="M2668" s="450">
        <v>26.942167753036308</v>
      </c>
      <c r="N2668" s="450">
        <v>26.275315507549053</v>
      </c>
      <c r="O2668" s="450">
        <v>25.624968686621081</v>
      </c>
      <c r="R2668" s="570"/>
      <c r="S2668" s="570"/>
      <c r="T2668" s="570"/>
      <c r="U2668" s="570"/>
    </row>
    <row r="2669" spans="2:21" x14ac:dyDescent="0.25">
      <c r="B2669" s="402" t="s">
        <v>253</v>
      </c>
      <c r="C2669" s="402" t="s">
        <v>128</v>
      </c>
      <c r="D2669" s="402" t="s">
        <v>11</v>
      </c>
      <c r="E2669" s="402" t="s">
        <v>38</v>
      </c>
      <c r="F2669" s="402" t="s">
        <v>6</v>
      </c>
      <c r="G2669" s="403">
        <v>65.891666666666666</v>
      </c>
      <c r="H2669" s="403">
        <v>37.166666666666664</v>
      </c>
      <c r="I2669" s="403">
        <v>30.300429218875564</v>
      </c>
      <c r="J2669" s="403">
        <v>24.965990088747517</v>
      </c>
      <c r="K2669" s="403">
        <v>22.216261658505907</v>
      </c>
      <c r="L2669" s="450">
        <v>21.666381481487207</v>
      </c>
      <c r="M2669" s="450">
        <v>21.130111524483283</v>
      </c>
      <c r="N2669" s="450">
        <v>20.607114917578485</v>
      </c>
      <c r="O2669" s="450">
        <v>20.097063128807608</v>
      </c>
      <c r="R2669" s="570"/>
      <c r="S2669" s="570"/>
      <c r="T2669" s="570"/>
      <c r="U2669" s="570"/>
    </row>
    <row r="2670" spans="2:21" x14ac:dyDescent="0.25">
      <c r="B2670" s="402" t="s">
        <v>253</v>
      </c>
      <c r="C2670" s="402" t="s">
        <v>128</v>
      </c>
      <c r="D2670" s="402" t="s">
        <v>11</v>
      </c>
      <c r="E2670" s="402" t="s">
        <v>38</v>
      </c>
      <c r="F2670" s="402" t="s">
        <v>7</v>
      </c>
      <c r="G2670" s="403">
        <v>53.225000000000001</v>
      </c>
      <c r="H2670" s="403">
        <v>30.5</v>
      </c>
      <c r="I2670" s="403">
        <v>24.630830649307551</v>
      </c>
      <c r="J2670" s="403">
        <v>20.293459616278163</v>
      </c>
      <c r="K2670" s="403">
        <v>18.049594991839239</v>
      </c>
      <c r="L2670" s="450">
        <v>17.602845010146059</v>
      </c>
      <c r="M2670" s="450">
        <v>17.167152647542565</v>
      </c>
      <c r="N2670" s="450">
        <v>16.742244214168782</v>
      </c>
      <c r="O2670" s="450">
        <v>16.327852794330031</v>
      </c>
      <c r="R2670" s="570"/>
      <c r="S2670" s="570"/>
      <c r="T2670" s="570"/>
      <c r="U2670" s="570"/>
    </row>
    <row r="2671" spans="2:21" x14ac:dyDescent="0.25">
      <c r="B2671" s="402" t="s">
        <v>253</v>
      </c>
      <c r="C2671" s="402" t="s">
        <v>128</v>
      </c>
      <c r="D2671" s="402" t="s">
        <v>11</v>
      </c>
      <c r="E2671" s="402" t="s">
        <v>38</v>
      </c>
      <c r="F2671" s="402" t="s">
        <v>8</v>
      </c>
      <c r="G2671" s="403">
        <v>38.024999999999999</v>
      </c>
      <c r="H2671" s="403">
        <v>22.5</v>
      </c>
      <c r="I2671" s="403">
        <v>17.827312365825936</v>
      </c>
      <c r="J2671" s="403">
        <v>14.686423049314943</v>
      </c>
      <c r="K2671" s="403">
        <v>13.049594991839239</v>
      </c>
      <c r="L2671" s="450">
        <v>12.726601244536683</v>
      </c>
      <c r="M2671" s="450">
        <v>12.411601995213704</v>
      </c>
      <c r="N2671" s="450">
        <v>12.104399370077143</v>
      </c>
      <c r="O2671" s="450">
        <v>11.804800392956942</v>
      </c>
      <c r="R2671" s="570"/>
      <c r="S2671" s="570"/>
      <c r="T2671" s="570"/>
      <c r="U2671" s="570"/>
    </row>
    <row r="2672" spans="2:21" x14ac:dyDescent="0.25">
      <c r="B2672" s="402" t="s">
        <v>253</v>
      </c>
      <c r="C2672" s="402" t="s">
        <v>128</v>
      </c>
      <c r="D2672" s="402" t="s">
        <v>11</v>
      </c>
      <c r="E2672" s="402" t="s">
        <v>38</v>
      </c>
      <c r="F2672" s="402" t="s">
        <v>1</v>
      </c>
      <c r="G2672" s="403">
        <v>31.746739130434783</v>
      </c>
      <c r="H2672" s="403">
        <v>19.195652173913043</v>
      </c>
      <c r="I2672" s="403">
        <v>15.017163509605272</v>
      </c>
      <c r="J2672" s="403">
        <v>12.370473162960568</v>
      </c>
      <c r="K2672" s="403">
        <v>10.984377600534891</v>
      </c>
      <c r="L2672" s="450">
        <v>10.712500558741507</v>
      </c>
      <c r="M2672" s="450">
        <v>10.447352812730045</v>
      </c>
      <c r="N2672" s="450">
        <v>10.188767804039291</v>
      </c>
      <c r="O2672" s="450">
        <v>9.936583096737623</v>
      </c>
      <c r="R2672" s="570"/>
      <c r="S2672" s="570"/>
      <c r="T2672" s="570"/>
      <c r="U2672" s="570"/>
    </row>
    <row r="2673" spans="2:21" x14ac:dyDescent="0.25">
      <c r="B2673" s="402" t="s">
        <v>253</v>
      </c>
      <c r="C2673" s="402" t="s">
        <v>128</v>
      </c>
      <c r="D2673" s="402" t="s">
        <v>19</v>
      </c>
      <c r="E2673" s="402" t="s">
        <v>38</v>
      </c>
      <c r="F2673" s="402" t="s">
        <v>4</v>
      </c>
      <c r="G2673" s="403">
        <v>116.76762295081969</v>
      </c>
      <c r="H2673" s="403">
        <v>68.646191374905413</v>
      </c>
      <c r="I2673" s="403">
        <v>45.709257839743586</v>
      </c>
      <c r="J2673" s="403">
        <v>37.974421623581698</v>
      </c>
      <c r="K2673" s="403">
        <v>33.623477001999419</v>
      </c>
      <c r="L2673" s="450">
        <v>30.392960122833784</v>
      </c>
      <c r="M2673" s="450">
        <v>27.472828731342535</v>
      </c>
      <c r="N2673" s="450">
        <v>24.833261237185074</v>
      </c>
      <c r="O2673" s="450">
        <v>22.447301284658881</v>
      </c>
      <c r="R2673" s="570"/>
      <c r="S2673" s="570"/>
      <c r="T2673" s="570"/>
      <c r="U2673" s="570"/>
    </row>
    <row r="2674" spans="2:21" x14ac:dyDescent="0.25">
      <c r="B2674" s="402" t="s">
        <v>253</v>
      </c>
      <c r="C2674" s="402" t="s">
        <v>128</v>
      </c>
      <c r="D2674" s="402" t="s">
        <v>19</v>
      </c>
      <c r="E2674" s="402" t="s">
        <v>38</v>
      </c>
      <c r="F2674" s="402" t="s">
        <v>5</v>
      </c>
      <c r="G2674" s="403">
        <v>84.386250000000004</v>
      </c>
      <c r="H2674" s="403">
        <v>47.024999999999999</v>
      </c>
      <c r="I2674" s="403">
        <v>28.459194211812662</v>
      </c>
      <c r="J2674" s="403">
        <v>23.39731992831685</v>
      </c>
      <c r="K2674" s="403">
        <v>20.392602255129578</v>
      </c>
      <c r="L2674" s="450">
        <v>18.433297279282201</v>
      </c>
      <c r="M2674" s="450">
        <v>16.662240764340034</v>
      </c>
      <c r="N2674" s="450">
        <v>15.061345948175681</v>
      </c>
      <c r="O2674" s="450">
        <v>13.614263830355414</v>
      </c>
      <c r="R2674" s="570"/>
      <c r="S2674" s="570"/>
      <c r="T2674" s="570"/>
      <c r="U2674" s="570"/>
    </row>
    <row r="2675" spans="2:21" x14ac:dyDescent="0.25">
      <c r="B2675" s="402" t="s">
        <v>253</v>
      </c>
      <c r="C2675" s="402" t="s">
        <v>128</v>
      </c>
      <c r="D2675" s="402" t="s">
        <v>19</v>
      </c>
      <c r="E2675" s="402" t="s">
        <v>38</v>
      </c>
      <c r="F2675" s="402" t="s">
        <v>6</v>
      </c>
      <c r="G2675" s="403">
        <v>65.891666666666666</v>
      </c>
      <c r="H2675" s="403">
        <v>37.166666666666664</v>
      </c>
      <c r="I2675" s="403">
        <v>22.342089725535871</v>
      </c>
      <c r="J2675" s="403">
        <v>18.369733310390924</v>
      </c>
      <c r="K2675" s="403">
        <v>16.024398384934457</v>
      </c>
      <c r="L2675" s="450">
        <v>14.484786956350584</v>
      </c>
      <c r="M2675" s="450">
        <v>13.093100167062664</v>
      </c>
      <c r="N2675" s="450">
        <v>11.835125535593495</v>
      </c>
      <c r="O2675" s="450">
        <v>10.698016104361697</v>
      </c>
      <c r="R2675" s="570"/>
      <c r="S2675" s="570"/>
      <c r="T2675" s="570"/>
      <c r="U2675" s="570"/>
    </row>
    <row r="2676" spans="2:21" x14ac:dyDescent="0.25">
      <c r="B2676" s="402" t="s">
        <v>253</v>
      </c>
      <c r="C2676" s="402" t="s">
        <v>128</v>
      </c>
      <c r="D2676" s="402" t="s">
        <v>19</v>
      </c>
      <c r="E2676" s="402" t="s">
        <v>38</v>
      </c>
      <c r="F2676" s="402" t="s">
        <v>7</v>
      </c>
      <c r="G2676" s="403">
        <v>53.225000000000001</v>
      </c>
      <c r="H2676" s="403">
        <v>30.5</v>
      </c>
      <c r="I2676" s="403">
        <v>18.175423058869203</v>
      </c>
      <c r="J2676" s="403">
        <v>14.945483350052278</v>
      </c>
      <c r="K2676" s="403">
        <v>13.051911759144122</v>
      </c>
      <c r="L2676" s="450">
        <v>11.797894477088843</v>
      </c>
      <c r="M2676" s="450">
        <v>10.664362176292464</v>
      </c>
      <c r="N2676" s="450">
        <v>9.6397387557580636</v>
      </c>
      <c r="O2676" s="450">
        <v>8.7135603370486692</v>
      </c>
      <c r="R2676" s="570"/>
      <c r="S2676" s="570"/>
      <c r="T2676" s="570"/>
      <c r="U2676" s="570"/>
    </row>
    <row r="2677" spans="2:21" x14ac:dyDescent="0.25">
      <c r="B2677" s="402" t="s">
        <v>253</v>
      </c>
      <c r="C2677" s="402" t="s">
        <v>128</v>
      </c>
      <c r="D2677" s="402" t="s">
        <v>19</v>
      </c>
      <c r="E2677" s="402" t="s">
        <v>38</v>
      </c>
      <c r="F2677" s="402" t="s">
        <v>8</v>
      </c>
      <c r="G2677" s="403">
        <v>38.024999999999999</v>
      </c>
      <c r="H2677" s="403">
        <v>22.5</v>
      </c>
      <c r="I2677" s="403">
        <v>13.175423058869203</v>
      </c>
      <c r="J2677" s="403">
        <v>10.836383397645902</v>
      </c>
      <c r="K2677" s="403">
        <v>9.4849278081957227</v>
      </c>
      <c r="L2677" s="450">
        <v>8.5736235019747529</v>
      </c>
      <c r="M2677" s="450">
        <v>7.7498765873682238</v>
      </c>
      <c r="N2677" s="450">
        <v>7.0052746199555482</v>
      </c>
      <c r="O2677" s="450">
        <v>6.332213416273035</v>
      </c>
      <c r="R2677" s="570"/>
      <c r="S2677" s="570"/>
      <c r="T2677" s="570"/>
      <c r="U2677" s="570"/>
    </row>
    <row r="2678" spans="2:21" x14ac:dyDescent="0.25">
      <c r="B2678" s="402" t="s">
        <v>253</v>
      </c>
      <c r="C2678" s="402" t="s">
        <v>128</v>
      </c>
      <c r="D2678" s="402" t="s">
        <v>19</v>
      </c>
      <c r="E2678" s="402" t="s">
        <v>38</v>
      </c>
      <c r="F2678" s="402" t="s">
        <v>1</v>
      </c>
      <c r="G2678" s="403">
        <v>31.746739130434783</v>
      </c>
      <c r="H2678" s="403">
        <v>19.195652173913043</v>
      </c>
      <c r="I2678" s="403">
        <v>11.110205667564854</v>
      </c>
      <c r="J2678" s="403">
        <v>9.1391464607823991</v>
      </c>
      <c r="K2678" s="403">
        <v>8.0116083501952957</v>
      </c>
      <c r="L2678" s="450">
        <v>7.2418594035580632</v>
      </c>
      <c r="M2678" s="450">
        <v>6.5460673223777759</v>
      </c>
      <c r="N2678" s="450">
        <v>5.9171263899501607</v>
      </c>
      <c r="O2678" s="450">
        <v>5.3486136011700562</v>
      </c>
      <c r="R2678" s="570"/>
      <c r="S2678" s="570"/>
      <c r="T2678" s="570"/>
      <c r="U2678" s="570"/>
    </row>
    <row r="2679" spans="2:21" x14ac:dyDescent="0.25">
      <c r="B2679" s="402" t="s">
        <v>254</v>
      </c>
      <c r="C2679" s="402" t="s">
        <v>17</v>
      </c>
      <c r="D2679" s="402" t="s">
        <v>3</v>
      </c>
      <c r="E2679" s="402" t="s">
        <v>32</v>
      </c>
      <c r="F2679" s="402" t="s">
        <v>4</v>
      </c>
      <c r="G2679" s="403">
        <v>49.172515081967227</v>
      </c>
      <c r="H2679" s="403">
        <v>23.771074426229511</v>
      </c>
      <c r="I2679" s="403">
        <v>11.871868700810433</v>
      </c>
      <c r="J2679" s="403">
        <v>7.8864057116252493</v>
      </c>
      <c r="K2679" s="403">
        <v>7.6594555289707671</v>
      </c>
      <c r="L2679" s="450">
        <v>7.1019735655973228</v>
      </c>
      <c r="M2679" s="450">
        <v>6.5850670893862766</v>
      </c>
      <c r="N2679" s="450">
        <v>6.1057828744637304</v>
      </c>
      <c r="O2679" s="450">
        <v>5.6613826410641908</v>
      </c>
      <c r="R2679" s="570"/>
      <c r="S2679" s="570"/>
      <c r="T2679" s="570"/>
      <c r="U2679" s="570"/>
    </row>
    <row r="2680" spans="2:21" x14ac:dyDescent="0.25">
      <c r="B2680" s="402" t="s">
        <v>254</v>
      </c>
      <c r="C2680" s="402" t="s">
        <v>17</v>
      </c>
      <c r="D2680" s="402" t="s">
        <v>3</v>
      </c>
      <c r="E2680" s="402" t="s">
        <v>32</v>
      </c>
      <c r="F2680" s="402" t="s">
        <v>5</v>
      </c>
      <c r="G2680" s="403">
        <v>33.949121760000004</v>
      </c>
      <c r="H2680" s="403">
        <v>17.443079999999998</v>
      </c>
      <c r="I2680" s="403">
        <v>9.1476924605250556</v>
      </c>
      <c r="J2680" s="403">
        <v>6.017115037301572</v>
      </c>
      <c r="K2680" s="403">
        <v>5.9722849159788023</v>
      </c>
      <c r="L2680" s="450">
        <v>5.5376011309248456</v>
      </c>
      <c r="M2680" s="450">
        <v>5.1345551521120649</v>
      </c>
      <c r="N2680" s="450">
        <v>4.7608442693447488</v>
      </c>
      <c r="O2680" s="450">
        <v>4.414333371729267</v>
      </c>
      <c r="R2680" s="570"/>
      <c r="S2680" s="570"/>
      <c r="T2680" s="570"/>
      <c r="U2680" s="570"/>
    </row>
    <row r="2681" spans="2:21" x14ac:dyDescent="0.25">
      <c r="B2681" s="402" t="s">
        <v>254</v>
      </c>
      <c r="C2681" s="402" t="s">
        <v>17</v>
      </c>
      <c r="D2681" s="402" t="s">
        <v>3</v>
      </c>
      <c r="E2681" s="402" t="s">
        <v>32</v>
      </c>
      <c r="F2681" s="402" t="s">
        <v>6</v>
      </c>
      <c r="G2681" s="403">
        <v>27.122222400000005</v>
      </c>
      <c r="H2681" s="403">
        <v>13.0448</v>
      </c>
      <c r="I2681" s="403">
        <v>6.8690684892778187</v>
      </c>
      <c r="J2681" s="403">
        <v>4.5191222498530159</v>
      </c>
      <c r="K2681" s="403">
        <v>4.4859147525768908</v>
      </c>
      <c r="L2681" s="450">
        <v>4.1594141867947032</v>
      </c>
      <c r="M2681" s="450">
        <v>3.8566774741697452</v>
      </c>
      <c r="N2681" s="450">
        <v>3.5759749983519642</v>
      </c>
      <c r="O2681" s="450">
        <v>3.3157030305188298</v>
      </c>
      <c r="R2681" s="570"/>
      <c r="S2681" s="570"/>
      <c r="T2681" s="570"/>
      <c r="U2681" s="570"/>
    </row>
    <row r="2682" spans="2:21" x14ac:dyDescent="0.25">
      <c r="B2682" s="402" t="s">
        <v>254</v>
      </c>
      <c r="C2682" s="402" t="s">
        <v>17</v>
      </c>
      <c r="D2682" s="402" t="s">
        <v>3</v>
      </c>
      <c r="E2682" s="402" t="s">
        <v>32</v>
      </c>
      <c r="F2682" s="402" t="s">
        <v>7</v>
      </c>
      <c r="G2682" s="403">
        <v>21.906410400000002</v>
      </c>
      <c r="H2682" s="403">
        <v>10.639200000000001</v>
      </c>
      <c r="I2682" s="403">
        <v>5.2564263669583635</v>
      </c>
      <c r="J2682" s="403">
        <v>3.4590916873897619</v>
      </c>
      <c r="K2682" s="403">
        <v>3.4341860644326685</v>
      </c>
      <c r="L2682" s="450">
        <v>3.18423399113603</v>
      </c>
      <c r="M2682" s="450">
        <v>2.9524743039748844</v>
      </c>
      <c r="N2682" s="450">
        <v>2.7375828974559755</v>
      </c>
      <c r="O2682" s="450">
        <v>2.5383320391150828</v>
      </c>
      <c r="R2682" s="570"/>
      <c r="S2682" s="570"/>
      <c r="T2682" s="570"/>
      <c r="U2682" s="570"/>
    </row>
    <row r="2683" spans="2:21" x14ac:dyDescent="0.25">
      <c r="B2683" s="402" t="s">
        <v>254</v>
      </c>
      <c r="C2683" s="402" t="s">
        <v>17</v>
      </c>
      <c r="D2683" s="402" t="s">
        <v>3</v>
      </c>
      <c r="E2683" s="402" t="s">
        <v>32</v>
      </c>
      <c r="F2683" s="402" t="s">
        <v>8</v>
      </c>
      <c r="G2683" s="403">
        <v>16.69835088</v>
      </c>
      <c r="H2683" s="403">
        <v>7.0363799999999994</v>
      </c>
      <c r="I2683" s="403">
        <v>3.5527082544747923</v>
      </c>
      <c r="J2683" s="403">
        <v>2.3332205136772433</v>
      </c>
      <c r="K2683" s="403">
        <v>2.3182771399029867</v>
      </c>
      <c r="L2683" s="450">
        <v>2.1495448211750321</v>
      </c>
      <c r="M2683" s="450">
        <v>1.9930934307680561</v>
      </c>
      <c r="N2683" s="450">
        <v>1.848029119764661</v>
      </c>
      <c r="O2683" s="450">
        <v>1.7135230966980135</v>
      </c>
      <c r="R2683" s="570"/>
      <c r="S2683" s="570"/>
      <c r="T2683" s="570"/>
      <c r="U2683" s="570"/>
    </row>
    <row r="2684" spans="2:21" x14ac:dyDescent="0.25">
      <c r="B2684" s="402" t="s">
        <v>254</v>
      </c>
      <c r="C2684" s="402" t="s">
        <v>17</v>
      </c>
      <c r="D2684" s="402" t="s">
        <v>3</v>
      </c>
      <c r="E2684" s="402" t="s">
        <v>32</v>
      </c>
      <c r="F2684" s="402" t="s">
        <v>1</v>
      </c>
      <c r="G2684" s="403">
        <v>14.090276347826091</v>
      </c>
      <c r="H2684" s="403">
        <v>5.8751739130434784</v>
      </c>
      <c r="I2684" s="403">
        <v>2.857384557083019</v>
      </c>
      <c r="J2684" s="403">
        <v>1.7675655896211904</v>
      </c>
      <c r="K2684" s="403">
        <v>1.7567370579007151</v>
      </c>
      <c r="L2684" s="450">
        <v>1.6288755904027796</v>
      </c>
      <c r="M2684" s="450">
        <v>1.5103203277220079</v>
      </c>
      <c r="N2684" s="450">
        <v>1.4003939317221046</v>
      </c>
      <c r="O2684" s="450">
        <v>1.2984683633054155</v>
      </c>
      <c r="R2684" s="570"/>
      <c r="S2684" s="570"/>
      <c r="T2684" s="570"/>
      <c r="U2684" s="570"/>
    </row>
    <row r="2685" spans="2:21" x14ac:dyDescent="0.25">
      <c r="B2685" s="402" t="s">
        <v>254</v>
      </c>
      <c r="C2685" s="402" t="s">
        <v>17</v>
      </c>
      <c r="D2685" s="402" t="s">
        <v>11</v>
      </c>
      <c r="E2685" s="402" t="s">
        <v>32</v>
      </c>
      <c r="F2685" s="402" t="s">
        <v>4</v>
      </c>
      <c r="G2685" s="403">
        <v>49.172515081967227</v>
      </c>
      <c r="H2685" s="403">
        <v>23.771074426229511</v>
      </c>
      <c r="I2685" s="403">
        <v>14.515569845239995</v>
      </c>
      <c r="J2685" s="403">
        <v>9.9857162017630721</v>
      </c>
      <c r="K2685" s="403">
        <v>9.2059929070093087</v>
      </c>
      <c r="L2685" s="450">
        <v>8.9781331038096539</v>
      </c>
      <c r="M2685" s="450">
        <v>8.7559131148525946</v>
      </c>
      <c r="N2685" s="450">
        <v>8.5391933477034669</v>
      </c>
      <c r="O2685" s="450">
        <v>8.3278376650144157</v>
      </c>
      <c r="R2685" s="570"/>
      <c r="S2685" s="570"/>
      <c r="T2685" s="570"/>
      <c r="U2685" s="570"/>
    </row>
    <row r="2686" spans="2:21" x14ac:dyDescent="0.25">
      <c r="B2686" s="402" t="s">
        <v>254</v>
      </c>
      <c r="C2686" s="402" t="s">
        <v>17</v>
      </c>
      <c r="D2686" s="402" t="s">
        <v>11</v>
      </c>
      <c r="E2686" s="402" t="s">
        <v>32</v>
      </c>
      <c r="F2686" s="402" t="s">
        <v>5</v>
      </c>
      <c r="G2686" s="403">
        <v>33.949121760000004</v>
      </c>
      <c r="H2686" s="403">
        <v>17.443079999999998</v>
      </c>
      <c r="I2686" s="403">
        <v>10.660941726715675</v>
      </c>
      <c r="J2686" s="403">
        <v>7.3379799396905687</v>
      </c>
      <c r="K2686" s="403">
        <v>6.7601135679308131</v>
      </c>
      <c r="L2686" s="450">
        <v>6.5927923280867953</v>
      </c>
      <c r="M2686" s="450">
        <v>6.4296124975581108</v>
      </c>
      <c r="N2686" s="450">
        <v>6.2704715713003729</v>
      </c>
      <c r="O2686" s="450">
        <v>6.1152695813968529</v>
      </c>
      <c r="R2686" s="570"/>
      <c r="S2686" s="570"/>
      <c r="T2686" s="570"/>
      <c r="U2686" s="570"/>
    </row>
    <row r="2687" spans="2:21" x14ac:dyDescent="0.25">
      <c r="B2687" s="402" t="s">
        <v>254</v>
      </c>
      <c r="C2687" s="402" t="s">
        <v>17</v>
      </c>
      <c r="D2687" s="402" t="s">
        <v>11</v>
      </c>
      <c r="E2687" s="402" t="s">
        <v>32</v>
      </c>
      <c r="F2687" s="402" t="s">
        <v>6</v>
      </c>
      <c r="G2687" s="403">
        <v>27.122222400000005</v>
      </c>
      <c r="H2687" s="403">
        <v>13.0448</v>
      </c>
      <c r="I2687" s="403">
        <v>8.0003272049745728</v>
      </c>
      <c r="J2687" s="403">
        <v>5.5182073627337545</v>
      </c>
      <c r="K2687" s="403">
        <v>5.069491531800602</v>
      </c>
      <c r="L2687" s="450">
        <v>4.9440152953504413</v>
      </c>
      <c r="M2687" s="450">
        <v>4.8216447522059971</v>
      </c>
      <c r="N2687" s="450">
        <v>4.7023030325855313</v>
      </c>
      <c r="O2687" s="450">
        <v>4.5859151693302502</v>
      </c>
      <c r="R2687" s="570"/>
      <c r="S2687" s="570"/>
      <c r="T2687" s="570"/>
      <c r="U2687" s="570"/>
    </row>
    <row r="2688" spans="2:21" x14ac:dyDescent="0.25">
      <c r="B2688" s="402" t="s">
        <v>254</v>
      </c>
      <c r="C2688" s="402" t="s">
        <v>17</v>
      </c>
      <c r="D2688" s="402" t="s">
        <v>11</v>
      </c>
      <c r="E2688" s="402" t="s">
        <v>32</v>
      </c>
      <c r="F2688" s="402" t="s">
        <v>7</v>
      </c>
      <c r="G2688" s="403">
        <v>21.906410400000002</v>
      </c>
      <c r="H2688" s="403">
        <v>10.639200000000001</v>
      </c>
      <c r="I2688" s="403">
        <v>6.5631803019186918</v>
      </c>
      <c r="J2688" s="403">
        <v>4.2316555220503158</v>
      </c>
      <c r="K2688" s="403">
        <v>3.8718686488504517</v>
      </c>
      <c r="L2688" s="450">
        <v>3.7760350720430824</v>
      </c>
      <c r="M2688" s="450">
        <v>3.682573495754486</v>
      </c>
      <c r="N2688" s="450">
        <v>3.5914252100142274</v>
      </c>
      <c r="O2688" s="450">
        <v>3.5025329579968432</v>
      </c>
      <c r="R2688" s="570"/>
      <c r="S2688" s="570"/>
      <c r="T2688" s="570"/>
      <c r="U2688" s="570"/>
    </row>
    <row r="2689" spans="2:21" x14ac:dyDescent="0.25">
      <c r="B2689" s="402" t="s">
        <v>254</v>
      </c>
      <c r="C2689" s="402" t="s">
        <v>17</v>
      </c>
      <c r="D2689" s="402" t="s">
        <v>11</v>
      </c>
      <c r="E2689" s="402" t="s">
        <v>32</v>
      </c>
      <c r="F2689" s="402" t="s">
        <v>8</v>
      </c>
      <c r="G2689" s="403">
        <v>16.69835088</v>
      </c>
      <c r="H2689" s="403">
        <v>7.0363799999999994</v>
      </c>
      <c r="I2689" s="403">
        <v>4.123908181151215</v>
      </c>
      <c r="J2689" s="403">
        <v>2.8664950739308086</v>
      </c>
      <c r="K2689" s="403">
        <v>2.6056533082412985</v>
      </c>
      <c r="L2689" s="450">
        <v>2.5411601399302151</v>
      </c>
      <c r="M2689" s="450">
        <v>2.4782632579499517</v>
      </c>
      <c r="N2689" s="450">
        <v>2.4169231522234464</v>
      </c>
      <c r="O2689" s="450">
        <v>2.3571012905973077</v>
      </c>
      <c r="R2689" s="570"/>
      <c r="S2689" s="570"/>
      <c r="T2689" s="570"/>
      <c r="U2689" s="570"/>
    </row>
    <row r="2690" spans="2:21" x14ac:dyDescent="0.25">
      <c r="B2690" s="402" t="s">
        <v>254</v>
      </c>
      <c r="C2690" s="402" t="s">
        <v>17</v>
      </c>
      <c r="D2690" s="402" t="s">
        <v>11</v>
      </c>
      <c r="E2690" s="402" t="s">
        <v>32</v>
      </c>
      <c r="F2690" s="402" t="s">
        <v>1</v>
      </c>
      <c r="G2690" s="403">
        <v>14.090276347826091</v>
      </c>
      <c r="H2690" s="403">
        <v>5.8751739130434784</v>
      </c>
      <c r="I2690" s="403">
        <v>3.3105935652636749</v>
      </c>
      <c r="J2690" s="403">
        <v>2.1796051260368179</v>
      </c>
      <c r="K2690" s="403">
        <v>1.9649806581458684</v>
      </c>
      <c r="L2690" s="450">
        <v>1.9163449367653596</v>
      </c>
      <c r="M2690" s="450">
        <v>1.8689130101318354</v>
      </c>
      <c r="N2690" s="450">
        <v>1.8226550828243229</v>
      </c>
      <c r="O2690" s="450">
        <v>1.7775420968956686</v>
      </c>
      <c r="R2690" s="570"/>
      <c r="S2690" s="570"/>
      <c r="T2690" s="570"/>
      <c r="U2690" s="570"/>
    </row>
    <row r="2691" spans="2:21" x14ac:dyDescent="0.25">
      <c r="B2691" s="402" t="s">
        <v>254</v>
      </c>
      <c r="C2691" s="402" t="s">
        <v>17</v>
      </c>
      <c r="D2691" s="402" t="s">
        <v>19</v>
      </c>
      <c r="E2691" s="402" t="s">
        <v>32</v>
      </c>
      <c r="F2691" s="402" t="s">
        <v>4</v>
      </c>
      <c r="G2691" s="403">
        <v>49.172515081967227</v>
      </c>
      <c r="H2691" s="403">
        <v>23.771074426229511</v>
      </c>
      <c r="I2691" s="403">
        <v>9.214407735025425</v>
      </c>
      <c r="J2691" s="403">
        <v>6.3693231089618152</v>
      </c>
      <c r="K2691" s="403">
        <v>6.1423729263073339</v>
      </c>
      <c r="L2691" s="450">
        <v>5.5522186297904721</v>
      </c>
      <c r="M2691" s="450">
        <v>5.0187658878480068</v>
      </c>
      <c r="N2691" s="450">
        <v>4.5365668602962286</v>
      </c>
      <c r="O2691" s="450">
        <v>4.1006971310954414</v>
      </c>
      <c r="R2691" s="570"/>
      <c r="S2691" s="570"/>
      <c r="T2691" s="570"/>
      <c r="U2691" s="570"/>
    </row>
    <row r="2692" spans="2:21" x14ac:dyDescent="0.25">
      <c r="B2692" s="402" t="s">
        <v>254</v>
      </c>
      <c r="C2692" s="402" t="s">
        <v>17</v>
      </c>
      <c r="D2692" s="402" t="s">
        <v>19</v>
      </c>
      <c r="E2692" s="402" t="s">
        <v>32</v>
      </c>
      <c r="F2692" s="402" t="s">
        <v>5</v>
      </c>
      <c r="G2692" s="403">
        <v>33.949121760000004</v>
      </c>
      <c r="H2692" s="403">
        <v>17.443079999999998</v>
      </c>
      <c r="I2692" s="403">
        <v>6.7662732220386106</v>
      </c>
      <c r="J2692" s="403">
        <v>4.6836712757600489</v>
      </c>
      <c r="K2692" s="403">
        <v>4.5175437420569695</v>
      </c>
      <c r="L2692" s="450">
        <v>4.0835017388989892</v>
      </c>
      <c r="M2692" s="450">
        <v>3.6911621455597592</v>
      </c>
      <c r="N2692" s="450">
        <v>3.3365182277323746</v>
      </c>
      <c r="O2692" s="450">
        <v>3.0159482149495713</v>
      </c>
      <c r="R2692" s="570"/>
      <c r="S2692" s="570"/>
      <c r="T2692" s="570"/>
      <c r="U2692" s="570"/>
    </row>
    <row r="2693" spans="2:21" x14ac:dyDescent="0.25">
      <c r="B2693" s="402" t="s">
        <v>254</v>
      </c>
      <c r="C2693" s="402" t="s">
        <v>17</v>
      </c>
      <c r="D2693" s="402" t="s">
        <v>19</v>
      </c>
      <c r="E2693" s="402" t="s">
        <v>32</v>
      </c>
      <c r="F2693" s="402" t="s">
        <v>6</v>
      </c>
      <c r="G2693" s="403">
        <v>27.122222400000005</v>
      </c>
      <c r="H2693" s="403">
        <v>13.0448</v>
      </c>
      <c r="I2693" s="403">
        <v>5.0740542385471183</v>
      </c>
      <c r="J2693" s="403">
        <v>3.5313861301926281</v>
      </c>
      <c r="K2693" s="403">
        <v>3.4083286978199769</v>
      </c>
      <c r="L2693" s="450">
        <v>3.0808591922897395</v>
      </c>
      <c r="M2693" s="450">
        <v>2.7848526959231452</v>
      </c>
      <c r="N2693" s="450">
        <v>2.5172862678694772</v>
      </c>
      <c r="O2693" s="450">
        <v>2.2754274090262756</v>
      </c>
      <c r="R2693" s="570"/>
      <c r="S2693" s="570"/>
      <c r="T2693" s="570"/>
      <c r="U2693" s="570"/>
    </row>
    <row r="2694" spans="2:21" x14ac:dyDescent="0.25">
      <c r="B2694" s="402" t="s">
        <v>254</v>
      </c>
      <c r="C2694" s="402" t="s">
        <v>17</v>
      </c>
      <c r="D2694" s="402" t="s">
        <v>19</v>
      </c>
      <c r="E2694" s="402" t="s">
        <v>32</v>
      </c>
      <c r="F2694" s="402" t="s">
        <v>7</v>
      </c>
      <c r="G2694" s="403">
        <v>21.906410400000002</v>
      </c>
      <c r="H2694" s="403">
        <v>10.639200000000001</v>
      </c>
      <c r="I2694" s="403">
        <v>3.8752906789103383</v>
      </c>
      <c r="J2694" s="403">
        <v>2.7182895976444716</v>
      </c>
      <c r="K2694" s="403">
        <v>2.6259965233649827</v>
      </c>
      <c r="L2694" s="450">
        <v>2.3736928697941044</v>
      </c>
      <c r="M2694" s="450">
        <v>2.1456303502227652</v>
      </c>
      <c r="N2694" s="450">
        <v>1.9394798958116246</v>
      </c>
      <c r="O2694" s="450">
        <v>1.7531362127996244</v>
      </c>
      <c r="R2694" s="570"/>
      <c r="S2694" s="570"/>
      <c r="T2694" s="570"/>
      <c r="U2694" s="570"/>
    </row>
    <row r="2695" spans="2:21" x14ac:dyDescent="0.25">
      <c r="B2695" s="402" t="s">
        <v>254</v>
      </c>
      <c r="C2695" s="402" t="s">
        <v>17</v>
      </c>
      <c r="D2695" s="402" t="s">
        <v>19</v>
      </c>
      <c r="E2695" s="402" t="s">
        <v>32</v>
      </c>
      <c r="F2695" s="402" t="s">
        <v>8</v>
      </c>
      <c r="G2695" s="403">
        <v>16.69835088</v>
      </c>
      <c r="H2695" s="403">
        <v>7.0363799999999994</v>
      </c>
      <c r="I2695" s="403">
        <v>2.6079118480808234</v>
      </c>
      <c r="J2695" s="403">
        <v>1.851722444325081</v>
      </c>
      <c r="K2695" s="403">
        <v>1.7963465997573878</v>
      </c>
      <c r="L2695" s="450">
        <v>1.6237550497816682</v>
      </c>
      <c r="M2695" s="450">
        <v>1.4677459584066688</v>
      </c>
      <c r="N2695" s="450">
        <v>1.3267260962229355</v>
      </c>
      <c r="O2695" s="450">
        <v>1.1992553100331893</v>
      </c>
      <c r="R2695" s="570"/>
      <c r="S2695" s="570"/>
      <c r="T2695" s="570"/>
      <c r="U2695" s="570"/>
    </row>
    <row r="2696" spans="2:21" x14ac:dyDescent="0.25">
      <c r="B2696" s="402" t="s">
        <v>254</v>
      </c>
      <c r="C2696" s="402" t="s">
        <v>17</v>
      </c>
      <c r="D2696" s="402" t="s">
        <v>19</v>
      </c>
      <c r="E2696" s="402" t="s">
        <v>32</v>
      </c>
      <c r="F2696" s="402" t="s">
        <v>1</v>
      </c>
      <c r="G2696" s="403">
        <v>14.090276347826091</v>
      </c>
      <c r="H2696" s="403">
        <v>5.8751739130434784</v>
      </c>
      <c r="I2696" s="403">
        <v>2.090629919431481</v>
      </c>
      <c r="J2696" s="403">
        <v>1.4186539451631024</v>
      </c>
      <c r="K2696" s="403">
        <v>1.3785265215633244</v>
      </c>
      <c r="L2696" s="450">
        <v>1.2460787917814524</v>
      </c>
      <c r="M2696" s="450">
        <v>1.1263565343426716</v>
      </c>
      <c r="N2696" s="450">
        <v>1.018137096003914</v>
      </c>
      <c r="O2696" s="450">
        <v>0.92031529507149601</v>
      </c>
      <c r="R2696" s="570"/>
      <c r="S2696" s="570"/>
      <c r="T2696" s="570"/>
      <c r="U2696" s="570"/>
    </row>
    <row r="2697" spans="2:21" x14ac:dyDescent="0.25">
      <c r="B2697" s="402" t="s">
        <v>254</v>
      </c>
      <c r="C2697" s="402" t="s">
        <v>16</v>
      </c>
      <c r="D2697" s="402" t="s">
        <v>3</v>
      </c>
      <c r="E2697" s="402" t="s">
        <v>32</v>
      </c>
      <c r="F2697" s="402" t="s">
        <v>4</v>
      </c>
      <c r="G2697" s="403">
        <v>43.158134877049193</v>
      </c>
      <c r="H2697" s="403">
        <v>20.863590860655741</v>
      </c>
      <c r="I2697" s="403">
        <v>10.419798738748941</v>
      </c>
      <c r="J2697" s="403">
        <v>6.9218050130259243</v>
      </c>
      <c r="K2697" s="403">
        <v>6.7226135220670846</v>
      </c>
      <c r="L2697" s="450">
        <v>6.2333181966868976</v>
      </c>
      <c r="M2697" s="450">
        <v>5.7796354964640306</v>
      </c>
      <c r="N2697" s="450">
        <v>5.3589734099795914</v>
      </c>
      <c r="O2697" s="450">
        <v>4.9689285814716619</v>
      </c>
      <c r="R2697" s="570"/>
      <c r="S2697" s="570"/>
      <c r="T2697" s="570"/>
      <c r="U2697" s="570"/>
    </row>
    <row r="2698" spans="2:21" x14ac:dyDescent="0.25">
      <c r="B2698" s="402" t="s">
        <v>254</v>
      </c>
      <c r="C2698" s="402" t="s">
        <v>16</v>
      </c>
      <c r="D2698" s="402" t="s">
        <v>3</v>
      </c>
      <c r="E2698" s="402" t="s">
        <v>32</v>
      </c>
      <c r="F2698" s="402" t="s">
        <v>5</v>
      </c>
      <c r="G2698" s="403">
        <v>29.796742620000003</v>
      </c>
      <c r="H2698" s="403">
        <v>15.309585</v>
      </c>
      <c r="I2698" s="403">
        <v>8.0288214740898685</v>
      </c>
      <c r="J2698" s="403">
        <v>5.2811506980617287</v>
      </c>
      <c r="K2698" s="403">
        <v>5.2418038308254813</v>
      </c>
      <c r="L2698" s="450">
        <v>4.8602870141047374</v>
      </c>
      <c r="M2698" s="450">
        <v>4.5065383257112615</v>
      </c>
      <c r="N2698" s="450">
        <v>4.178536704142636</v>
      </c>
      <c r="O2698" s="450">
        <v>3.8744081878215209</v>
      </c>
      <c r="R2698" s="570"/>
      <c r="S2698" s="570"/>
      <c r="T2698" s="570"/>
      <c r="U2698" s="570"/>
    </row>
    <row r="2699" spans="2:21" x14ac:dyDescent="0.25">
      <c r="B2699" s="402" t="s">
        <v>254</v>
      </c>
      <c r="C2699" s="402" t="s">
        <v>16</v>
      </c>
      <c r="D2699" s="402" t="s">
        <v>3</v>
      </c>
      <c r="E2699" s="402" t="s">
        <v>32</v>
      </c>
      <c r="F2699" s="402" t="s">
        <v>6</v>
      </c>
      <c r="G2699" s="403">
        <v>23.804853800000004</v>
      </c>
      <c r="H2699" s="403">
        <v>11.449266666666668</v>
      </c>
      <c r="I2699" s="403">
        <v>6.0289001659924946</v>
      </c>
      <c r="J2699" s="403">
        <v>3.9663801467123916</v>
      </c>
      <c r="K2699" s="403">
        <v>3.9372343191299866</v>
      </c>
      <c r="L2699" s="450">
        <v>3.6506686343776091</v>
      </c>
      <c r="M2699" s="450">
        <v>3.3849602024634997</v>
      </c>
      <c r="N2699" s="450">
        <v>3.1385909595750441</v>
      </c>
      <c r="O2699" s="450">
        <v>2.9101533318935426</v>
      </c>
      <c r="R2699" s="570"/>
      <c r="S2699" s="570"/>
      <c r="T2699" s="570"/>
      <c r="U2699" s="570"/>
    </row>
    <row r="2700" spans="2:21" x14ac:dyDescent="0.25">
      <c r="B2700" s="402" t="s">
        <v>254</v>
      </c>
      <c r="C2700" s="402" t="s">
        <v>16</v>
      </c>
      <c r="D2700" s="402" t="s">
        <v>3</v>
      </c>
      <c r="E2700" s="402" t="s">
        <v>32</v>
      </c>
      <c r="F2700" s="402" t="s">
        <v>7</v>
      </c>
      <c r="G2700" s="403">
        <v>19.226997300000001</v>
      </c>
      <c r="H2700" s="403">
        <v>9.3379000000000012</v>
      </c>
      <c r="I2700" s="403">
        <v>4.6135032494943706</v>
      </c>
      <c r="J2700" s="403">
        <v>3.036003860034294</v>
      </c>
      <c r="K2700" s="403">
        <v>3.01414448934749</v>
      </c>
      <c r="L2700" s="450">
        <v>2.7947645110374024</v>
      </c>
      <c r="M2700" s="450">
        <v>2.5913517748596764</v>
      </c>
      <c r="N2700" s="450">
        <v>2.4027441290843439</v>
      </c>
      <c r="O2700" s="450">
        <v>2.2278640074491247</v>
      </c>
      <c r="R2700" s="570"/>
      <c r="S2700" s="570"/>
      <c r="T2700" s="570"/>
      <c r="U2700" s="570"/>
    </row>
    <row r="2701" spans="2:21" x14ac:dyDescent="0.25">
      <c r="B2701" s="402" t="s">
        <v>254</v>
      </c>
      <c r="C2701" s="402" t="s">
        <v>16</v>
      </c>
      <c r="D2701" s="402" t="s">
        <v>3</v>
      </c>
      <c r="E2701" s="402" t="s">
        <v>32</v>
      </c>
      <c r="F2701" s="402" t="s">
        <v>8</v>
      </c>
      <c r="G2701" s="403">
        <v>14.655945060000002</v>
      </c>
      <c r="H2701" s="403">
        <v>6.1757474999999999</v>
      </c>
      <c r="I2701" s="403">
        <v>3.118170013672096</v>
      </c>
      <c r="J2701" s="403">
        <v>2.0478400476226342</v>
      </c>
      <c r="K2701" s="403">
        <v>2.0347244252105514</v>
      </c>
      <c r="L2701" s="450">
        <v>1.8866300648216343</v>
      </c>
      <c r="M2701" s="450">
        <v>1.7493145299617483</v>
      </c>
      <c r="N2701" s="450">
        <v>1.6219933000084996</v>
      </c>
      <c r="O2701" s="450">
        <v>1.5039389544943587</v>
      </c>
      <c r="R2701" s="570"/>
      <c r="S2701" s="570"/>
      <c r="T2701" s="570"/>
      <c r="U2701" s="570"/>
    </row>
    <row r="2702" spans="2:21" x14ac:dyDescent="0.25">
      <c r="B2702" s="402" t="s">
        <v>254</v>
      </c>
      <c r="C2702" s="402" t="s">
        <v>16</v>
      </c>
      <c r="D2702" s="402" t="s">
        <v>3</v>
      </c>
      <c r="E2702" s="402" t="s">
        <v>32</v>
      </c>
      <c r="F2702" s="402" t="s">
        <v>1</v>
      </c>
      <c r="G2702" s="403">
        <v>12.366868891304351</v>
      </c>
      <c r="H2702" s="403">
        <v>5.1565706521739134</v>
      </c>
      <c r="I2702" s="403">
        <v>2.5078926287301226</v>
      </c>
      <c r="J2702" s="403">
        <v>1.5513714113207493</v>
      </c>
      <c r="K2702" s="403">
        <v>1.5418673371090954</v>
      </c>
      <c r="L2702" s="450">
        <v>1.4296448394260954</v>
      </c>
      <c r="M2702" s="450">
        <v>1.3255902876377299</v>
      </c>
      <c r="N2702" s="450">
        <v>1.2291091900732987</v>
      </c>
      <c r="O2702" s="450">
        <v>1.1396503242452101</v>
      </c>
      <c r="R2702" s="570"/>
      <c r="S2702" s="570"/>
      <c r="T2702" s="570"/>
      <c r="U2702" s="570"/>
    </row>
    <row r="2703" spans="2:21" x14ac:dyDescent="0.25">
      <c r="B2703" s="402" t="s">
        <v>254</v>
      </c>
      <c r="C2703" s="402" t="s">
        <v>16</v>
      </c>
      <c r="D2703" s="402" t="s">
        <v>11</v>
      </c>
      <c r="E2703" s="402" t="s">
        <v>32</v>
      </c>
      <c r="F2703" s="402" t="s">
        <v>4</v>
      </c>
      <c r="G2703" s="403">
        <v>43.158134877049193</v>
      </c>
      <c r="H2703" s="403">
        <v>20.863590860655741</v>
      </c>
      <c r="I2703" s="403">
        <v>12.74014396363134</v>
      </c>
      <c r="J2703" s="403">
        <v>8.7643449996657079</v>
      </c>
      <c r="K2703" s="403">
        <v>8.0799910863939228</v>
      </c>
      <c r="L2703" s="450">
        <v>7.880001232241538</v>
      </c>
      <c r="M2703" s="450">
        <v>7.6849613763423994</v>
      </c>
      <c r="N2703" s="450">
        <v>7.494749000067694</v>
      </c>
      <c r="O2703" s="450">
        <v>7.3092446172774377</v>
      </c>
      <c r="R2703" s="570"/>
      <c r="S2703" s="570"/>
      <c r="T2703" s="570"/>
      <c r="U2703" s="570"/>
    </row>
    <row r="2704" spans="2:21" x14ac:dyDescent="0.25">
      <c r="B2704" s="402" t="s">
        <v>254</v>
      </c>
      <c r="C2704" s="402" t="s">
        <v>16</v>
      </c>
      <c r="D2704" s="402" t="s">
        <v>11</v>
      </c>
      <c r="E2704" s="402" t="s">
        <v>32</v>
      </c>
      <c r="F2704" s="402" t="s">
        <v>5</v>
      </c>
      <c r="G2704" s="403">
        <v>29.796742620000003</v>
      </c>
      <c r="H2704" s="403">
        <v>15.309585</v>
      </c>
      <c r="I2704" s="403">
        <v>9.356982456378141</v>
      </c>
      <c r="J2704" s="403">
        <v>6.4404581997552981</v>
      </c>
      <c r="K2704" s="403">
        <v>5.9332717202403513</v>
      </c>
      <c r="L2704" s="450">
        <v>5.7864158470976852</v>
      </c>
      <c r="M2704" s="450">
        <v>5.643194839926676</v>
      </c>
      <c r="N2704" s="450">
        <v>5.5035187312622904</v>
      </c>
      <c r="O2704" s="450">
        <v>5.367299780446432</v>
      </c>
      <c r="R2704" s="570"/>
      <c r="S2704" s="570"/>
      <c r="T2704" s="570"/>
      <c r="U2704" s="570"/>
    </row>
    <row r="2705" spans="2:21" x14ac:dyDescent="0.25">
      <c r="B2705" s="402" t="s">
        <v>254</v>
      </c>
      <c r="C2705" s="402" t="s">
        <v>16</v>
      </c>
      <c r="D2705" s="402" t="s">
        <v>11</v>
      </c>
      <c r="E2705" s="402" t="s">
        <v>32</v>
      </c>
      <c r="F2705" s="402" t="s">
        <v>6</v>
      </c>
      <c r="G2705" s="403">
        <v>23.804853800000004</v>
      </c>
      <c r="H2705" s="403">
        <v>11.449266666666668</v>
      </c>
      <c r="I2705" s="403">
        <v>7.0217925602801028</v>
      </c>
      <c r="J2705" s="403">
        <v>4.8432653331520719</v>
      </c>
      <c r="K2705" s="403">
        <v>4.4494327557335929</v>
      </c>
      <c r="L2705" s="450">
        <v>4.3393037471288149</v>
      </c>
      <c r="M2705" s="450">
        <v>4.2319005688044573</v>
      </c>
      <c r="N2705" s="450">
        <v>4.1271557530623006</v>
      </c>
      <c r="O2705" s="450">
        <v>4.0250035021137816</v>
      </c>
      <c r="R2705" s="570"/>
      <c r="S2705" s="570"/>
      <c r="T2705" s="570"/>
      <c r="U2705" s="570"/>
    </row>
    <row r="2706" spans="2:21" x14ac:dyDescent="0.25">
      <c r="B2706" s="402" t="s">
        <v>254</v>
      </c>
      <c r="C2706" s="402" t="s">
        <v>16</v>
      </c>
      <c r="D2706" s="402" t="s">
        <v>11</v>
      </c>
      <c r="E2706" s="402" t="s">
        <v>32</v>
      </c>
      <c r="F2706" s="402" t="s">
        <v>7</v>
      </c>
      <c r="G2706" s="403">
        <v>19.226997300000001</v>
      </c>
      <c r="H2706" s="403">
        <v>9.3379000000000012</v>
      </c>
      <c r="I2706" s="403">
        <v>5.7604257219797121</v>
      </c>
      <c r="J2706" s="403">
        <v>3.7140739998640542</v>
      </c>
      <c r="K2706" s="403">
        <v>3.3982933168001952</v>
      </c>
      <c r="L2706" s="450">
        <v>3.3141813199517918</v>
      </c>
      <c r="M2706" s="450">
        <v>3.2321511999027952</v>
      </c>
      <c r="N2706" s="450">
        <v>3.1521514276065736</v>
      </c>
      <c r="O2706" s="450">
        <v>3.074131749424649</v>
      </c>
      <c r="R2706" s="570"/>
      <c r="S2706" s="570"/>
      <c r="T2706" s="570"/>
      <c r="U2706" s="570"/>
    </row>
    <row r="2707" spans="2:21" x14ac:dyDescent="0.25">
      <c r="B2707" s="402" t="s">
        <v>254</v>
      </c>
      <c r="C2707" s="402" t="s">
        <v>16</v>
      </c>
      <c r="D2707" s="402" t="s">
        <v>11</v>
      </c>
      <c r="E2707" s="402" t="s">
        <v>32</v>
      </c>
      <c r="F2707" s="402" t="s">
        <v>8</v>
      </c>
      <c r="G2707" s="403">
        <v>14.655945060000002</v>
      </c>
      <c r="H2707" s="403">
        <v>6.1757474999999999</v>
      </c>
      <c r="I2707" s="403">
        <v>3.6195054331878276</v>
      </c>
      <c r="J2707" s="403">
        <v>2.5158888216086268</v>
      </c>
      <c r="K2707" s="403">
        <v>2.2869510890881291</v>
      </c>
      <c r="L2707" s="450">
        <v>2.2303461980839123</v>
      </c>
      <c r="M2707" s="450">
        <v>2.1751423487114501</v>
      </c>
      <c r="N2707" s="450">
        <v>2.1213048634434286</v>
      </c>
      <c r="O2707" s="450">
        <v>2.0687999230645731</v>
      </c>
      <c r="R2707" s="570"/>
      <c r="S2707" s="570"/>
      <c r="T2707" s="570"/>
      <c r="U2707" s="570"/>
    </row>
    <row r="2708" spans="2:21" x14ac:dyDescent="0.25">
      <c r="B2708" s="402" t="s">
        <v>254</v>
      </c>
      <c r="C2708" s="402" t="s">
        <v>16</v>
      </c>
      <c r="D2708" s="402" t="s">
        <v>11</v>
      </c>
      <c r="E2708" s="402" t="s">
        <v>32</v>
      </c>
      <c r="F2708" s="402" t="s">
        <v>1</v>
      </c>
      <c r="G2708" s="403">
        <v>12.366868891304351</v>
      </c>
      <c r="H2708" s="403">
        <v>5.1565706521739134</v>
      </c>
      <c r="I2708" s="403">
        <v>2.9056688146736289</v>
      </c>
      <c r="J2708" s="403">
        <v>1.9130136388468306</v>
      </c>
      <c r="K2708" s="403">
        <v>1.7246402819479196</v>
      </c>
      <c r="L2708" s="450">
        <v>1.6819532845534677</v>
      </c>
      <c r="M2708" s="450">
        <v>1.6403228435700117</v>
      </c>
      <c r="N2708" s="450">
        <v>1.5997228079089825</v>
      </c>
      <c r="O2708" s="450">
        <v>1.5601276737538599</v>
      </c>
      <c r="R2708" s="570"/>
      <c r="S2708" s="570"/>
      <c r="T2708" s="570"/>
      <c r="U2708" s="570"/>
    </row>
    <row r="2709" spans="2:21" x14ac:dyDescent="0.25">
      <c r="B2709" s="402" t="s">
        <v>254</v>
      </c>
      <c r="C2709" s="402" t="s">
        <v>16</v>
      </c>
      <c r="D2709" s="402" t="s">
        <v>19</v>
      </c>
      <c r="E2709" s="402" t="s">
        <v>32</v>
      </c>
      <c r="F2709" s="402" t="s">
        <v>4</v>
      </c>
      <c r="G2709" s="403">
        <v>43.158134877049193</v>
      </c>
      <c r="H2709" s="403">
        <v>20.863590860655741</v>
      </c>
      <c r="I2709" s="403">
        <v>8.0873766814134438</v>
      </c>
      <c r="J2709" s="403">
        <v>5.590279556656002</v>
      </c>
      <c r="K2709" s="403">
        <v>5.3910880656971631</v>
      </c>
      <c r="L2709" s="450">
        <v>4.8731166199639491</v>
      </c>
      <c r="M2709" s="450">
        <v>4.4049114580171347</v>
      </c>
      <c r="N2709" s="450">
        <v>3.9816910749642975</v>
      </c>
      <c r="O2709" s="450">
        <v>3.5991333690931757</v>
      </c>
      <c r="R2709" s="570"/>
      <c r="S2709" s="570"/>
      <c r="T2709" s="570"/>
      <c r="U2709" s="570"/>
    </row>
    <row r="2710" spans="2:21" x14ac:dyDescent="0.25">
      <c r="B2710" s="402" t="s">
        <v>254</v>
      </c>
      <c r="C2710" s="402" t="s">
        <v>16</v>
      </c>
      <c r="D2710" s="402" t="s">
        <v>19</v>
      </c>
      <c r="E2710" s="402" t="s">
        <v>32</v>
      </c>
      <c r="F2710" s="402" t="s">
        <v>5</v>
      </c>
      <c r="G2710" s="403">
        <v>29.796742620000003</v>
      </c>
      <c r="H2710" s="403">
        <v>15.309585</v>
      </c>
      <c r="I2710" s="403">
        <v>5.9386779757946409</v>
      </c>
      <c r="J2710" s="403">
        <v>4.1108028804721943</v>
      </c>
      <c r="K2710" s="403">
        <v>3.9649947090903241</v>
      </c>
      <c r="L2710" s="450">
        <v>3.5840411767487095</v>
      </c>
      <c r="M2710" s="450">
        <v>3.2396893562507025</v>
      </c>
      <c r="N2710" s="450">
        <v>2.9284225842866136</v>
      </c>
      <c r="O2710" s="450">
        <v>2.6470620757554704</v>
      </c>
      <c r="R2710" s="570"/>
      <c r="S2710" s="570"/>
      <c r="T2710" s="570"/>
      <c r="U2710" s="570"/>
    </row>
    <row r="2711" spans="2:21" x14ac:dyDescent="0.25">
      <c r="B2711" s="402" t="s">
        <v>254</v>
      </c>
      <c r="C2711" s="402" t="s">
        <v>16</v>
      </c>
      <c r="D2711" s="402" t="s">
        <v>19</v>
      </c>
      <c r="E2711" s="402" t="s">
        <v>32</v>
      </c>
      <c r="F2711" s="402" t="s">
        <v>6</v>
      </c>
      <c r="G2711" s="403">
        <v>23.804853800000004</v>
      </c>
      <c r="H2711" s="403">
        <v>11.449266666666668</v>
      </c>
      <c r="I2711" s="403">
        <v>4.4534373894775108</v>
      </c>
      <c r="J2711" s="403">
        <v>3.0994558373868095</v>
      </c>
      <c r="K2711" s="403">
        <v>2.9914497845113508</v>
      </c>
      <c r="L2711" s="450">
        <v>2.7040336728026881</v>
      </c>
      <c r="M2711" s="450">
        <v>2.4442322720938359</v>
      </c>
      <c r="N2711" s="450">
        <v>2.2093923829553339</v>
      </c>
      <c r="O2711" s="450">
        <v>1.9971157232448362</v>
      </c>
      <c r="R2711" s="570"/>
      <c r="S2711" s="570"/>
      <c r="T2711" s="570"/>
      <c r="U2711" s="570"/>
    </row>
    <row r="2712" spans="2:21" x14ac:dyDescent="0.25">
      <c r="B2712" s="402" t="s">
        <v>254</v>
      </c>
      <c r="C2712" s="402" t="s">
        <v>16</v>
      </c>
      <c r="D2712" s="402" t="s">
        <v>19</v>
      </c>
      <c r="E2712" s="402" t="s">
        <v>32</v>
      </c>
      <c r="F2712" s="402" t="s">
        <v>7</v>
      </c>
      <c r="G2712" s="403">
        <v>19.226997300000001</v>
      </c>
      <c r="H2712" s="403">
        <v>9.3379000000000012</v>
      </c>
      <c r="I2712" s="403">
        <v>3.4012967921081332</v>
      </c>
      <c r="J2712" s="403">
        <v>2.3858106280401072</v>
      </c>
      <c r="K2712" s="403">
        <v>2.3048060883835131</v>
      </c>
      <c r="L2712" s="450">
        <v>2.0833621558811157</v>
      </c>
      <c r="M2712" s="450">
        <v>1.8831943799670237</v>
      </c>
      <c r="N2712" s="450">
        <v>1.7022585644690735</v>
      </c>
      <c r="O2712" s="450">
        <v>1.538706917954509</v>
      </c>
      <c r="R2712" s="570"/>
      <c r="S2712" s="570"/>
      <c r="T2712" s="570"/>
      <c r="U2712" s="570"/>
    </row>
    <row r="2713" spans="2:21" x14ac:dyDescent="0.25">
      <c r="B2713" s="402" t="s">
        <v>254</v>
      </c>
      <c r="C2713" s="402" t="s">
        <v>16</v>
      </c>
      <c r="D2713" s="402" t="s">
        <v>19</v>
      </c>
      <c r="E2713" s="402" t="s">
        <v>32</v>
      </c>
      <c r="F2713" s="402" t="s">
        <v>8</v>
      </c>
      <c r="G2713" s="403">
        <v>14.655945060000002</v>
      </c>
      <c r="H2713" s="403">
        <v>6.1757474999999999</v>
      </c>
      <c r="I2713" s="403">
        <v>2.288933382791368</v>
      </c>
      <c r="J2713" s="403">
        <v>1.6252348872906961</v>
      </c>
      <c r="K2713" s="403">
        <v>1.5766321634967395</v>
      </c>
      <c r="L2713" s="450">
        <v>1.4251506014884803</v>
      </c>
      <c r="M2713" s="450">
        <v>1.2882232672574661</v>
      </c>
      <c r="N2713" s="450">
        <v>1.1644518021956678</v>
      </c>
      <c r="O2713" s="450">
        <v>1.052572200875904</v>
      </c>
      <c r="R2713" s="570"/>
      <c r="S2713" s="570"/>
      <c r="T2713" s="570"/>
      <c r="U2713" s="570"/>
    </row>
    <row r="2714" spans="2:21" x14ac:dyDescent="0.25">
      <c r="B2714" s="402" t="s">
        <v>254</v>
      </c>
      <c r="C2714" s="402" t="s">
        <v>16</v>
      </c>
      <c r="D2714" s="402" t="s">
        <v>19</v>
      </c>
      <c r="E2714" s="402" t="s">
        <v>32</v>
      </c>
      <c r="F2714" s="402" t="s">
        <v>1</v>
      </c>
      <c r="G2714" s="403">
        <v>12.366868891304351</v>
      </c>
      <c r="H2714" s="403">
        <v>5.1565706521739134</v>
      </c>
      <c r="I2714" s="403">
        <v>1.8349211524042435</v>
      </c>
      <c r="J2714" s="403">
        <v>1.245135787891809</v>
      </c>
      <c r="K2714" s="403">
        <v>1.2099164228237242</v>
      </c>
      <c r="L2714" s="450">
        <v>1.0936686169802263</v>
      </c>
      <c r="M2714" s="450">
        <v>0.98858980769591998</v>
      </c>
      <c r="N2714" s="450">
        <v>0.89360688668085453</v>
      </c>
      <c r="O2714" s="450">
        <v>0.80774984903452529</v>
      </c>
      <c r="R2714" s="570"/>
      <c r="S2714" s="570"/>
      <c r="T2714" s="570"/>
      <c r="U2714" s="570"/>
    </row>
    <row r="2715" spans="2:21" x14ac:dyDescent="0.25">
      <c r="B2715" s="402" t="s">
        <v>254</v>
      </c>
      <c r="C2715" s="402" t="s">
        <v>128</v>
      </c>
      <c r="D2715" s="402" t="s">
        <v>3</v>
      </c>
      <c r="E2715" s="402" t="s">
        <v>32</v>
      </c>
      <c r="F2715" s="402" t="s">
        <v>4</v>
      </c>
      <c r="G2715" s="403">
        <v>66.092090163934444</v>
      </c>
      <c r="H2715" s="403">
        <v>31.950368852459022</v>
      </c>
      <c r="I2715" s="403">
        <v>15.956812769906495</v>
      </c>
      <c r="J2715" s="403">
        <v>10.600007676915657</v>
      </c>
      <c r="K2715" s="403">
        <v>10.294967108831676</v>
      </c>
      <c r="L2715" s="450">
        <v>9.5456633946200569</v>
      </c>
      <c r="M2715" s="450">
        <v>8.850896625519189</v>
      </c>
      <c r="N2715" s="450">
        <v>8.2066974119136162</v>
      </c>
      <c r="O2715" s="450">
        <v>7.6093852702475679</v>
      </c>
      <c r="R2715" s="570"/>
      <c r="S2715" s="570"/>
      <c r="T2715" s="570"/>
      <c r="U2715" s="570"/>
    </row>
    <row r="2716" spans="2:21" x14ac:dyDescent="0.25">
      <c r="B2716" s="402" t="s">
        <v>254</v>
      </c>
      <c r="C2716" s="402" t="s">
        <v>128</v>
      </c>
      <c r="D2716" s="402" t="s">
        <v>3</v>
      </c>
      <c r="E2716" s="402" t="s">
        <v>32</v>
      </c>
      <c r="F2716" s="402" t="s">
        <v>5</v>
      </c>
      <c r="G2716" s="403">
        <v>45.630540000000003</v>
      </c>
      <c r="H2716" s="403">
        <v>23.445</v>
      </c>
      <c r="I2716" s="403">
        <v>12.29528556522185</v>
      </c>
      <c r="J2716" s="403">
        <v>8.0875202114268436</v>
      </c>
      <c r="K2716" s="403">
        <v>8.0272646720145193</v>
      </c>
      <c r="L2716" s="450">
        <v>7.4430122727484491</v>
      </c>
      <c r="M2716" s="450">
        <v>6.9012838066022386</v>
      </c>
      <c r="N2716" s="450">
        <v>6.3989842329902542</v>
      </c>
      <c r="O2716" s="450">
        <v>5.9332437792060047</v>
      </c>
      <c r="R2716" s="570"/>
      <c r="S2716" s="570"/>
      <c r="T2716" s="570"/>
      <c r="U2716" s="570"/>
    </row>
    <row r="2717" spans="2:21" x14ac:dyDescent="0.25">
      <c r="B2717" s="402" t="s">
        <v>254</v>
      </c>
      <c r="C2717" s="402" t="s">
        <v>128</v>
      </c>
      <c r="D2717" s="402" t="s">
        <v>3</v>
      </c>
      <c r="E2717" s="402" t="s">
        <v>32</v>
      </c>
      <c r="F2717" s="402" t="s">
        <v>6</v>
      </c>
      <c r="G2717" s="403">
        <v>36.454600000000006</v>
      </c>
      <c r="H2717" s="403">
        <v>17.533333333333335</v>
      </c>
      <c r="I2717" s="403">
        <v>9.2326189372013694</v>
      </c>
      <c r="J2717" s="403">
        <v>6.0740890455013652</v>
      </c>
      <c r="K2717" s="403">
        <v>6.0294553126033481</v>
      </c>
      <c r="L2717" s="450">
        <v>5.5906104661219125</v>
      </c>
      <c r="M2717" s="450">
        <v>5.1837062824862166</v>
      </c>
      <c r="N2717" s="450">
        <v>4.8064180085375865</v>
      </c>
      <c r="O2717" s="450">
        <v>4.4565900947833725</v>
      </c>
      <c r="R2717" s="570"/>
      <c r="S2717" s="570"/>
      <c r="T2717" s="570"/>
      <c r="U2717" s="570"/>
    </row>
    <row r="2718" spans="2:21" x14ac:dyDescent="0.25">
      <c r="B2718" s="402" t="s">
        <v>254</v>
      </c>
      <c r="C2718" s="402" t="s">
        <v>128</v>
      </c>
      <c r="D2718" s="402" t="s">
        <v>3</v>
      </c>
      <c r="E2718" s="402" t="s">
        <v>32</v>
      </c>
      <c r="F2718" s="402" t="s">
        <v>7</v>
      </c>
      <c r="G2718" s="403">
        <v>29.444100000000002</v>
      </c>
      <c r="H2718" s="403">
        <v>14.3</v>
      </c>
      <c r="I2718" s="403">
        <v>7.0650892029010262</v>
      </c>
      <c r="J2718" s="403">
        <v>4.6493167841260243</v>
      </c>
      <c r="K2718" s="403">
        <v>4.6158414844525115</v>
      </c>
      <c r="L2718" s="450">
        <v>4.2798843966882121</v>
      </c>
      <c r="M2718" s="450">
        <v>3.9683794408264572</v>
      </c>
      <c r="N2718" s="450">
        <v>3.6795469051827623</v>
      </c>
      <c r="O2718" s="450">
        <v>3.4117366117138208</v>
      </c>
      <c r="R2718" s="570"/>
      <c r="S2718" s="570"/>
      <c r="T2718" s="570"/>
      <c r="U2718" s="570"/>
    </row>
    <row r="2719" spans="2:21" x14ac:dyDescent="0.25">
      <c r="B2719" s="402" t="s">
        <v>254</v>
      </c>
      <c r="C2719" s="402" t="s">
        <v>128</v>
      </c>
      <c r="D2719" s="402" t="s">
        <v>3</v>
      </c>
      <c r="E2719" s="402" t="s">
        <v>32</v>
      </c>
      <c r="F2719" s="402" t="s">
        <v>8</v>
      </c>
      <c r="G2719" s="403">
        <v>22.444020000000002</v>
      </c>
      <c r="H2719" s="403">
        <v>9.4574999999999996</v>
      </c>
      <c r="I2719" s="403">
        <v>4.7751455033263337</v>
      </c>
      <c r="J2719" s="403">
        <v>3.1360490775231762</v>
      </c>
      <c r="K2719" s="403">
        <v>3.1159638977190682</v>
      </c>
      <c r="L2719" s="450">
        <v>2.8891731467406347</v>
      </c>
      <c r="M2719" s="450">
        <v>2.6788890198495379</v>
      </c>
      <c r="N2719" s="450">
        <v>2.483910107210566</v>
      </c>
      <c r="O2719" s="450">
        <v>2.3031224417984055</v>
      </c>
      <c r="R2719" s="570"/>
      <c r="S2719" s="570"/>
      <c r="T2719" s="570"/>
      <c r="U2719" s="570"/>
    </row>
    <row r="2720" spans="2:21" x14ac:dyDescent="0.25">
      <c r="B2720" s="402" t="s">
        <v>254</v>
      </c>
      <c r="C2720" s="402" t="s">
        <v>128</v>
      </c>
      <c r="D2720" s="402" t="s">
        <v>3</v>
      </c>
      <c r="E2720" s="402" t="s">
        <v>32</v>
      </c>
      <c r="F2720" s="402" t="s">
        <v>1</v>
      </c>
      <c r="G2720" s="403">
        <v>18.938543478260875</v>
      </c>
      <c r="H2720" s="403">
        <v>7.8967391304347823</v>
      </c>
      <c r="I2720" s="403">
        <v>3.8405706412406166</v>
      </c>
      <c r="J2720" s="403">
        <v>2.3757602011037506</v>
      </c>
      <c r="K2720" s="403">
        <v>2.361205722984832</v>
      </c>
      <c r="L2720" s="450">
        <v>2.1893489118316927</v>
      </c>
      <c r="M2720" s="450">
        <v>2.0300004404865692</v>
      </c>
      <c r="N2720" s="450">
        <v>1.8822499082286348</v>
      </c>
      <c r="O2720" s="450">
        <v>1.7452531764857733</v>
      </c>
      <c r="R2720" s="570"/>
      <c r="S2720" s="570"/>
      <c r="T2720" s="570"/>
      <c r="U2720" s="570"/>
    </row>
    <row r="2721" spans="2:21" x14ac:dyDescent="0.25">
      <c r="B2721" s="402" t="s">
        <v>254</v>
      </c>
      <c r="C2721" s="402" t="s">
        <v>128</v>
      </c>
      <c r="D2721" s="402" t="s">
        <v>11</v>
      </c>
      <c r="E2721" s="402" t="s">
        <v>32</v>
      </c>
      <c r="F2721" s="402" t="s">
        <v>4</v>
      </c>
      <c r="G2721" s="403">
        <v>66.092090163934444</v>
      </c>
      <c r="H2721" s="403">
        <v>31.950368852459022</v>
      </c>
      <c r="I2721" s="403">
        <v>19.510174523172036</v>
      </c>
      <c r="J2721" s="403">
        <v>13.421661561509506</v>
      </c>
      <c r="K2721" s="403">
        <v>12.373646380388855</v>
      </c>
      <c r="L2721" s="450">
        <v>12.067383204045234</v>
      </c>
      <c r="M2721" s="450">
        <v>11.768700423188973</v>
      </c>
      <c r="N2721" s="450">
        <v>11.47741041357993</v>
      </c>
      <c r="O2721" s="450">
        <v>11.19333019491185</v>
      </c>
      <c r="R2721" s="570"/>
      <c r="S2721" s="570"/>
      <c r="T2721" s="570"/>
      <c r="U2721" s="570"/>
    </row>
    <row r="2722" spans="2:21" x14ac:dyDescent="0.25">
      <c r="B2722" s="402" t="s">
        <v>254</v>
      </c>
      <c r="C2722" s="402" t="s">
        <v>128</v>
      </c>
      <c r="D2722" s="402" t="s">
        <v>11</v>
      </c>
      <c r="E2722" s="402" t="s">
        <v>32</v>
      </c>
      <c r="F2722" s="402" t="s">
        <v>5</v>
      </c>
      <c r="G2722" s="403">
        <v>45.630540000000003</v>
      </c>
      <c r="H2722" s="403">
        <v>23.445</v>
      </c>
      <c r="I2722" s="403">
        <v>14.329222750961931</v>
      </c>
      <c r="J2722" s="403">
        <v>9.8628762630249582</v>
      </c>
      <c r="K2722" s="403">
        <v>9.0861741504446414</v>
      </c>
      <c r="L2722" s="450">
        <v>8.8612800108693488</v>
      </c>
      <c r="M2722" s="450">
        <v>8.6419522816641283</v>
      </c>
      <c r="N2722" s="450">
        <v>8.4280531872316846</v>
      </c>
      <c r="O2722" s="450">
        <v>8.2194483620925443</v>
      </c>
      <c r="R2722" s="570"/>
      <c r="S2722" s="570"/>
      <c r="T2722" s="570"/>
      <c r="U2722" s="570"/>
    </row>
    <row r="2723" spans="2:21" x14ac:dyDescent="0.25">
      <c r="B2723" s="402" t="s">
        <v>254</v>
      </c>
      <c r="C2723" s="402" t="s">
        <v>128</v>
      </c>
      <c r="D2723" s="402" t="s">
        <v>11</v>
      </c>
      <c r="E2723" s="402" t="s">
        <v>32</v>
      </c>
      <c r="F2723" s="402" t="s">
        <v>6</v>
      </c>
      <c r="G2723" s="403">
        <v>36.454600000000006</v>
      </c>
      <c r="H2723" s="403">
        <v>17.533333333333335</v>
      </c>
      <c r="I2723" s="403">
        <v>10.753127963675501</v>
      </c>
      <c r="J2723" s="403">
        <v>7.416945380018487</v>
      </c>
      <c r="K2723" s="403">
        <v>6.8138327040330671</v>
      </c>
      <c r="L2723" s="450">
        <v>6.6451818485893028</v>
      </c>
      <c r="M2723" s="450">
        <v>6.4807053121048348</v>
      </c>
      <c r="N2723" s="450">
        <v>6.3202997749805521</v>
      </c>
      <c r="O2723" s="450">
        <v>6.1638644749062506</v>
      </c>
      <c r="R2723" s="570"/>
      <c r="S2723" s="570"/>
      <c r="T2723" s="570"/>
      <c r="U2723" s="570"/>
    </row>
    <row r="2724" spans="2:21" x14ac:dyDescent="0.25">
      <c r="B2724" s="402" t="s">
        <v>254</v>
      </c>
      <c r="C2724" s="402" t="s">
        <v>128</v>
      </c>
      <c r="D2724" s="402" t="s">
        <v>11</v>
      </c>
      <c r="E2724" s="402" t="s">
        <v>32</v>
      </c>
      <c r="F2724" s="402" t="s">
        <v>7</v>
      </c>
      <c r="G2724" s="403">
        <v>29.444100000000002</v>
      </c>
      <c r="H2724" s="403">
        <v>14.3</v>
      </c>
      <c r="I2724" s="403">
        <v>8.8214789004283496</v>
      </c>
      <c r="J2724" s="403">
        <v>5.6877090350138655</v>
      </c>
      <c r="K2724" s="403">
        <v>5.204124528024801</v>
      </c>
      <c r="L2724" s="450">
        <v>5.0753159570471542</v>
      </c>
      <c r="M2724" s="450">
        <v>4.9496955588097933</v>
      </c>
      <c r="N2724" s="450">
        <v>4.8271844220621336</v>
      </c>
      <c r="O2724" s="450">
        <v>4.7077055887054344</v>
      </c>
      <c r="R2724" s="570"/>
      <c r="S2724" s="570"/>
      <c r="T2724" s="570"/>
      <c r="U2724" s="570"/>
    </row>
    <row r="2725" spans="2:21" x14ac:dyDescent="0.25">
      <c r="B2725" s="402" t="s">
        <v>254</v>
      </c>
      <c r="C2725" s="402" t="s">
        <v>128</v>
      </c>
      <c r="D2725" s="402" t="s">
        <v>11</v>
      </c>
      <c r="E2725" s="402" t="s">
        <v>32</v>
      </c>
      <c r="F2725" s="402" t="s">
        <v>8</v>
      </c>
      <c r="G2725" s="403">
        <v>22.444020000000002</v>
      </c>
      <c r="H2725" s="403">
        <v>9.4574999999999996</v>
      </c>
      <c r="I2725" s="403">
        <v>5.5428873402570096</v>
      </c>
      <c r="J2725" s="403">
        <v>3.8528159595844205</v>
      </c>
      <c r="K2725" s="403">
        <v>3.5022221884963689</v>
      </c>
      <c r="L2725" s="450">
        <v>3.4155378224868485</v>
      </c>
      <c r="M2725" s="450">
        <v>3.3309990026209033</v>
      </c>
      <c r="N2725" s="450">
        <v>3.2485526239562454</v>
      </c>
      <c r="O2725" s="450">
        <v>3.1681468959641235</v>
      </c>
      <c r="R2725" s="570"/>
      <c r="S2725" s="570"/>
      <c r="T2725" s="570"/>
      <c r="U2725" s="570"/>
    </row>
    <row r="2726" spans="2:21" x14ac:dyDescent="0.25">
      <c r="B2726" s="402" t="s">
        <v>254</v>
      </c>
      <c r="C2726" s="402" t="s">
        <v>128</v>
      </c>
      <c r="D2726" s="402" t="s">
        <v>11</v>
      </c>
      <c r="E2726" s="402" t="s">
        <v>32</v>
      </c>
      <c r="F2726" s="402" t="s">
        <v>1</v>
      </c>
      <c r="G2726" s="403">
        <v>18.938543478260875</v>
      </c>
      <c r="H2726" s="403">
        <v>7.8967391304347823</v>
      </c>
      <c r="I2726" s="403">
        <v>4.4497225339565523</v>
      </c>
      <c r="J2726" s="403">
        <v>2.9295767823075507</v>
      </c>
      <c r="K2726" s="403">
        <v>2.6411030351422964</v>
      </c>
      <c r="L2726" s="450">
        <v>2.5757324418889245</v>
      </c>
      <c r="M2726" s="450">
        <v>2.5119798523277361</v>
      </c>
      <c r="N2726" s="450">
        <v>2.4498052188498964</v>
      </c>
      <c r="O2726" s="450">
        <v>2.3891694850748237</v>
      </c>
      <c r="R2726" s="570"/>
      <c r="S2726" s="570"/>
      <c r="T2726" s="570"/>
      <c r="U2726" s="570"/>
    </row>
    <row r="2727" spans="2:21" x14ac:dyDescent="0.25">
      <c r="B2727" s="402" t="s">
        <v>254</v>
      </c>
      <c r="C2727" s="402" t="s">
        <v>128</v>
      </c>
      <c r="D2727" s="402" t="s">
        <v>19</v>
      </c>
      <c r="E2727" s="402" t="s">
        <v>32</v>
      </c>
      <c r="F2727" s="402" t="s">
        <v>4</v>
      </c>
      <c r="G2727" s="403">
        <v>66.092090163934444</v>
      </c>
      <c r="H2727" s="403">
        <v>31.950368852459022</v>
      </c>
      <c r="I2727" s="403">
        <v>12.384956633098689</v>
      </c>
      <c r="J2727" s="403">
        <v>8.560918157206741</v>
      </c>
      <c r="K2727" s="403">
        <v>8.2558775891227612</v>
      </c>
      <c r="L2727" s="450">
        <v>7.4626594486431079</v>
      </c>
      <c r="M2727" s="450">
        <v>6.7456530750645252</v>
      </c>
      <c r="N2727" s="450">
        <v>6.0975361025486947</v>
      </c>
      <c r="O2727" s="450">
        <v>5.511689692332582</v>
      </c>
      <c r="R2727" s="570"/>
      <c r="S2727" s="570"/>
      <c r="T2727" s="570"/>
      <c r="U2727" s="570"/>
    </row>
    <row r="2728" spans="2:21" x14ac:dyDescent="0.25">
      <c r="B2728" s="402" t="s">
        <v>254</v>
      </c>
      <c r="C2728" s="402" t="s">
        <v>128</v>
      </c>
      <c r="D2728" s="402" t="s">
        <v>19</v>
      </c>
      <c r="E2728" s="402" t="s">
        <v>32</v>
      </c>
      <c r="F2728" s="402" t="s">
        <v>5</v>
      </c>
      <c r="G2728" s="403">
        <v>45.630540000000003</v>
      </c>
      <c r="H2728" s="403">
        <v>23.445</v>
      </c>
      <c r="I2728" s="403">
        <v>9.09445325542824</v>
      </c>
      <c r="J2728" s="403">
        <v>6.2952570910753352</v>
      </c>
      <c r="K2728" s="403">
        <v>6.0719673952378619</v>
      </c>
      <c r="L2728" s="450">
        <v>5.4885776060470279</v>
      </c>
      <c r="M2728" s="450">
        <v>4.9612394429566651</v>
      </c>
      <c r="N2728" s="450">
        <v>4.4845675103929761</v>
      </c>
      <c r="O2728" s="450">
        <v>4.0536938372978106</v>
      </c>
      <c r="R2728" s="570"/>
      <c r="S2728" s="570"/>
      <c r="T2728" s="570"/>
      <c r="U2728" s="570"/>
    </row>
    <row r="2729" spans="2:21" x14ac:dyDescent="0.25">
      <c r="B2729" s="402" t="s">
        <v>254</v>
      </c>
      <c r="C2729" s="402" t="s">
        <v>128</v>
      </c>
      <c r="D2729" s="402" t="s">
        <v>19</v>
      </c>
      <c r="E2729" s="402" t="s">
        <v>32</v>
      </c>
      <c r="F2729" s="402" t="s">
        <v>6</v>
      </c>
      <c r="G2729" s="403">
        <v>36.454600000000006</v>
      </c>
      <c r="H2729" s="403">
        <v>17.533333333333335</v>
      </c>
      <c r="I2729" s="403">
        <v>6.8199653743912876</v>
      </c>
      <c r="J2729" s="403">
        <v>4.7464867341298769</v>
      </c>
      <c r="K2729" s="403">
        <v>4.5810869594354529</v>
      </c>
      <c r="L2729" s="450">
        <v>4.140939774582983</v>
      </c>
      <c r="M2729" s="450">
        <v>3.7430815805418618</v>
      </c>
      <c r="N2729" s="450">
        <v>3.3834492847708022</v>
      </c>
      <c r="O2729" s="450">
        <v>3.0583701734224134</v>
      </c>
      <c r="R2729" s="570"/>
      <c r="S2729" s="570"/>
      <c r="T2729" s="570"/>
      <c r="U2729" s="570"/>
    </row>
    <row r="2730" spans="2:21" x14ac:dyDescent="0.25">
      <c r="B2730" s="402" t="s">
        <v>254</v>
      </c>
      <c r="C2730" s="402" t="s">
        <v>128</v>
      </c>
      <c r="D2730" s="402" t="s">
        <v>19</v>
      </c>
      <c r="E2730" s="402" t="s">
        <v>32</v>
      </c>
      <c r="F2730" s="402" t="s">
        <v>7</v>
      </c>
      <c r="G2730" s="403">
        <v>29.444100000000002</v>
      </c>
      <c r="H2730" s="403">
        <v>14.3</v>
      </c>
      <c r="I2730" s="403">
        <v>5.2087240307934657</v>
      </c>
      <c r="J2730" s="403">
        <v>3.6536150505974079</v>
      </c>
      <c r="K2730" s="403">
        <v>3.5295652195765896</v>
      </c>
      <c r="L2730" s="450">
        <v>3.1904474056372374</v>
      </c>
      <c r="M2730" s="450">
        <v>2.8839117610521039</v>
      </c>
      <c r="N2730" s="450">
        <v>2.6068278169511085</v>
      </c>
      <c r="O2730" s="450">
        <v>2.3563658774188503</v>
      </c>
      <c r="R2730" s="570"/>
      <c r="S2730" s="570"/>
      <c r="T2730" s="570"/>
      <c r="U2730" s="570"/>
    </row>
    <row r="2731" spans="2:21" x14ac:dyDescent="0.25">
      <c r="B2731" s="402" t="s">
        <v>254</v>
      </c>
      <c r="C2731" s="402" t="s">
        <v>128</v>
      </c>
      <c r="D2731" s="402" t="s">
        <v>19</v>
      </c>
      <c r="E2731" s="402" t="s">
        <v>32</v>
      </c>
      <c r="F2731" s="402" t="s">
        <v>8</v>
      </c>
      <c r="G2731" s="403">
        <v>22.444020000000002</v>
      </c>
      <c r="H2731" s="403">
        <v>9.4574999999999996</v>
      </c>
      <c r="I2731" s="403">
        <v>3.5052578603236877</v>
      </c>
      <c r="J2731" s="403">
        <v>2.4888742531251089</v>
      </c>
      <c r="K2731" s="403">
        <v>2.414444354512618</v>
      </c>
      <c r="L2731" s="450">
        <v>2.1824664647603069</v>
      </c>
      <c r="M2731" s="450">
        <v>1.9727768258154152</v>
      </c>
      <c r="N2731" s="450">
        <v>1.7832340002996445</v>
      </c>
      <c r="O2731" s="450">
        <v>1.6119022984317062</v>
      </c>
      <c r="R2731" s="570"/>
      <c r="S2731" s="570"/>
      <c r="T2731" s="570"/>
      <c r="U2731" s="570"/>
    </row>
    <row r="2732" spans="2:21" x14ac:dyDescent="0.25">
      <c r="B2732" s="402" t="s">
        <v>254</v>
      </c>
      <c r="C2732" s="402" t="s">
        <v>128</v>
      </c>
      <c r="D2732" s="402" t="s">
        <v>19</v>
      </c>
      <c r="E2732" s="402" t="s">
        <v>32</v>
      </c>
      <c r="F2732" s="402" t="s">
        <v>1</v>
      </c>
      <c r="G2732" s="403">
        <v>18.938543478260875</v>
      </c>
      <c r="H2732" s="403">
        <v>7.8967391304347823</v>
      </c>
      <c r="I2732" s="403">
        <v>2.8099864508487649</v>
      </c>
      <c r="J2732" s="403">
        <v>1.9067929370471806</v>
      </c>
      <c r="K2732" s="403">
        <v>1.8528582279076942</v>
      </c>
      <c r="L2732" s="450">
        <v>1.6748370857277586</v>
      </c>
      <c r="M2732" s="450">
        <v>1.5139200730412252</v>
      </c>
      <c r="N2732" s="450">
        <v>1.3684638387149382</v>
      </c>
      <c r="O2732" s="450">
        <v>1.2369829234831935</v>
      </c>
      <c r="R2732" s="570"/>
      <c r="S2732" s="570"/>
      <c r="T2732" s="570"/>
      <c r="U2732" s="570"/>
    </row>
    <row r="2733" spans="2:21" x14ac:dyDescent="0.25">
      <c r="B2733" s="402" t="s">
        <v>254</v>
      </c>
      <c r="C2733" s="402" t="s">
        <v>17</v>
      </c>
      <c r="D2733" s="402" t="s">
        <v>3</v>
      </c>
      <c r="E2733" s="402" t="s">
        <v>33</v>
      </c>
      <c r="F2733" s="402" t="s">
        <v>4</v>
      </c>
      <c r="G2733" s="403">
        <v>48.395614426229507</v>
      </c>
      <c r="H2733" s="403">
        <v>25.531976065573772</v>
      </c>
      <c r="I2733" s="403">
        <v>12.734210110273077</v>
      </c>
      <c r="J2733" s="403">
        <v>9.5201482739581724</v>
      </c>
      <c r="K2733" s="403">
        <v>9.1116711399333692</v>
      </c>
      <c r="L2733" s="450">
        <v>8.4484918450748268</v>
      </c>
      <c r="M2733" s="450">
        <v>7.8335810588547865</v>
      </c>
      <c r="N2733" s="450">
        <v>7.2634256303889444</v>
      </c>
      <c r="O2733" s="450">
        <v>6.7347681082020712</v>
      </c>
      <c r="R2733" s="570"/>
      <c r="S2733" s="570"/>
      <c r="T2733" s="570"/>
      <c r="U2733" s="570"/>
    </row>
    <row r="2734" spans="2:21" x14ac:dyDescent="0.25">
      <c r="B2734" s="402" t="s">
        <v>254</v>
      </c>
      <c r="C2734" s="402" t="s">
        <v>17</v>
      </c>
      <c r="D2734" s="402" t="s">
        <v>3</v>
      </c>
      <c r="E2734" s="402" t="s">
        <v>33</v>
      </c>
      <c r="F2734" s="402" t="s">
        <v>5</v>
      </c>
      <c r="G2734" s="403">
        <v>35.744988960000001</v>
      </c>
      <c r="H2734" s="403">
        <v>18.732059999999997</v>
      </c>
      <c r="I2734" s="403">
        <v>9.7789263722517088</v>
      </c>
      <c r="J2734" s="403">
        <v>7.2130145929292739</v>
      </c>
      <c r="K2734" s="403">
        <v>7.0353067432034262</v>
      </c>
      <c r="L2734" s="450">
        <v>6.5232525115023776</v>
      </c>
      <c r="M2734" s="450">
        <v>6.0484673777630134</v>
      </c>
      <c r="N2734" s="450">
        <v>5.608238766682005</v>
      </c>
      <c r="O2734" s="450">
        <v>5.2000515336741948</v>
      </c>
      <c r="R2734" s="570"/>
      <c r="S2734" s="570"/>
      <c r="T2734" s="570"/>
      <c r="U2734" s="570"/>
    </row>
    <row r="2735" spans="2:21" x14ac:dyDescent="0.25">
      <c r="B2735" s="402" t="s">
        <v>254</v>
      </c>
      <c r="C2735" s="402" t="s">
        <v>17</v>
      </c>
      <c r="D2735" s="402" t="s">
        <v>3</v>
      </c>
      <c r="E2735" s="402" t="s">
        <v>33</v>
      </c>
      <c r="F2735" s="402" t="s">
        <v>6</v>
      </c>
      <c r="G2735" s="403">
        <v>26.700969600000004</v>
      </c>
      <c r="H2735" s="403">
        <v>13.999599999999999</v>
      </c>
      <c r="I2735" s="403">
        <v>7.336649164630896</v>
      </c>
      <c r="J2735" s="403">
        <v>5.4049737725402016</v>
      </c>
      <c r="K2735" s="403">
        <v>5.2733383282988342</v>
      </c>
      <c r="L2735" s="450">
        <v>4.889526320555837</v>
      </c>
      <c r="M2735" s="450">
        <v>4.5336494931704472</v>
      </c>
      <c r="N2735" s="450">
        <v>4.2036746260091906</v>
      </c>
      <c r="O2735" s="450">
        <v>3.8977164838113678</v>
      </c>
      <c r="R2735" s="570"/>
      <c r="S2735" s="570"/>
      <c r="T2735" s="570"/>
      <c r="U2735" s="570"/>
    </row>
    <row r="2736" spans="2:21" x14ac:dyDescent="0.25">
      <c r="B2736" s="402" t="s">
        <v>254</v>
      </c>
      <c r="C2736" s="402" t="s">
        <v>17</v>
      </c>
      <c r="D2736" s="402" t="s">
        <v>3</v>
      </c>
      <c r="E2736" s="402" t="s">
        <v>33</v>
      </c>
      <c r="F2736" s="402" t="s">
        <v>7</v>
      </c>
      <c r="G2736" s="403">
        <v>21.673612800000001</v>
      </c>
      <c r="H2736" s="403">
        <v>10.639200000000001</v>
      </c>
      <c r="I2736" s="403">
        <v>5.6071118734731717</v>
      </c>
      <c r="J2736" s="403">
        <v>4.1234803294051519</v>
      </c>
      <c r="K2736" s="403">
        <v>4.0247537462241256</v>
      </c>
      <c r="L2736" s="450">
        <v>3.7318180914568804</v>
      </c>
      <c r="M2736" s="450">
        <v>3.4602033182254108</v>
      </c>
      <c r="N2736" s="450">
        <v>3.2083576181988951</v>
      </c>
      <c r="O2736" s="450">
        <v>2.9748421290844864</v>
      </c>
      <c r="R2736" s="570"/>
      <c r="S2736" s="570"/>
      <c r="T2736" s="570"/>
      <c r="U2736" s="570"/>
    </row>
    <row r="2737" spans="2:21" x14ac:dyDescent="0.25">
      <c r="B2737" s="402" t="s">
        <v>254</v>
      </c>
      <c r="C2737" s="402" t="s">
        <v>17</v>
      </c>
      <c r="D2737" s="402" t="s">
        <v>3</v>
      </c>
      <c r="E2737" s="402" t="s">
        <v>33</v>
      </c>
      <c r="F2737" s="402" t="s">
        <v>8</v>
      </c>
      <c r="G2737" s="403">
        <v>15.920141760000002</v>
      </c>
      <c r="H2737" s="403">
        <v>7.0754399999999995</v>
      </c>
      <c r="I2737" s="403">
        <v>3.7841606887745658</v>
      </c>
      <c r="J2737" s="403">
        <v>2.585688197643091</v>
      </c>
      <c r="K2737" s="403">
        <v>2.5264522477344755</v>
      </c>
      <c r="L2737" s="450">
        <v>2.3425682165381319</v>
      </c>
      <c r="M2737" s="450">
        <v>2.1720679082913668</v>
      </c>
      <c r="N2737" s="450">
        <v>2.0139772088265402</v>
      </c>
      <c r="O2737" s="450">
        <v>1.8673929034122283</v>
      </c>
      <c r="R2737" s="570"/>
      <c r="S2737" s="570"/>
      <c r="T2737" s="570"/>
      <c r="U2737" s="570"/>
    </row>
    <row r="2738" spans="2:21" x14ac:dyDescent="0.25">
      <c r="B2738" s="402" t="s">
        <v>254</v>
      </c>
      <c r="C2738" s="402" t="s">
        <v>17</v>
      </c>
      <c r="D2738" s="402" t="s">
        <v>3</v>
      </c>
      <c r="E2738" s="402" t="s">
        <v>33</v>
      </c>
      <c r="F2738" s="402" t="s">
        <v>1</v>
      </c>
      <c r="G2738" s="403">
        <v>13.027504695652175</v>
      </c>
      <c r="H2738" s="403">
        <v>5.9600869565217387</v>
      </c>
      <c r="I2738" s="403">
        <v>2.857384557083019</v>
      </c>
      <c r="J2738" s="403">
        <v>2.0853166792807247</v>
      </c>
      <c r="K2738" s="403">
        <v>1.9075885853148373</v>
      </c>
      <c r="L2738" s="450">
        <v>1.7687476160282141</v>
      </c>
      <c r="M2738" s="450">
        <v>1.6400119781012181</v>
      </c>
      <c r="N2738" s="450">
        <v>1.5206461701727414</v>
      </c>
      <c r="O2738" s="450">
        <v>1.4099682232432522</v>
      </c>
      <c r="R2738" s="570"/>
      <c r="S2738" s="570"/>
      <c r="T2738" s="570"/>
      <c r="U2738" s="570"/>
    </row>
    <row r="2739" spans="2:21" x14ac:dyDescent="0.25">
      <c r="B2739" s="402" t="s">
        <v>254</v>
      </c>
      <c r="C2739" s="402" t="s">
        <v>17</v>
      </c>
      <c r="D2739" s="402" t="s">
        <v>11</v>
      </c>
      <c r="E2739" s="402" t="s">
        <v>33</v>
      </c>
      <c r="F2739" s="402" t="s">
        <v>4</v>
      </c>
      <c r="G2739" s="403">
        <v>48.395614426229507</v>
      </c>
      <c r="H2739" s="403">
        <v>25.531976065573772</v>
      </c>
      <c r="I2739" s="403">
        <v>15.514120288282678</v>
      </c>
      <c r="J2739" s="403">
        <v>11.577855908646708</v>
      </c>
      <c r="K2739" s="403">
        <v>11.11656055526967</v>
      </c>
      <c r="L2739" s="450">
        <v>10.841411820530565</v>
      </c>
      <c r="M2739" s="450">
        <v>10.573073360053192</v>
      </c>
      <c r="N2739" s="450">
        <v>10.311376611057989</v>
      </c>
      <c r="O2739" s="450">
        <v>10.05615718290437</v>
      </c>
      <c r="R2739" s="570"/>
      <c r="S2739" s="570"/>
      <c r="T2739" s="570"/>
      <c r="U2739" s="570"/>
    </row>
    <row r="2740" spans="2:21" x14ac:dyDescent="0.25">
      <c r="B2740" s="402" t="s">
        <v>254</v>
      </c>
      <c r="C2740" s="402" t="s">
        <v>17</v>
      </c>
      <c r="D2740" s="402" t="s">
        <v>11</v>
      </c>
      <c r="E2740" s="402" t="s">
        <v>33</v>
      </c>
      <c r="F2740" s="402" t="s">
        <v>5</v>
      </c>
      <c r="G2740" s="403">
        <v>35.744988960000001</v>
      </c>
      <c r="H2740" s="403">
        <v>18.732059999999997</v>
      </c>
      <c r="I2740" s="403">
        <v>11.39188065102292</v>
      </c>
      <c r="J2740" s="403">
        <v>8.5034262051293901</v>
      </c>
      <c r="K2740" s="403">
        <v>8.1586490864573999</v>
      </c>
      <c r="L2740" s="450">
        <v>7.956712348726505</v>
      </c>
      <c r="M2740" s="450">
        <v>7.7597737970449501</v>
      </c>
      <c r="N2740" s="450">
        <v>7.5677097200758858</v>
      </c>
      <c r="O2740" s="450">
        <v>7.3803994684923016</v>
      </c>
      <c r="R2740" s="570"/>
      <c r="S2740" s="570"/>
      <c r="T2740" s="570"/>
      <c r="U2740" s="570"/>
    </row>
    <row r="2741" spans="2:21" x14ac:dyDescent="0.25">
      <c r="B2741" s="402" t="s">
        <v>254</v>
      </c>
      <c r="C2741" s="402" t="s">
        <v>17</v>
      </c>
      <c r="D2741" s="402" t="s">
        <v>11</v>
      </c>
      <c r="E2741" s="402" t="s">
        <v>33</v>
      </c>
      <c r="F2741" s="402" t="s">
        <v>6</v>
      </c>
      <c r="G2741" s="403">
        <v>26.700969600000004</v>
      </c>
      <c r="H2741" s="403">
        <v>13.999599999999999</v>
      </c>
      <c r="I2741" s="403">
        <v>8.5417634452021627</v>
      </c>
      <c r="J2741" s="403">
        <v>6.3815008926884369</v>
      </c>
      <c r="K2741" s="403">
        <v>6.1054437677462214</v>
      </c>
      <c r="L2741" s="450">
        <v>5.9543264217502259</v>
      </c>
      <c r="M2741" s="450">
        <v>5.8069494184925441</v>
      </c>
      <c r="N2741" s="450">
        <v>5.6632201798266513</v>
      </c>
      <c r="O2741" s="450">
        <v>5.523048419030582</v>
      </c>
      <c r="R2741" s="570"/>
      <c r="S2741" s="570"/>
      <c r="T2741" s="570"/>
      <c r="U2741" s="570"/>
    </row>
    <row r="2742" spans="2:21" x14ac:dyDescent="0.25">
      <c r="B2742" s="402" t="s">
        <v>254</v>
      </c>
      <c r="C2742" s="402" t="s">
        <v>17</v>
      </c>
      <c r="D2742" s="402" t="s">
        <v>11</v>
      </c>
      <c r="E2742" s="402" t="s">
        <v>33</v>
      </c>
      <c r="F2742" s="402" t="s">
        <v>7</v>
      </c>
      <c r="G2742" s="403">
        <v>21.673612800000001</v>
      </c>
      <c r="H2742" s="403">
        <v>10.639200000000001</v>
      </c>
      <c r="I2742" s="403">
        <v>6.5225725839016215</v>
      </c>
      <c r="J2742" s="403">
        <v>4.8791256695163279</v>
      </c>
      <c r="K2742" s="403">
        <v>4.6488328258096665</v>
      </c>
      <c r="L2742" s="450">
        <v>4.5337684168429204</v>
      </c>
      <c r="M2742" s="450">
        <v>4.4215519954693958</v>
      </c>
      <c r="N2742" s="450">
        <v>4.3121130704450668</v>
      </c>
      <c r="O2742" s="450">
        <v>4.2053828952720913</v>
      </c>
      <c r="R2742" s="570"/>
      <c r="S2742" s="570"/>
      <c r="T2742" s="570"/>
      <c r="U2742" s="570"/>
    </row>
    <row r="2743" spans="2:21" x14ac:dyDescent="0.25">
      <c r="B2743" s="402" t="s">
        <v>254</v>
      </c>
      <c r="C2743" s="402" t="s">
        <v>17</v>
      </c>
      <c r="D2743" s="402" t="s">
        <v>11</v>
      </c>
      <c r="E2743" s="402" t="s">
        <v>33</v>
      </c>
      <c r="F2743" s="402" t="s">
        <v>8</v>
      </c>
      <c r="G2743" s="403">
        <v>15.920141760000002</v>
      </c>
      <c r="H2743" s="403">
        <v>7.0754399999999995</v>
      </c>
      <c r="I2743" s="403">
        <v>4.3919191200638705</v>
      </c>
      <c r="J2743" s="403">
        <v>3.2938253712583769</v>
      </c>
      <c r="K2743" s="403">
        <v>2.9008996954858</v>
      </c>
      <c r="L2743" s="450">
        <v>2.8290988109541537</v>
      </c>
      <c r="M2743" s="450">
        <v>2.7590750878416177</v>
      </c>
      <c r="N2743" s="450">
        <v>2.6907845391871659</v>
      </c>
      <c r="O2743" s="450">
        <v>2.6241842667619024</v>
      </c>
      <c r="R2743" s="570"/>
      <c r="S2743" s="570"/>
      <c r="T2743" s="570"/>
      <c r="U2743" s="570"/>
    </row>
    <row r="2744" spans="2:21" x14ac:dyDescent="0.25">
      <c r="B2744" s="402" t="s">
        <v>254</v>
      </c>
      <c r="C2744" s="402" t="s">
        <v>17</v>
      </c>
      <c r="D2744" s="402" t="s">
        <v>11</v>
      </c>
      <c r="E2744" s="402" t="s">
        <v>33</v>
      </c>
      <c r="F2744" s="402" t="s">
        <v>1</v>
      </c>
      <c r="G2744" s="403">
        <v>13.027504695652175</v>
      </c>
      <c r="H2744" s="403">
        <v>5.9600869565217387</v>
      </c>
      <c r="I2744" s="403">
        <v>3.3105935652636749</v>
      </c>
      <c r="J2744" s="403">
        <v>2.4892647617814321</v>
      </c>
      <c r="K2744" s="403">
        <v>2.3365722210394053</v>
      </c>
      <c r="L2744" s="450">
        <v>2.2787391451478904</v>
      </c>
      <c r="M2744" s="450">
        <v>2.2223375099954876</v>
      </c>
      <c r="N2744" s="450">
        <v>2.1673318856390718</v>
      </c>
      <c r="O2744" s="450">
        <v>2.113687719070787</v>
      </c>
      <c r="R2744" s="570"/>
      <c r="S2744" s="570"/>
      <c r="T2744" s="570"/>
      <c r="U2744" s="570"/>
    </row>
    <row r="2745" spans="2:21" x14ac:dyDescent="0.25">
      <c r="B2745" s="402" t="s">
        <v>254</v>
      </c>
      <c r="C2745" s="402" t="s">
        <v>17</v>
      </c>
      <c r="D2745" s="402" t="s">
        <v>19</v>
      </c>
      <c r="E2745" s="402" t="s">
        <v>33</v>
      </c>
      <c r="F2745" s="402" t="s">
        <v>4</v>
      </c>
      <c r="G2745" s="403">
        <v>48.395614426229507</v>
      </c>
      <c r="H2745" s="403">
        <v>25.531976065573772</v>
      </c>
      <c r="I2745" s="403">
        <v>9.8520286021439798</v>
      </c>
      <c r="J2745" s="403">
        <v>7.5893158705683517</v>
      </c>
      <c r="K2745" s="403">
        <v>7.2268109366242559</v>
      </c>
      <c r="L2745" s="450">
        <v>6.5324647001563507</v>
      </c>
      <c r="M2745" s="450">
        <v>5.9048306968332005</v>
      </c>
      <c r="N2745" s="450">
        <v>5.3374992684505651</v>
      </c>
      <c r="O2745" s="450">
        <v>4.8246765916572514</v>
      </c>
      <c r="R2745" s="570"/>
      <c r="S2745" s="570"/>
      <c r="T2745" s="570"/>
      <c r="U2745" s="570"/>
    </row>
    <row r="2746" spans="2:21" x14ac:dyDescent="0.25">
      <c r="B2746" s="402" t="s">
        <v>254</v>
      </c>
      <c r="C2746" s="402" t="s">
        <v>17</v>
      </c>
      <c r="D2746" s="402" t="s">
        <v>19</v>
      </c>
      <c r="E2746" s="402" t="s">
        <v>33</v>
      </c>
      <c r="F2746" s="402" t="s">
        <v>5</v>
      </c>
      <c r="G2746" s="403">
        <v>35.744988960000001</v>
      </c>
      <c r="H2746" s="403">
        <v>18.732059999999997</v>
      </c>
      <c r="I2746" s="403">
        <v>7.2330116967693927</v>
      </c>
      <c r="J2746" s="403">
        <v>5.5767059772560321</v>
      </c>
      <c r="K2746" s="403">
        <v>5.311352365608955</v>
      </c>
      <c r="L2746" s="450">
        <v>4.8010418624068105</v>
      </c>
      <c r="M2746" s="450">
        <v>4.3397615857369196</v>
      </c>
      <c r="N2746" s="450">
        <v>3.9228007505013469</v>
      </c>
      <c r="O2746" s="450">
        <v>3.5459011800808149</v>
      </c>
      <c r="R2746" s="570"/>
      <c r="S2746" s="570"/>
      <c r="T2746" s="570"/>
      <c r="U2746" s="570"/>
    </row>
    <row r="2747" spans="2:21" x14ac:dyDescent="0.25">
      <c r="B2747" s="402" t="s">
        <v>254</v>
      </c>
      <c r="C2747" s="402" t="s">
        <v>17</v>
      </c>
      <c r="D2747" s="402" t="s">
        <v>19</v>
      </c>
      <c r="E2747" s="402" t="s">
        <v>33</v>
      </c>
      <c r="F2747" s="402" t="s">
        <v>6</v>
      </c>
      <c r="G2747" s="403">
        <v>26.700969600000004</v>
      </c>
      <c r="H2747" s="403">
        <v>13.999599999999999</v>
      </c>
      <c r="I2747" s="403">
        <v>5.4197864420514019</v>
      </c>
      <c r="J2747" s="403">
        <v>4.1928933164859501</v>
      </c>
      <c r="K2747" s="403">
        <v>3.9963350856362632</v>
      </c>
      <c r="L2747" s="450">
        <v>3.6123703948881265</v>
      </c>
      <c r="M2747" s="450">
        <v>3.2652967256840051</v>
      </c>
      <c r="N2747" s="450">
        <v>2.9515696180687163</v>
      </c>
      <c r="O2747" s="450">
        <v>2.6679851609753458</v>
      </c>
      <c r="R2747" s="570"/>
      <c r="S2747" s="570"/>
      <c r="T2747" s="570"/>
      <c r="U2747" s="570"/>
    </row>
    <row r="2748" spans="2:21" x14ac:dyDescent="0.25">
      <c r="B2748" s="402" t="s">
        <v>254</v>
      </c>
      <c r="C2748" s="402" t="s">
        <v>17</v>
      </c>
      <c r="D2748" s="402" t="s">
        <v>19</v>
      </c>
      <c r="E2748" s="402" t="s">
        <v>33</v>
      </c>
      <c r="F2748" s="402" t="s">
        <v>7</v>
      </c>
      <c r="G2748" s="403">
        <v>21.673612800000001</v>
      </c>
      <c r="H2748" s="403">
        <v>10.639200000000001</v>
      </c>
      <c r="I2748" s="403">
        <v>4.1345898315385519</v>
      </c>
      <c r="J2748" s="403">
        <v>3.214419987364463</v>
      </c>
      <c r="K2748" s="403">
        <v>3.067001314227197</v>
      </c>
      <c r="L2748" s="450">
        <v>2.7723262717428945</v>
      </c>
      <c r="M2748" s="450">
        <v>2.5059633725434098</v>
      </c>
      <c r="N2748" s="450">
        <v>2.2651924084610537</v>
      </c>
      <c r="O2748" s="450">
        <v>2.0475545267614268</v>
      </c>
      <c r="R2748" s="570"/>
      <c r="S2748" s="570"/>
      <c r="T2748" s="570"/>
      <c r="U2748" s="570"/>
    </row>
    <row r="2749" spans="2:21" x14ac:dyDescent="0.25">
      <c r="B2749" s="402" t="s">
        <v>254</v>
      </c>
      <c r="C2749" s="402" t="s">
        <v>17</v>
      </c>
      <c r="D2749" s="402" t="s">
        <v>19</v>
      </c>
      <c r="E2749" s="402" t="s">
        <v>33</v>
      </c>
      <c r="F2749" s="402" t="s">
        <v>8</v>
      </c>
      <c r="G2749" s="403">
        <v>15.920141760000002</v>
      </c>
      <c r="H2749" s="403">
        <v>7.0754399999999995</v>
      </c>
      <c r="I2749" s="403">
        <v>2.7790492888154441</v>
      </c>
      <c r="J2749" s="403">
        <v>2.0402519924186779</v>
      </c>
      <c r="K2749" s="403">
        <v>1.9518007885363187</v>
      </c>
      <c r="L2749" s="450">
        <v>1.764273323968617</v>
      </c>
      <c r="M2749" s="450">
        <v>1.5947633487746966</v>
      </c>
      <c r="N2749" s="450">
        <v>1.4415397569318598</v>
      </c>
      <c r="O2749" s="450">
        <v>1.3030377657047247</v>
      </c>
      <c r="R2749" s="570"/>
      <c r="S2749" s="570"/>
      <c r="T2749" s="570"/>
      <c r="U2749" s="570"/>
    </row>
    <row r="2750" spans="2:21" x14ac:dyDescent="0.25">
      <c r="B2750" s="402" t="s">
        <v>254</v>
      </c>
      <c r="C2750" s="402" t="s">
        <v>17</v>
      </c>
      <c r="D2750" s="402" t="s">
        <v>19</v>
      </c>
      <c r="E2750" s="402" t="s">
        <v>33</v>
      </c>
      <c r="F2750" s="402" t="s">
        <v>1</v>
      </c>
      <c r="G2750" s="403">
        <v>13.027504695652175</v>
      </c>
      <c r="H2750" s="403">
        <v>5.9600869565217387</v>
      </c>
      <c r="I2750" s="403">
        <v>2.0906299194314815</v>
      </c>
      <c r="J2750" s="403">
        <v>1.6559336967683149</v>
      </c>
      <c r="K2750" s="403">
        <v>1.4911744844466075</v>
      </c>
      <c r="L2750" s="450">
        <v>1.3479036281488064</v>
      </c>
      <c r="M2750" s="450">
        <v>1.2183981215658797</v>
      </c>
      <c r="N2750" s="450">
        <v>1.101335400865453</v>
      </c>
      <c r="O2750" s="450">
        <v>0.99551997309434759</v>
      </c>
      <c r="R2750" s="570"/>
      <c r="S2750" s="570"/>
      <c r="T2750" s="570"/>
      <c r="U2750" s="570"/>
    </row>
    <row r="2751" spans="2:21" x14ac:dyDescent="0.25">
      <c r="B2751" s="402" t="s">
        <v>254</v>
      </c>
      <c r="C2751" s="402" t="s">
        <v>16</v>
      </c>
      <c r="D2751" s="402" t="s">
        <v>3</v>
      </c>
      <c r="E2751" s="402" t="s">
        <v>33</v>
      </c>
      <c r="F2751" s="402" t="s">
        <v>4</v>
      </c>
      <c r="G2751" s="403">
        <v>42.476258360655741</v>
      </c>
      <c r="H2751" s="403">
        <v>22.409113401639345</v>
      </c>
      <c r="I2751" s="403">
        <v>11.176665594097203</v>
      </c>
      <c r="J2751" s="403">
        <v>8.3557215361487724</v>
      </c>
      <c r="K2751" s="403">
        <v>7.9972059870651755</v>
      </c>
      <c r="L2751" s="450">
        <v>7.4151413640240076</v>
      </c>
      <c r="M2751" s="450">
        <v>6.8754414400970099</v>
      </c>
      <c r="N2751" s="450">
        <v>6.3750227643064257</v>
      </c>
      <c r="O2751" s="450">
        <v>5.911026310021442</v>
      </c>
      <c r="R2751" s="570"/>
      <c r="S2751" s="570"/>
      <c r="T2751" s="570"/>
      <c r="U2751" s="570"/>
    </row>
    <row r="2752" spans="2:21" x14ac:dyDescent="0.25">
      <c r="B2752" s="402" t="s">
        <v>254</v>
      </c>
      <c r="C2752" s="402" t="s">
        <v>16</v>
      </c>
      <c r="D2752" s="402" t="s">
        <v>3</v>
      </c>
      <c r="E2752" s="402" t="s">
        <v>33</v>
      </c>
      <c r="F2752" s="402" t="s">
        <v>5</v>
      </c>
      <c r="G2752" s="403">
        <v>31.372954020000005</v>
      </c>
      <c r="H2752" s="403">
        <v>16.440907499999998</v>
      </c>
      <c r="I2752" s="403">
        <v>8.5828480122047939</v>
      </c>
      <c r="J2752" s="403">
        <v>6.3307775929876557</v>
      </c>
      <c r="K2752" s="403">
        <v>6.1748055152040822</v>
      </c>
      <c r="L2752" s="450">
        <v>5.7253815725955004</v>
      </c>
      <c r="M2752" s="450">
        <v>5.3086682764506019</v>
      </c>
      <c r="N2752" s="450">
        <v>4.9222848315098782</v>
      </c>
      <c r="O2752" s="450">
        <v>4.5640237251199585</v>
      </c>
      <c r="R2752" s="570"/>
      <c r="S2752" s="570"/>
      <c r="T2752" s="570"/>
      <c r="U2752" s="570"/>
    </row>
    <row r="2753" spans="2:21" x14ac:dyDescent="0.25">
      <c r="B2753" s="402" t="s">
        <v>254</v>
      </c>
      <c r="C2753" s="402" t="s">
        <v>16</v>
      </c>
      <c r="D2753" s="402" t="s">
        <v>3</v>
      </c>
      <c r="E2753" s="402" t="s">
        <v>33</v>
      </c>
      <c r="F2753" s="402" t="s">
        <v>6</v>
      </c>
      <c r="G2753" s="403">
        <v>23.435125200000005</v>
      </c>
      <c r="H2753" s="403">
        <v>12.287283333333333</v>
      </c>
      <c r="I2753" s="403">
        <v>6.439290194225773</v>
      </c>
      <c r="J2753" s="403">
        <v>4.7438815503612259</v>
      </c>
      <c r="K2753" s="403">
        <v>4.6283466779289499</v>
      </c>
      <c r="L2753" s="450">
        <v>4.2914794184448413</v>
      </c>
      <c r="M2753" s="450">
        <v>3.9791305363444924</v>
      </c>
      <c r="N2753" s="450">
        <v>3.6895154983655938</v>
      </c>
      <c r="O2753" s="450">
        <v>3.4209796558183112</v>
      </c>
      <c r="R2753" s="570"/>
      <c r="S2753" s="570"/>
      <c r="T2753" s="570"/>
      <c r="U2753" s="570"/>
    </row>
    <row r="2754" spans="2:21" x14ac:dyDescent="0.25">
      <c r="B2754" s="402" t="s">
        <v>254</v>
      </c>
      <c r="C2754" s="402" t="s">
        <v>16</v>
      </c>
      <c r="D2754" s="402" t="s">
        <v>3</v>
      </c>
      <c r="E2754" s="402" t="s">
        <v>33</v>
      </c>
      <c r="F2754" s="402" t="s">
        <v>7</v>
      </c>
      <c r="G2754" s="403">
        <v>19.022673600000001</v>
      </c>
      <c r="H2754" s="403">
        <v>9.3379000000000012</v>
      </c>
      <c r="I2754" s="403">
        <v>4.9212957706693299</v>
      </c>
      <c r="J2754" s="403">
        <v>3.6191299127709193</v>
      </c>
      <c r="K2754" s="403">
        <v>3.5324787584467128</v>
      </c>
      <c r="L2754" s="450">
        <v>3.2753725990878264</v>
      </c>
      <c r="M2754" s="450">
        <v>3.036979525270421</v>
      </c>
      <c r="N2754" s="450">
        <v>2.815937533177256</v>
      </c>
      <c r="O2754" s="450">
        <v>2.6109837503927014</v>
      </c>
      <c r="R2754" s="570"/>
      <c r="S2754" s="570"/>
      <c r="T2754" s="570"/>
      <c r="U2754" s="570"/>
    </row>
    <row r="2755" spans="2:21" x14ac:dyDescent="0.25">
      <c r="B2755" s="402" t="s">
        <v>254</v>
      </c>
      <c r="C2755" s="402" t="s">
        <v>16</v>
      </c>
      <c r="D2755" s="402" t="s">
        <v>3</v>
      </c>
      <c r="E2755" s="402" t="s">
        <v>33</v>
      </c>
      <c r="F2755" s="402" t="s">
        <v>8</v>
      </c>
      <c r="G2755" s="403">
        <v>13.972920120000001</v>
      </c>
      <c r="H2755" s="403">
        <v>6.2100299999999997</v>
      </c>
      <c r="I2755" s="403">
        <v>3.3213130776475692</v>
      </c>
      <c r="J2755" s="403">
        <v>2.2694279476625518</v>
      </c>
      <c r="K2755" s="403">
        <v>2.2174372550680275</v>
      </c>
      <c r="L2755" s="450">
        <v>2.0560444158594087</v>
      </c>
      <c r="M2755" s="450">
        <v>1.9063983119815355</v>
      </c>
      <c r="N2755" s="450">
        <v>1.7676439749512509</v>
      </c>
      <c r="O2755" s="450">
        <v>1.6389886638819693</v>
      </c>
      <c r="R2755" s="570"/>
      <c r="S2755" s="570"/>
      <c r="T2755" s="570"/>
      <c r="U2755" s="570"/>
    </row>
    <row r="2756" spans="2:21" x14ac:dyDescent="0.25">
      <c r="B2756" s="402" t="s">
        <v>254</v>
      </c>
      <c r="C2756" s="402" t="s">
        <v>16</v>
      </c>
      <c r="D2756" s="402" t="s">
        <v>3</v>
      </c>
      <c r="E2756" s="402" t="s">
        <v>33</v>
      </c>
      <c r="F2756" s="402" t="s">
        <v>1</v>
      </c>
      <c r="G2756" s="403">
        <v>11.434086782608697</v>
      </c>
      <c r="H2756" s="403">
        <v>5.2310978260869563</v>
      </c>
      <c r="I2756" s="403">
        <v>2.5078926287301226</v>
      </c>
      <c r="J2756" s="403">
        <v>1.8302577843687009</v>
      </c>
      <c r="K2756" s="403">
        <v>1.6742679384550925</v>
      </c>
      <c r="L2756" s="450">
        <v>1.5524088619172365</v>
      </c>
      <c r="M2756" s="450">
        <v>1.4394191151883005</v>
      </c>
      <c r="N2756" s="450">
        <v>1.3346531574231186</v>
      </c>
      <c r="O2756" s="450">
        <v>1.2375124324971019</v>
      </c>
      <c r="R2756" s="570"/>
      <c r="S2756" s="570"/>
      <c r="T2756" s="570"/>
      <c r="U2756" s="570"/>
    </row>
    <row r="2757" spans="2:21" x14ac:dyDescent="0.25">
      <c r="B2757" s="402" t="s">
        <v>254</v>
      </c>
      <c r="C2757" s="402" t="s">
        <v>16</v>
      </c>
      <c r="D2757" s="402" t="s">
        <v>11</v>
      </c>
      <c r="E2757" s="402" t="s">
        <v>33</v>
      </c>
      <c r="F2757" s="402" t="s">
        <v>4</v>
      </c>
      <c r="G2757" s="403">
        <v>42.476258360655741</v>
      </c>
      <c r="H2757" s="403">
        <v>22.409113401639345</v>
      </c>
      <c r="I2757" s="403">
        <v>13.61655987667821</v>
      </c>
      <c r="J2757" s="403">
        <v>10.1617471886375</v>
      </c>
      <c r="K2757" s="403">
        <v>9.7568737131600738</v>
      </c>
      <c r="L2757" s="450">
        <v>9.5153789231269617</v>
      </c>
      <c r="M2757" s="450">
        <v>9.2798614302617395</v>
      </c>
      <c r="N2757" s="450">
        <v>9.0501732890065423</v>
      </c>
      <c r="O2757" s="450">
        <v>8.8261702156405288</v>
      </c>
      <c r="R2757" s="570"/>
      <c r="S2757" s="570"/>
      <c r="T2757" s="570"/>
      <c r="U2757" s="570"/>
    </row>
    <row r="2758" spans="2:21" x14ac:dyDescent="0.25">
      <c r="B2758" s="402" t="s">
        <v>254</v>
      </c>
      <c r="C2758" s="402" t="s">
        <v>16</v>
      </c>
      <c r="D2758" s="402" t="s">
        <v>11</v>
      </c>
      <c r="E2758" s="402" t="s">
        <v>33</v>
      </c>
      <c r="F2758" s="402" t="s">
        <v>5</v>
      </c>
      <c r="G2758" s="403">
        <v>31.372954020000005</v>
      </c>
      <c r="H2758" s="403">
        <v>16.440907499999998</v>
      </c>
      <c r="I2758" s="403">
        <v>9.9985189047284493</v>
      </c>
      <c r="J2758" s="403">
        <v>7.4633566020826505</v>
      </c>
      <c r="K2758" s="403">
        <v>7.160749803033176</v>
      </c>
      <c r="L2758" s="450">
        <v>6.9835123168258173</v>
      </c>
      <c r="M2758" s="450">
        <v>6.8106616793956354</v>
      </c>
      <c r="N2758" s="450">
        <v>6.6420893107655292</v>
      </c>
      <c r="O2758" s="450">
        <v>6.4776893184482169</v>
      </c>
      <c r="R2758" s="570"/>
      <c r="S2758" s="570"/>
      <c r="T2758" s="570"/>
      <c r="U2758" s="570"/>
    </row>
    <row r="2759" spans="2:21" x14ac:dyDescent="0.25">
      <c r="B2759" s="402" t="s">
        <v>254</v>
      </c>
      <c r="C2759" s="402" t="s">
        <v>16</v>
      </c>
      <c r="D2759" s="402" t="s">
        <v>11</v>
      </c>
      <c r="E2759" s="402" t="s">
        <v>33</v>
      </c>
      <c r="F2759" s="402" t="s">
        <v>6</v>
      </c>
      <c r="G2759" s="403">
        <v>23.435125200000005</v>
      </c>
      <c r="H2759" s="403">
        <v>12.287283333333333</v>
      </c>
      <c r="I2759" s="403">
        <v>7.4970047442432959</v>
      </c>
      <c r="J2759" s="403">
        <v>5.6009678533945557</v>
      </c>
      <c r="K2759" s="403">
        <v>5.3586757800245737</v>
      </c>
      <c r="L2759" s="450">
        <v>5.2260418728533571</v>
      </c>
      <c r="M2759" s="450">
        <v>5.0966908202629453</v>
      </c>
      <c r="N2759" s="450">
        <v>4.9705413675091439</v>
      </c>
      <c r="O2759" s="450">
        <v>4.847514271003992</v>
      </c>
      <c r="R2759" s="570"/>
      <c r="S2759" s="570"/>
      <c r="T2759" s="570"/>
      <c r="U2759" s="570"/>
    </row>
    <row r="2760" spans="2:21" x14ac:dyDescent="0.25">
      <c r="B2760" s="402" t="s">
        <v>254</v>
      </c>
      <c r="C2760" s="402" t="s">
        <v>16</v>
      </c>
      <c r="D2760" s="402" t="s">
        <v>11</v>
      </c>
      <c r="E2760" s="402" t="s">
        <v>33</v>
      </c>
      <c r="F2760" s="402" t="s">
        <v>7</v>
      </c>
      <c r="G2760" s="403">
        <v>19.022673600000001</v>
      </c>
      <c r="H2760" s="403">
        <v>9.3379000000000012</v>
      </c>
      <c r="I2760" s="403">
        <v>5.7247848081824717</v>
      </c>
      <c r="J2760" s="403">
        <v>4.2823508900459171</v>
      </c>
      <c r="K2760" s="403">
        <v>4.0802255850184306</v>
      </c>
      <c r="L2760" s="450">
        <v>3.9792349142451977</v>
      </c>
      <c r="M2760" s="450">
        <v>3.8807438884966605</v>
      </c>
      <c r="N2760" s="450">
        <v>3.7846906384417052</v>
      </c>
      <c r="O2760" s="450">
        <v>3.6910148260923061</v>
      </c>
      <c r="R2760" s="570"/>
      <c r="S2760" s="570"/>
      <c r="T2760" s="570"/>
      <c r="U2760" s="570"/>
    </row>
    <row r="2761" spans="2:21" x14ac:dyDescent="0.25">
      <c r="B2761" s="402" t="s">
        <v>254</v>
      </c>
      <c r="C2761" s="402" t="s">
        <v>16</v>
      </c>
      <c r="D2761" s="402" t="s">
        <v>11</v>
      </c>
      <c r="E2761" s="402" t="s">
        <v>33</v>
      </c>
      <c r="F2761" s="402" t="s">
        <v>8</v>
      </c>
      <c r="G2761" s="403">
        <v>13.972920120000001</v>
      </c>
      <c r="H2761" s="403">
        <v>6.2100299999999997</v>
      </c>
      <c r="I2761" s="403">
        <v>3.854735464249607</v>
      </c>
      <c r="J2761" s="403">
        <v>2.890951569128656</v>
      </c>
      <c r="K2761" s="403">
        <v>2.5460853510110582</v>
      </c>
      <c r="L2761" s="450">
        <v>2.4830665639154059</v>
      </c>
      <c r="M2761" s="450">
        <v>2.4216075703771183</v>
      </c>
      <c r="N2761" s="450">
        <v>2.3616697635607782</v>
      </c>
      <c r="O2761" s="450">
        <v>2.3032154921982824</v>
      </c>
      <c r="R2761" s="570"/>
      <c r="S2761" s="570"/>
      <c r="T2761" s="570"/>
      <c r="U2761" s="570"/>
    </row>
    <row r="2762" spans="2:21" x14ac:dyDescent="0.25">
      <c r="B2762" s="402" t="s">
        <v>254</v>
      </c>
      <c r="C2762" s="402" t="s">
        <v>16</v>
      </c>
      <c r="D2762" s="402" t="s">
        <v>11</v>
      </c>
      <c r="E2762" s="402" t="s">
        <v>33</v>
      </c>
      <c r="F2762" s="402" t="s">
        <v>1</v>
      </c>
      <c r="G2762" s="403">
        <v>11.434086782608697</v>
      </c>
      <c r="H2762" s="403">
        <v>5.2310978260869563</v>
      </c>
      <c r="I2762" s="403">
        <v>2.9056688146736289</v>
      </c>
      <c r="J2762" s="403">
        <v>2.1847982384990261</v>
      </c>
      <c r="K2762" s="403">
        <v>2.0507818015305532</v>
      </c>
      <c r="L2762" s="450">
        <v>2.0000223948677047</v>
      </c>
      <c r="M2762" s="450">
        <v>1.9505193468105555</v>
      </c>
      <c r="N2762" s="450">
        <v>1.9022415609170884</v>
      </c>
      <c r="O2762" s="450">
        <v>1.8551587104209999</v>
      </c>
      <c r="R2762" s="570"/>
      <c r="S2762" s="570"/>
      <c r="T2762" s="570"/>
      <c r="U2762" s="570"/>
    </row>
    <row r="2763" spans="2:21" x14ac:dyDescent="0.25">
      <c r="B2763" s="402" t="s">
        <v>254</v>
      </c>
      <c r="C2763" s="402" t="s">
        <v>16</v>
      </c>
      <c r="D2763" s="402" t="s">
        <v>19</v>
      </c>
      <c r="E2763" s="402" t="s">
        <v>33</v>
      </c>
      <c r="F2763" s="402" t="s">
        <v>4</v>
      </c>
      <c r="G2763" s="403">
        <v>42.476258360655741</v>
      </c>
      <c r="H2763" s="403">
        <v>22.409113401639345</v>
      </c>
      <c r="I2763" s="403">
        <v>8.6470089747312091</v>
      </c>
      <c r="J2763" s="403">
        <v>6.6610527734961478</v>
      </c>
      <c r="K2763" s="403">
        <v>6.3428864806661815</v>
      </c>
      <c r="L2763" s="450">
        <v>5.7334670016157219</v>
      </c>
      <c r="M2763" s="450">
        <v>5.1826000605269895</v>
      </c>
      <c r="N2763" s="450">
        <v>4.6846599762072838</v>
      </c>
      <c r="O2763" s="450">
        <v>4.2345615784303563</v>
      </c>
      <c r="R2763" s="570"/>
      <c r="S2763" s="570"/>
      <c r="T2763" s="570"/>
      <c r="U2763" s="570"/>
    </row>
    <row r="2764" spans="2:21" x14ac:dyDescent="0.25">
      <c r="B2764" s="402" t="s">
        <v>254</v>
      </c>
      <c r="C2764" s="402" t="s">
        <v>16</v>
      </c>
      <c r="D2764" s="402" t="s">
        <v>19</v>
      </c>
      <c r="E2764" s="402" t="s">
        <v>33</v>
      </c>
      <c r="F2764" s="402" t="s">
        <v>5</v>
      </c>
      <c r="G2764" s="403">
        <v>31.372954020000005</v>
      </c>
      <c r="H2764" s="403">
        <v>16.440907499999998</v>
      </c>
      <c r="I2764" s="403">
        <v>6.3483288145032439</v>
      </c>
      <c r="J2764" s="403">
        <v>4.8946088751991796</v>
      </c>
      <c r="K2764" s="403">
        <v>4.6617111488476448</v>
      </c>
      <c r="L2764" s="450">
        <v>4.213817656117806</v>
      </c>
      <c r="M2764" s="450">
        <v>3.8089574132879149</v>
      </c>
      <c r="N2764" s="450">
        <v>3.4429958199964781</v>
      </c>
      <c r="O2764" s="450">
        <v>3.1121955249902857</v>
      </c>
      <c r="R2764" s="570"/>
      <c r="S2764" s="570"/>
      <c r="T2764" s="570"/>
      <c r="U2764" s="570"/>
    </row>
    <row r="2765" spans="2:21" x14ac:dyDescent="0.25">
      <c r="B2765" s="402" t="s">
        <v>254</v>
      </c>
      <c r="C2765" s="402" t="s">
        <v>16</v>
      </c>
      <c r="D2765" s="402" t="s">
        <v>19</v>
      </c>
      <c r="E2765" s="402" t="s">
        <v>33</v>
      </c>
      <c r="F2765" s="402" t="s">
        <v>6</v>
      </c>
      <c r="G2765" s="403">
        <v>23.435125200000005</v>
      </c>
      <c r="H2765" s="403">
        <v>12.287283333333333</v>
      </c>
      <c r="I2765" s="403">
        <v>4.7568824551875881</v>
      </c>
      <c r="J2765" s="403">
        <v>3.680052870517911</v>
      </c>
      <c r="K2765" s="403">
        <v>3.5075360361834407</v>
      </c>
      <c r="L2765" s="450">
        <v>3.1705347686316485</v>
      </c>
      <c r="M2765" s="450">
        <v>2.8659123143436229</v>
      </c>
      <c r="N2765" s="450">
        <v>2.5905577427404194</v>
      </c>
      <c r="O2765" s="450">
        <v>2.3416590189743287</v>
      </c>
      <c r="R2765" s="570"/>
      <c r="S2765" s="570"/>
      <c r="T2765" s="570"/>
      <c r="U2765" s="570"/>
    </row>
    <row r="2766" spans="2:21" x14ac:dyDescent="0.25">
      <c r="B2766" s="402" t="s">
        <v>254</v>
      </c>
      <c r="C2766" s="402" t="s">
        <v>16</v>
      </c>
      <c r="D2766" s="402" t="s">
        <v>19</v>
      </c>
      <c r="E2766" s="402" t="s">
        <v>33</v>
      </c>
      <c r="F2766" s="402" t="s">
        <v>7</v>
      </c>
      <c r="G2766" s="403">
        <v>19.022673600000001</v>
      </c>
      <c r="H2766" s="403">
        <v>9.3379000000000012</v>
      </c>
      <c r="I2766" s="403">
        <v>3.6288805913906912</v>
      </c>
      <c r="J2766" s="403">
        <v>2.8212584028884331</v>
      </c>
      <c r="K2766" s="403">
        <v>2.6918707771375803</v>
      </c>
      <c r="L2766" s="450">
        <v>2.4332379777528361</v>
      </c>
      <c r="M2766" s="450">
        <v>2.1994544116543637</v>
      </c>
      <c r="N2766" s="450">
        <v>1.9881325843078872</v>
      </c>
      <c r="O2766" s="450">
        <v>1.7971143897516286</v>
      </c>
      <c r="R2766" s="570"/>
      <c r="S2766" s="570"/>
      <c r="T2766" s="570"/>
      <c r="U2766" s="570"/>
    </row>
    <row r="2767" spans="2:21" x14ac:dyDescent="0.25">
      <c r="B2767" s="402" t="s">
        <v>254</v>
      </c>
      <c r="C2767" s="402" t="s">
        <v>16</v>
      </c>
      <c r="D2767" s="402" t="s">
        <v>19</v>
      </c>
      <c r="E2767" s="402" t="s">
        <v>33</v>
      </c>
      <c r="F2767" s="402" t="s">
        <v>8</v>
      </c>
      <c r="G2767" s="403">
        <v>13.972920120000001</v>
      </c>
      <c r="H2767" s="403">
        <v>6.2100299999999997</v>
      </c>
      <c r="I2767" s="403">
        <v>2.4391386903178565</v>
      </c>
      <c r="J2767" s="403">
        <v>1.7907050417330599</v>
      </c>
      <c r="K2767" s="403">
        <v>1.7130724662825485</v>
      </c>
      <c r="L2767" s="450">
        <v>1.548481828698262</v>
      </c>
      <c r="M2767" s="450">
        <v>1.3997049284272538</v>
      </c>
      <c r="N2767" s="450">
        <v>1.2652223941888501</v>
      </c>
      <c r="O2767" s="450">
        <v>1.1436608346843888</v>
      </c>
      <c r="R2767" s="570"/>
      <c r="S2767" s="570"/>
      <c r="T2767" s="570"/>
      <c r="U2767" s="570"/>
    </row>
    <row r="2768" spans="2:21" x14ac:dyDescent="0.25">
      <c r="B2768" s="402" t="s">
        <v>254</v>
      </c>
      <c r="C2768" s="402" t="s">
        <v>16</v>
      </c>
      <c r="D2768" s="402" t="s">
        <v>19</v>
      </c>
      <c r="E2768" s="402" t="s">
        <v>33</v>
      </c>
      <c r="F2768" s="402" t="s">
        <v>1</v>
      </c>
      <c r="G2768" s="403">
        <v>11.434086782608697</v>
      </c>
      <c r="H2768" s="403">
        <v>5.2310978260869563</v>
      </c>
      <c r="I2768" s="403">
        <v>1.8349211524042439</v>
      </c>
      <c r="J2768" s="403">
        <v>1.4533934193410076</v>
      </c>
      <c r="K2768" s="403">
        <v>1.3087862074511221</v>
      </c>
      <c r="L2768" s="450">
        <v>1.183039071480068</v>
      </c>
      <c r="M2768" s="450">
        <v>1.069373620137795</v>
      </c>
      <c r="N2768" s="450">
        <v>0.96662905479185601</v>
      </c>
      <c r="O2768" s="450">
        <v>0.87375610541748527</v>
      </c>
      <c r="R2768" s="570"/>
      <c r="S2768" s="570"/>
      <c r="T2768" s="570"/>
      <c r="U2768" s="570"/>
    </row>
    <row r="2769" spans="2:21" x14ac:dyDescent="0.25">
      <c r="B2769" s="402" t="s">
        <v>254</v>
      </c>
      <c r="C2769" s="402" t="s">
        <v>128</v>
      </c>
      <c r="D2769" s="402" t="s">
        <v>3</v>
      </c>
      <c r="E2769" s="402" t="s">
        <v>33</v>
      </c>
      <c r="F2769" s="402" t="s">
        <v>4</v>
      </c>
      <c r="G2769" s="403">
        <v>65.047868852459018</v>
      </c>
      <c r="H2769" s="403">
        <v>34.317172131147544</v>
      </c>
      <c r="I2769" s="403">
        <v>17.11587380413048</v>
      </c>
      <c r="J2769" s="403">
        <v>12.795898217685716</v>
      </c>
      <c r="K2769" s="403">
        <v>12.246869811738399</v>
      </c>
      <c r="L2769" s="450">
        <v>11.35549979176724</v>
      </c>
      <c r="M2769" s="450">
        <v>10.529006799536004</v>
      </c>
      <c r="N2769" s="450">
        <v>9.7626688580496577</v>
      </c>
      <c r="O2769" s="450">
        <v>9.0521076723146123</v>
      </c>
      <c r="R2769" s="570"/>
      <c r="S2769" s="570"/>
      <c r="T2769" s="570"/>
      <c r="U2769" s="570"/>
    </row>
    <row r="2770" spans="2:21" x14ac:dyDescent="0.25">
      <c r="B2770" s="402" t="s">
        <v>254</v>
      </c>
      <c r="C2770" s="402" t="s">
        <v>128</v>
      </c>
      <c r="D2770" s="402" t="s">
        <v>3</v>
      </c>
      <c r="E2770" s="402" t="s">
        <v>33</v>
      </c>
      <c r="F2770" s="402" t="s">
        <v>5</v>
      </c>
      <c r="G2770" s="403">
        <v>48.044340000000005</v>
      </c>
      <c r="H2770" s="403">
        <v>25.177499999999998</v>
      </c>
      <c r="I2770" s="403">
        <v>13.143718242273803</v>
      </c>
      <c r="J2770" s="403">
        <v>9.694912087270529</v>
      </c>
      <c r="K2770" s="403">
        <v>9.4560574505422395</v>
      </c>
      <c r="L2770" s="450">
        <v>8.767812515460184</v>
      </c>
      <c r="M2770" s="450">
        <v>8.1296604539825452</v>
      </c>
      <c r="N2770" s="450">
        <v>7.5379553315618351</v>
      </c>
      <c r="O2770" s="450">
        <v>6.9893165775190784</v>
      </c>
      <c r="R2770" s="570"/>
      <c r="S2770" s="570"/>
      <c r="T2770" s="570"/>
      <c r="U2770" s="570"/>
    </row>
    <row r="2771" spans="2:21" x14ac:dyDescent="0.25">
      <c r="B2771" s="402" t="s">
        <v>254</v>
      </c>
      <c r="C2771" s="402" t="s">
        <v>128</v>
      </c>
      <c r="D2771" s="402" t="s">
        <v>3</v>
      </c>
      <c r="E2771" s="402" t="s">
        <v>33</v>
      </c>
      <c r="F2771" s="402" t="s">
        <v>6</v>
      </c>
      <c r="G2771" s="403">
        <v>35.888400000000004</v>
      </c>
      <c r="H2771" s="403">
        <v>18.816666666666666</v>
      </c>
      <c r="I2771" s="403">
        <v>9.8610875868694841</v>
      </c>
      <c r="J2771" s="403">
        <v>7.2647496942744647</v>
      </c>
      <c r="K2771" s="403">
        <v>7.0878203337349923</v>
      </c>
      <c r="L2771" s="450">
        <v>6.5719439792417162</v>
      </c>
      <c r="M2771" s="450">
        <v>6.0936149101753321</v>
      </c>
      <c r="N2771" s="450">
        <v>5.650100303775794</v>
      </c>
      <c r="O2771" s="450">
        <v>5.2388662416819463</v>
      </c>
      <c r="R2771" s="570"/>
      <c r="S2771" s="570"/>
      <c r="T2771" s="570"/>
      <c r="U2771" s="570"/>
    </row>
    <row r="2772" spans="2:21" x14ac:dyDescent="0.25">
      <c r="B2772" s="402" t="s">
        <v>254</v>
      </c>
      <c r="C2772" s="402" t="s">
        <v>128</v>
      </c>
      <c r="D2772" s="402" t="s">
        <v>3</v>
      </c>
      <c r="E2772" s="402" t="s">
        <v>33</v>
      </c>
      <c r="F2772" s="402" t="s">
        <v>7</v>
      </c>
      <c r="G2772" s="403">
        <v>29.1312</v>
      </c>
      <c r="H2772" s="403">
        <v>14.3</v>
      </c>
      <c r="I2772" s="403">
        <v>7.536440690152113</v>
      </c>
      <c r="J2772" s="403">
        <v>5.5423122707058488</v>
      </c>
      <c r="K2772" s="403">
        <v>5.4096152503012442</v>
      </c>
      <c r="L2772" s="450">
        <v>5.0158845315280649</v>
      </c>
      <c r="M2772" s="450">
        <v>4.6508109115932941</v>
      </c>
      <c r="N2772" s="450">
        <v>4.3123086266114186</v>
      </c>
      <c r="O2772" s="450">
        <v>3.9984437218877504</v>
      </c>
      <c r="R2772" s="570"/>
      <c r="S2772" s="570"/>
      <c r="T2772" s="570"/>
      <c r="U2772" s="570"/>
    </row>
    <row r="2773" spans="2:21" x14ac:dyDescent="0.25">
      <c r="B2773" s="402" t="s">
        <v>254</v>
      </c>
      <c r="C2773" s="402" t="s">
        <v>128</v>
      </c>
      <c r="D2773" s="402" t="s">
        <v>3</v>
      </c>
      <c r="E2773" s="402" t="s">
        <v>33</v>
      </c>
      <c r="F2773" s="402" t="s">
        <v>8</v>
      </c>
      <c r="G2773" s="403">
        <v>21.398040000000002</v>
      </c>
      <c r="H2773" s="403">
        <v>9.51</v>
      </c>
      <c r="I2773" s="403">
        <v>5.0862374849120506</v>
      </c>
      <c r="J2773" s="403">
        <v>3.4753873624235094</v>
      </c>
      <c r="K2773" s="403">
        <v>3.3957691501807465</v>
      </c>
      <c r="L2773" s="450">
        <v>3.1486131942716828</v>
      </c>
      <c r="M2773" s="450">
        <v>2.9194461132948479</v>
      </c>
      <c r="N2773" s="450">
        <v>2.7069586140141673</v>
      </c>
      <c r="O2773" s="450">
        <v>2.509936698134716</v>
      </c>
      <c r="R2773" s="570"/>
      <c r="S2773" s="570"/>
      <c r="T2773" s="570"/>
      <c r="U2773" s="570"/>
    </row>
    <row r="2774" spans="2:21" x14ac:dyDescent="0.25">
      <c r="B2774" s="402" t="s">
        <v>254</v>
      </c>
      <c r="C2774" s="402" t="s">
        <v>128</v>
      </c>
      <c r="D2774" s="402" t="s">
        <v>3</v>
      </c>
      <c r="E2774" s="402" t="s">
        <v>33</v>
      </c>
      <c r="F2774" s="402" t="s">
        <v>1</v>
      </c>
      <c r="G2774" s="403">
        <v>17.510086956521739</v>
      </c>
      <c r="H2774" s="403">
        <v>8.0108695652173907</v>
      </c>
      <c r="I2774" s="403">
        <v>3.8405706412406166</v>
      </c>
      <c r="J2774" s="403">
        <v>2.8028449990332325</v>
      </c>
      <c r="K2774" s="403">
        <v>2.5639631523048889</v>
      </c>
      <c r="L2774" s="450">
        <v>2.3773489462744815</v>
      </c>
      <c r="M2774" s="450">
        <v>2.2043171748672288</v>
      </c>
      <c r="N2774" s="450">
        <v>2.0438792609848675</v>
      </c>
      <c r="O2774" s="450">
        <v>1.8951185796280274</v>
      </c>
      <c r="R2774" s="570"/>
      <c r="S2774" s="570"/>
      <c r="T2774" s="570"/>
      <c r="U2774" s="570"/>
    </row>
    <row r="2775" spans="2:21" x14ac:dyDescent="0.25">
      <c r="B2775" s="402" t="s">
        <v>254</v>
      </c>
      <c r="C2775" s="402" t="s">
        <v>128</v>
      </c>
      <c r="D2775" s="402" t="s">
        <v>11</v>
      </c>
      <c r="E2775" s="402" t="s">
        <v>33</v>
      </c>
      <c r="F2775" s="402" t="s">
        <v>4</v>
      </c>
      <c r="G2775" s="403">
        <v>65.047868852459018</v>
      </c>
      <c r="H2775" s="403">
        <v>34.317172131147544</v>
      </c>
      <c r="I2775" s="403">
        <v>20.852312215433706</v>
      </c>
      <c r="J2775" s="403">
        <v>15.561634285815467</v>
      </c>
      <c r="K2775" s="403">
        <v>14.941613649556009</v>
      </c>
      <c r="L2775" s="450">
        <v>14.571790081358287</v>
      </c>
      <c r="M2775" s="450">
        <v>14.211120107598376</v>
      </c>
      <c r="N2775" s="450">
        <v>13.859377165400524</v>
      </c>
      <c r="O2775" s="450">
        <v>13.516340299602648</v>
      </c>
      <c r="R2775" s="570"/>
      <c r="S2775" s="570"/>
      <c r="T2775" s="570"/>
      <c r="U2775" s="570"/>
    </row>
    <row r="2776" spans="2:21" x14ac:dyDescent="0.25">
      <c r="B2776" s="402" t="s">
        <v>254</v>
      </c>
      <c r="C2776" s="402" t="s">
        <v>128</v>
      </c>
      <c r="D2776" s="402" t="s">
        <v>11</v>
      </c>
      <c r="E2776" s="402" t="s">
        <v>33</v>
      </c>
      <c r="F2776" s="402" t="s">
        <v>5</v>
      </c>
      <c r="G2776" s="403">
        <v>48.044340000000005</v>
      </c>
      <c r="H2776" s="403">
        <v>25.177499999999998</v>
      </c>
      <c r="I2776" s="403">
        <v>15.311667541697473</v>
      </c>
      <c r="J2776" s="403">
        <v>11.429336297216922</v>
      </c>
      <c r="K2776" s="403">
        <v>10.965926191475001</v>
      </c>
      <c r="L2776" s="450">
        <v>10.694505845062507</v>
      </c>
      <c r="M2776" s="450">
        <v>10.429803490651814</v>
      </c>
      <c r="N2776" s="450">
        <v>10.171652849564362</v>
      </c>
      <c r="O2776" s="450">
        <v>9.9198917587262105</v>
      </c>
      <c r="R2776" s="570"/>
      <c r="S2776" s="570"/>
      <c r="T2776" s="570"/>
      <c r="U2776" s="570"/>
    </row>
    <row r="2777" spans="2:21" x14ac:dyDescent="0.25">
      <c r="B2777" s="402" t="s">
        <v>254</v>
      </c>
      <c r="C2777" s="402" t="s">
        <v>128</v>
      </c>
      <c r="D2777" s="402" t="s">
        <v>11</v>
      </c>
      <c r="E2777" s="402" t="s">
        <v>33</v>
      </c>
      <c r="F2777" s="402" t="s">
        <v>6</v>
      </c>
      <c r="G2777" s="403">
        <v>35.888400000000004</v>
      </c>
      <c r="H2777" s="403">
        <v>18.816666666666666</v>
      </c>
      <c r="I2777" s="403">
        <v>11.480864845701831</v>
      </c>
      <c r="J2777" s="403">
        <v>8.5772861460866086</v>
      </c>
      <c r="K2777" s="403">
        <v>8.2062416233148134</v>
      </c>
      <c r="L2777" s="450">
        <v>8.0031269109546042</v>
      </c>
      <c r="M2777" s="450">
        <v>7.8050395409846018</v>
      </c>
      <c r="N2777" s="450">
        <v>7.6118550804121652</v>
      </c>
      <c r="O2777" s="450">
        <v>7.4234521761163732</v>
      </c>
      <c r="R2777" s="570"/>
      <c r="S2777" s="570"/>
      <c r="T2777" s="570"/>
      <c r="U2777" s="570"/>
    </row>
    <row r="2778" spans="2:21" x14ac:dyDescent="0.25">
      <c r="B2778" s="402" t="s">
        <v>254</v>
      </c>
      <c r="C2778" s="402" t="s">
        <v>128</v>
      </c>
      <c r="D2778" s="402" t="s">
        <v>11</v>
      </c>
      <c r="E2778" s="402" t="s">
        <v>33</v>
      </c>
      <c r="F2778" s="402" t="s">
        <v>7</v>
      </c>
      <c r="G2778" s="403">
        <v>29.1312</v>
      </c>
      <c r="H2778" s="403">
        <v>14.3</v>
      </c>
      <c r="I2778" s="403">
        <v>8.7668986342763731</v>
      </c>
      <c r="J2778" s="403">
        <v>6.5579646095649569</v>
      </c>
      <c r="K2778" s="403">
        <v>6.248431217486111</v>
      </c>
      <c r="L2778" s="450">
        <v>6.0937747538211298</v>
      </c>
      <c r="M2778" s="450">
        <v>5.9429462304696186</v>
      </c>
      <c r="N2778" s="450">
        <v>5.795850901135843</v>
      </c>
      <c r="O2778" s="450">
        <v>5.6523963646130264</v>
      </c>
      <c r="R2778" s="570"/>
      <c r="S2778" s="570"/>
      <c r="T2778" s="570"/>
      <c r="U2778" s="570"/>
    </row>
    <row r="2779" spans="2:21" x14ac:dyDescent="0.25">
      <c r="B2779" s="402" t="s">
        <v>254</v>
      </c>
      <c r="C2779" s="402" t="s">
        <v>128</v>
      </c>
      <c r="D2779" s="402" t="s">
        <v>11</v>
      </c>
      <c r="E2779" s="402" t="s">
        <v>33</v>
      </c>
      <c r="F2779" s="402" t="s">
        <v>8</v>
      </c>
      <c r="G2779" s="403">
        <v>21.398040000000002</v>
      </c>
      <c r="H2779" s="403">
        <v>9.51</v>
      </c>
      <c r="I2779" s="403">
        <v>5.9031170968600408</v>
      </c>
      <c r="J2779" s="403">
        <v>4.4271846387881411</v>
      </c>
      <c r="K2779" s="403">
        <v>3.8990587304916664</v>
      </c>
      <c r="L2779" s="450">
        <v>3.8025521652609591</v>
      </c>
      <c r="M2779" s="450">
        <v>3.7084342578516365</v>
      </c>
      <c r="N2779" s="450">
        <v>3.6166458860042545</v>
      </c>
      <c r="O2779" s="450">
        <v>3.5271293908090082</v>
      </c>
      <c r="R2779" s="570"/>
      <c r="S2779" s="570"/>
      <c r="T2779" s="570"/>
      <c r="U2779" s="570"/>
    </row>
    <row r="2780" spans="2:21" x14ac:dyDescent="0.25">
      <c r="B2780" s="402" t="s">
        <v>254</v>
      </c>
      <c r="C2780" s="402" t="s">
        <v>128</v>
      </c>
      <c r="D2780" s="402" t="s">
        <v>11</v>
      </c>
      <c r="E2780" s="402" t="s">
        <v>33</v>
      </c>
      <c r="F2780" s="402" t="s">
        <v>1</v>
      </c>
      <c r="G2780" s="403">
        <v>17.510086956521739</v>
      </c>
      <c r="H2780" s="403">
        <v>8.0108695652173907</v>
      </c>
      <c r="I2780" s="403">
        <v>4.4497225339565523</v>
      </c>
      <c r="J2780" s="403">
        <v>3.3457859701363337</v>
      </c>
      <c r="K2780" s="403">
        <v>3.1405540605368349</v>
      </c>
      <c r="L2780" s="450">
        <v>3.0628214316503901</v>
      </c>
      <c r="M2780" s="450">
        <v>2.9870127822519992</v>
      </c>
      <c r="N2780" s="450">
        <v>2.9130804914503652</v>
      </c>
      <c r="O2780" s="450">
        <v>2.8409781170306276</v>
      </c>
      <c r="R2780" s="570"/>
      <c r="S2780" s="570"/>
      <c r="T2780" s="570"/>
      <c r="U2780" s="570"/>
    </row>
    <row r="2781" spans="2:21" x14ac:dyDescent="0.25">
      <c r="B2781" s="402" t="s">
        <v>254</v>
      </c>
      <c r="C2781" s="402" t="s">
        <v>128</v>
      </c>
      <c r="D2781" s="402" t="s">
        <v>19</v>
      </c>
      <c r="E2781" s="402" t="s">
        <v>33</v>
      </c>
      <c r="F2781" s="402" t="s">
        <v>4</v>
      </c>
      <c r="G2781" s="403">
        <v>65.047868852459018</v>
      </c>
      <c r="H2781" s="403">
        <v>34.317172131147544</v>
      </c>
      <c r="I2781" s="403">
        <v>13.241973927612877</v>
      </c>
      <c r="J2781" s="403">
        <v>10.200693374419828</v>
      </c>
      <c r="K2781" s="403">
        <v>9.7134555599788381</v>
      </c>
      <c r="L2781" s="450">
        <v>8.7801944894574593</v>
      </c>
      <c r="M2781" s="450">
        <v>7.9366003989693539</v>
      </c>
      <c r="N2781" s="450">
        <v>7.1740581565195747</v>
      </c>
      <c r="O2781" s="450">
        <v>6.484780365130713</v>
      </c>
      <c r="R2781" s="570"/>
      <c r="S2781" s="570"/>
      <c r="T2781" s="570"/>
      <c r="U2781" s="570"/>
    </row>
    <row r="2782" spans="2:21" x14ac:dyDescent="0.25">
      <c r="B2782" s="402" t="s">
        <v>254</v>
      </c>
      <c r="C2782" s="402" t="s">
        <v>128</v>
      </c>
      <c r="D2782" s="402" t="s">
        <v>19</v>
      </c>
      <c r="E2782" s="402" t="s">
        <v>33</v>
      </c>
      <c r="F2782" s="402" t="s">
        <v>5</v>
      </c>
      <c r="G2782" s="403">
        <v>48.044340000000005</v>
      </c>
      <c r="H2782" s="403">
        <v>25.177499999999998</v>
      </c>
      <c r="I2782" s="403">
        <v>9.721789915012625</v>
      </c>
      <c r="J2782" s="403">
        <v>7.4955725500753125</v>
      </c>
      <c r="K2782" s="403">
        <v>7.1389144699045097</v>
      </c>
      <c r="L2782" s="450">
        <v>6.4530132559231328</v>
      </c>
      <c r="M2782" s="450">
        <v>5.8330128840549991</v>
      </c>
      <c r="N2782" s="450">
        <v>5.2725816538996595</v>
      </c>
      <c r="O2782" s="450">
        <v>4.7659962097860422</v>
      </c>
      <c r="R2782" s="570"/>
      <c r="S2782" s="570"/>
      <c r="T2782" s="570"/>
      <c r="U2782" s="570"/>
    </row>
    <row r="2783" spans="2:21" x14ac:dyDescent="0.25">
      <c r="B2783" s="402" t="s">
        <v>254</v>
      </c>
      <c r="C2783" s="402" t="s">
        <v>128</v>
      </c>
      <c r="D2783" s="402" t="s">
        <v>19</v>
      </c>
      <c r="E2783" s="402" t="s">
        <v>33</v>
      </c>
      <c r="F2783" s="402" t="s">
        <v>6</v>
      </c>
      <c r="G2783" s="403">
        <v>35.888400000000004</v>
      </c>
      <c r="H2783" s="403">
        <v>18.816666666666666</v>
      </c>
      <c r="I2783" s="403">
        <v>7.2846591963056477</v>
      </c>
      <c r="J2783" s="403">
        <v>5.6356092963520839</v>
      </c>
      <c r="K2783" s="403">
        <v>5.3714181258551923</v>
      </c>
      <c r="L2783" s="450">
        <v>4.8553365522689873</v>
      </c>
      <c r="M2783" s="450">
        <v>4.3888396850591471</v>
      </c>
      <c r="N2783" s="450">
        <v>3.9671634651461245</v>
      </c>
      <c r="O2783" s="450">
        <v>3.5860015604507334</v>
      </c>
      <c r="R2783" s="570"/>
      <c r="S2783" s="570"/>
      <c r="T2783" s="570"/>
      <c r="U2783" s="570"/>
    </row>
    <row r="2784" spans="2:21" x14ac:dyDescent="0.25">
      <c r="B2784" s="402" t="s">
        <v>254</v>
      </c>
      <c r="C2784" s="402" t="s">
        <v>128</v>
      </c>
      <c r="D2784" s="402" t="s">
        <v>19</v>
      </c>
      <c r="E2784" s="402" t="s">
        <v>33</v>
      </c>
      <c r="F2784" s="402" t="s">
        <v>7</v>
      </c>
      <c r="G2784" s="403">
        <v>29.1312</v>
      </c>
      <c r="H2784" s="403">
        <v>14.3</v>
      </c>
      <c r="I2784" s="403">
        <v>5.557244397229236</v>
      </c>
      <c r="J2784" s="403">
        <v>4.3204569722640631</v>
      </c>
      <c r="K2784" s="403">
        <v>4.122313594391394</v>
      </c>
      <c r="L2784" s="450">
        <v>3.7262449889017399</v>
      </c>
      <c r="M2784" s="450">
        <v>3.3682303394400672</v>
      </c>
      <c r="N2784" s="450">
        <v>3.0446134522325994</v>
      </c>
      <c r="O2784" s="450">
        <v>2.7520894176900899</v>
      </c>
      <c r="R2784" s="570"/>
      <c r="S2784" s="570"/>
      <c r="T2784" s="570"/>
      <c r="U2784" s="570"/>
    </row>
    <row r="2785" spans="2:21" x14ac:dyDescent="0.25">
      <c r="B2785" s="402" t="s">
        <v>254</v>
      </c>
      <c r="C2785" s="402" t="s">
        <v>128</v>
      </c>
      <c r="D2785" s="402" t="s">
        <v>19</v>
      </c>
      <c r="E2785" s="402" t="s">
        <v>33</v>
      </c>
      <c r="F2785" s="402" t="s">
        <v>8</v>
      </c>
      <c r="G2785" s="403">
        <v>21.398040000000002</v>
      </c>
      <c r="H2785" s="403">
        <v>9.51</v>
      </c>
      <c r="I2785" s="403">
        <v>3.7352813021712961</v>
      </c>
      <c r="J2785" s="403">
        <v>2.7422741833584379</v>
      </c>
      <c r="K2785" s="403">
        <v>2.6233881566348369</v>
      </c>
      <c r="L2785" s="450">
        <v>2.3713351128610447</v>
      </c>
      <c r="M2785" s="450">
        <v>2.1434991246971729</v>
      </c>
      <c r="N2785" s="450">
        <v>1.9375534367363707</v>
      </c>
      <c r="O2785" s="450">
        <v>1.7513948463773186</v>
      </c>
      <c r="R2785" s="570"/>
      <c r="S2785" s="570"/>
      <c r="T2785" s="570"/>
      <c r="U2785" s="570"/>
    </row>
    <row r="2786" spans="2:21" x14ac:dyDescent="0.25">
      <c r="B2786" s="402" t="s">
        <v>254</v>
      </c>
      <c r="C2786" s="402" t="s">
        <v>128</v>
      </c>
      <c r="D2786" s="402" t="s">
        <v>19</v>
      </c>
      <c r="E2786" s="402" t="s">
        <v>33</v>
      </c>
      <c r="F2786" s="402" t="s">
        <v>1</v>
      </c>
      <c r="G2786" s="403">
        <v>17.510086956521739</v>
      </c>
      <c r="H2786" s="403">
        <v>8.0108695652173907</v>
      </c>
      <c r="I2786" s="403">
        <v>2.8099864508487653</v>
      </c>
      <c r="J2786" s="403">
        <v>2.2257173343660148</v>
      </c>
      <c r="K2786" s="403">
        <v>2.0042667801701715</v>
      </c>
      <c r="L2786" s="450">
        <v>1.8116984249311914</v>
      </c>
      <c r="M2786" s="450">
        <v>1.6376318838251072</v>
      </c>
      <c r="N2786" s="450">
        <v>1.4802895172922756</v>
      </c>
      <c r="O2786" s="450">
        <v>1.338064479965521</v>
      </c>
      <c r="R2786" s="570"/>
      <c r="S2786" s="570"/>
      <c r="T2786" s="570"/>
      <c r="U2786" s="570"/>
    </row>
    <row r="2787" spans="2:21" x14ac:dyDescent="0.25">
      <c r="B2787" s="402" t="s">
        <v>254</v>
      </c>
      <c r="C2787" s="402" t="s">
        <v>17</v>
      </c>
      <c r="D2787" s="402" t="s">
        <v>3</v>
      </c>
      <c r="E2787" s="402" t="s">
        <v>38</v>
      </c>
      <c r="F2787" s="402" t="s">
        <v>4</v>
      </c>
      <c r="G2787" s="403">
        <v>55.551278360655751</v>
      </c>
      <c r="H2787" s="403">
        <v>26.789762950819675</v>
      </c>
      <c r="I2787" s="403">
        <v>11.871868700810433</v>
      </c>
      <c r="J2787" s="403">
        <v>8.8848039441620354</v>
      </c>
      <c r="K2787" s="403">
        <v>8.6578537615075568</v>
      </c>
      <c r="L2787" s="450">
        <v>8.0277048827381066</v>
      </c>
      <c r="M2787" s="450">
        <v>7.4434204433958771</v>
      </c>
      <c r="N2787" s="450">
        <v>6.9016622691623146</v>
      </c>
      <c r="O2787" s="450">
        <v>6.3993351497214839</v>
      </c>
      <c r="R2787" s="570"/>
      <c r="S2787" s="570"/>
      <c r="T2787" s="570"/>
      <c r="U2787" s="570"/>
    </row>
    <row r="2788" spans="2:21" x14ac:dyDescent="0.25">
      <c r="B2788" s="402" t="s">
        <v>254</v>
      </c>
      <c r="C2788" s="402" t="s">
        <v>17</v>
      </c>
      <c r="D2788" s="402" t="s">
        <v>3</v>
      </c>
      <c r="E2788" s="402" t="s">
        <v>38</v>
      </c>
      <c r="F2788" s="402" t="s">
        <v>5</v>
      </c>
      <c r="G2788" s="403">
        <v>38.259203039999996</v>
      </c>
      <c r="H2788" s="403">
        <v>19.652760000000001</v>
      </c>
      <c r="I2788" s="403">
        <v>9.1476924605250556</v>
      </c>
      <c r="J2788" s="403">
        <v>6.2164316299061895</v>
      </c>
      <c r="K2788" s="403">
        <v>6.1716015085834188</v>
      </c>
      <c r="L2788" s="450">
        <v>5.7224107647831328</v>
      </c>
      <c r="M2788" s="450">
        <v>5.3059136944216174</v>
      </c>
      <c r="N2788" s="450">
        <v>4.9197307375954837</v>
      </c>
      <c r="O2788" s="450">
        <v>4.561655527093941</v>
      </c>
      <c r="R2788" s="570"/>
      <c r="S2788" s="570"/>
      <c r="T2788" s="570"/>
      <c r="U2788" s="570"/>
    </row>
    <row r="2789" spans="2:21" x14ac:dyDescent="0.25">
      <c r="B2789" s="402" t="s">
        <v>254</v>
      </c>
      <c r="C2789" s="402" t="s">
        <v>17</v>
      </c>
      <c r="D2789" s="402" t="s">
        <v>3</v>
      </c>
      <c r="E2789" s="402" t="s">
        <v>38</v>
      </c>
      <c r="F2789" s="402" t="s">
        <v>6</v>
      </c>
      <c r="G2789" s="403">
        <v>28.563350400000004</v>
      </c>
      <c r="H2789" s="403">
        <v>14.681600000000001</v>
      </c>
      <c r="I2789" s="403">
        <v>6.8690684892778187</v>
      </c>
      <c r="J2789" s="403">
        <v>4.6667641703008806</v>
      </c>
      <c r="K2789" s="403">
        <v>4.6335566730247546</v>
      </c>
      <c r="L2789" s="450">
        <v>4.296310211874915</v>
      </c>
      <c r="M2789" s="450">
        <v>3.9836097277323761</v>
      </c>
      <c r="N2789" s="450">
        <v>3.6936686785376938</v>
      </c>
      <c r="O2789" s="450">
        <v>3.42483055301118</v>
      </c>
      <c r="R2789" s="570"/>
      <c r="S2789" s="570"/>
      <c r="T2789" s="570"/>
      <c r="U2789" s="570"/>
    </row>
    <row r="2790" spans="2:21" x14ac:dyDescent="0.25">
      <c r="B2790" s="402" t="s">
        <v>254</v>
      </c>
      <c r="C2790" s="402" t="s">
        <v>17</v>
      </c>
      <c r="D2790" s="402" t="s">
        <v>3</v>
      </c>
      <c r="E2790" s="402" t="s">
        <v>38</v>
      </c>
      <c r="F2790" s="402" t="s">
        <v>7</v>
      </c>
      <c r="G2790" s="403">
        <v>23.186797200000004</v>
      </c>
      <c r="H2790" s="403">
        <v>11.150700000000001</v>
      </c>
      <c r="I2790" s="403">
        <v>5.2564263669583635</v>
      </c>
      <c r="J2790" s="403">
        <v>3.5698231277256602</v>
      </c>
      <c r="K2790" s="403">
        <v>3.5449175047685659</v>
      </c>
      <c r="L2790" s="450">
        <v>3.2869060099461884</v>
      </c>
      <c r="M2790" s="450">
        <v>3.0476734941468573</v>
      </c>
      <c r="N2790" s="450">
        <v>2.8258531575952723</v>
      </c>
      <c r="O2790" s="450">
        <v>2.6201776809843453</v>
      </c>
      <c r="R2790" s="570"/>
      <c r="S2790" s="570"/>
      <c r="T2790" s="570"/>
      <c r="U2790" s="570"/>
    </row>
    <row r="2791" spans="2:21" x14ac:dyDescent="0.25">
      <c r="B2791" s="402" t="s">
        <v>254</v>
      </c>
      <c r="C2791" s="402" t="s">
        <v>17</v>
      </c>
      <c r="D2791" s="402" t="s">
        <v>3</v>
      </c>
      <c r="E2791" s="402" t="s">
        <v>38</v>
      </c>
      <c r="F2791" s="402" t="s">
        <v>8</v>
      </c>
      <c r="G2791" s="403">
        <v>17.037570240000001</v>
      </c>
      <c r="H2791" s="403">
        <v>7.4102400000000008</v>
      </c>
      <c r="I2791" s="403">
        <v>3.5527082544747923</v>
      </c>
      <c r="J2791" s="403">
        <v>2.2534938766353965</v>
      </c>
      <c r="K2791" s="403">
        <v>2.2385505028611399</v>
      </c>
      <c r="L2791" s="450">
        <v>2.0756209676317172</v>
      </c>
      <c r="M2791" s="450">
        <v>1.9245500138442351</v>
      </c>
      <c r="N2791" s="450">
        <v>1.7844745324643669</v>
      </c>
      <c r="O2791" s="450">
        <v>1.654594234552144</v>
      </c>
      <c r="R2791" s="570"/>
      <c r="S2791" s="570"/>
      <c r="T2791" s="570"/>
      <c r="U2791" s="570"/>
    </row>
    <row r="2792" spans="2:21" x14ac:dyDescent="0.25">
      <c r="B2792" s="402" t="s">
        <v>254</v>
      </c>
      <c r="C2792" s="402" t="s">
        <v>17</v>
      </c>
      <c r="D2792" s="402" t="s">
        <v>3</v>
      </c>
      <c r="E2792" s="402" t="s">
        <v>38</v>
      </c>
      <c r="F2792" s="402" t="s">
        <v>1</v>
      </c>
      <c r="G2792" s="403">
        <v>13.938451826086956</v>
      </c>
      <c r="H2792" s="403">
        <v>6.2431304347826089</v>
      </c>
      <c r="I2792" s="403">
        <v>2.6896654017933277</v>
      </c>
      <c r="J2792" s="403">
        <v>1.8205241045644465</v>
      </c>
      <c r="K2792" s="403">
        <v>1.809695572843971</v>
      </c>
      <c r="L2792" s="450">
        <v>1.677979599398943</v>
      </c>
      <c r="M2792" s="450">
        <v>1.5558503751955606</v>
      </c>
      <c r="N2792" s="450">
        <v>1.4426101430930731</v>
      </c>
      <c r="O2792" s="450">
        <v>1.3376119311559329</v>
      </c>
      <c r="R2792" s="570"/>
      <c r="S2792" s="570"/>
      <c r="T2792" s="570"/>
      <c r="U2792" s="570"/>
    </row>
    <row r="2793" spans="2:21" x14ac:dyDescent="0.25">
      <c r="B2793" s="402" t="s">
        <v>254</v>
      </c>
      <c r="C2793" s="402" t="s">
        <v>17</v>
      </c>
      <c r="D2793" s="402" t="s">
        <v>11</v>
      </c>
      <c r="E2793" s="402" t="s">
        <v>38</v>
      </c>
      <c r="F2793" s="402" t="s">
        <v>4</v>
      </c>
      <c r="G2793" s="403">
        <v>55.551278360655751</v>
      </c>
      <c r="H2793" s="403">
        <v>26.789762950819675</v>
      </c>
      <c r="I2793" s="403">
        <v>14.515569845239995</v>
      </c>
      <c r="J2793" s="403">
        <v>10.834857378767678</v>
      </c>
      <c r="K2793" s="403">
        <v>10.37356202539064</v>
      </c>
      <c r="L2793" s="450">
        <v>10.116803430694656</v>
      </c>
      <c r="M2793" s="450">
        <v>9.8663999313640716</v>
      </c>
      <c r="N2793" s="450">
        <v>9.6221942308645652</v>
      </c>
      <c r="O2793" s="450">
        <v>9.3840329259471655</v>
      </c>
      <c r="R2793" s="570"/>
      <c r="S2793" s="570"/>
      <c r="T2793" s="570"/>
      <c r="U2793" s="570"/>
    </row>
    <row r="2794" spans="2:21" x14ac:dyDescent="0.25">
      <c r="B2794" s="402" t="s">
        <v>254</v>
      </c>
      <c r="C2794" s="402" t="s">
        <v>17</v>
      </c>
      <c r="D2794" s="402" t="s">
        <v>11</v>
      </c>
      <c r="E2794" s="402" t="s">
        <v>38</v>
      </c>
      <c r="F2794" s="402" t="s">
        <v>5</v>
      </c>
      <c r="G2794" s="403">
        <v>38.259203039999996</v>
      </c>
      <c r="H2794" s="403">
        <v>19.652760000000001</v>
      </c>
      <c r="I2794" s="403">
        <v>10.660941726715675</v>
      </c>
      <c r="J2794" s="403">
        <v>7.9595512812579408</v>
      </c>
      <c r="K2794" s="403">
        <v>7.6147741625859506</v>
      </c>
      <c r="L2794" s="450">
        <v>7.4262990073666186</v>
      </c>
      <c r="M2794" s="450">
        <v>7.2424888472445135</v>
      </c>
      <c r="N2794" s="450">
        <v>7.0632282177742987</v>
      </c>
      <c r="O2794" s="450">
        <v>6.888404512399628</v>
      </c>
      <c r="R2794" s="570"/>
      <c r="S2794" s="570"/>
      <c r="T2794" s="570"/>
      <c r="U2794" s="570"/>
    </row>
    <row r="2795" spans="2:21" x14ac:dyDescent="0.25">
      <c r="B2795" s="402" t="s">
        <v>254</v>
      </c>
      <c r="C2795" s="402" t="s">
        <v>17</v>
      </c>
      <c r="D2795" s="402" t="s">
        <v>11</v>
      </c>
      <c r="E2795" s="402" t="s">
        <v>38</v>
      </c>
      <c r="F2795" s="402" t="s">
        <v>6</v>
      </c>
      <c r="G2795" s="403">
        <v>28.563350400000004</v>
      </c>
      <c r="H2795" s="403">
        <v>14.681600000000001</v>
      </c>
      <c r="I2795" s="403">
        <v>8.0003272049745728</v>
      </c>
      <c r="J2795" s="403">
        <v>5.9786305787095859</v>
      </c>
      <c r="K2795" s="403">
        <v>5.7025734537673705</v>
      </c>
      <c r="L2795" s="450">
        <v>5.5614276503725328</v>
      </c>
      <c r="M2795" s="450">
        <v>5.4237753816033321</v>
      </c>
      <c r="N2795" s="450">
        <v>5.2895301781217716</v>
      </c>
      <c r="O2795" s="450">
        <v>5.1586077108137873</v>
      </c>
      <c r="R2795" s="570"/>
      <c r="S2795" s="570"/>
      <c r="T2795" s="570"/>
      <c r="U2795" s="570"/>
    </row>
    <row r="2796" spans="2:21" x14ac:dyDescent="0.25">
      <c r="B2796" s="402" t="s">
        <v>254</v>
      </c>
      <c r="C2796" s="402" t="s">
        <v>17</v>
      </c>
      <c r="D2796" s="402" t="s">
        <v>11</v>
      </c>
      <c r="E2796" s="402" t="s">
        <v>38</v>
      </c>
      <c r="F2796" s="402" t="s">
        <v>7</v>
      </c>
      <c r="G2796" s="403">
        <v>23.186797200000004</v>
      </c>
      <c r="H2796" s="403">
        <v>11.150700000000001</v>
      </c>
      <c r="I2796" s="403">
        <v>6.1164954037309291</v>
      </c>
      <c r="J2796" s="403">
        <v>4.576972934032189</v>
      </c>
      <c r="K2796" s="403">
        <v>4.3466800903255276</v>
      </c>
      <c r="L2796" s="450">
        <v>4.2390943383096502</v>
      </c>
      <c r="M2796" s="450">
        <v>4.1341714678024868</v>
      </c>
      <c r="N2796" s="450">
        <v>4.031845569166407</v>
      </c>
      <c r="O2796" s="450">
        <v>3.9320523641094951</v>
      </c>
      <c r="R2796" s="570"/>
      <c r="S2796" s="570"/>
      <c r="T2796" s="570"/>
      <c r="U2796" s="570"/>
    </row>
    <row r="2797" spans="2:21" x14ac:dyDescent="0.25">
      <c r="B2797" s="402" t="s">
        <v>254</v>
      </c>
      <c r="C2797" s="402" t="s">
        <v>17</v>
      </c>
      <c r="D2797" s="402" t="s">
        <v>11</v>
      </c>
      <c r="E2797" s="402" t="s">
        <v>38</v>
      </c>
      <c r="F2797" s="402" t="s">
        <v>8</v>
      </c>
      <c r="G2797" s="403">
        <v>17.037570240000001</v>
      </c>
      <c r="H2797" s="403">
        <v>7.90686</v>
      </c>
      <c r="I2797" s="403">
        <v>4.123908181151215</v>
      </c>
      <c r="J2797" s="403">
        <v>3.0944045658388446</v>
      </c>
      <c r="K2797" s="403">
        <v>2.9190288596148481</v>
      </c>
      <c r="L2797" s="450">
        <v>2.8467792556661498</v>
      </c>
      <c r="M2797" s="450">
        <v>2.7763179195016323</v>
      </c>
      <c r="N2797" s="450">
        <v>2.7076005892638855</v>
      </c>
      <c r="O2797" s="450">
        <v>2.640584098631658</v>
      </c>
      <c r="R2797" s="570"/>
      <c r="S2797" s="570"/>
      <c r="T2797" s="570"/>
      <c r="U2797" s="570"/>
    </row>
    <row r="2798" spans="2:21" x14ac:dyDescent="0.25">
      <c r="B2798" s="402" t="s">
        <v>254</v>
      </c>
      <c r="C2798" s="402" t="s">
        <v>17</v>
      </c>
      <c r="D2798" s="402" t="s">
        <v>11</v>
      </c>
      <c r="E2798" s="402" t="s">
        <v>38</v>
      </c>
      <c r="F2798" s="402" t="s">
        <v>1</v>
      </c>
      <c r="G2798" s="403">
        <v>13.938451826086956</v>
      </c>
      <c r="H2798" s="403">
        <v>6.2431304347826089</v>
      </c>
      <c r="I2798" s="403">
        <v>3.1163827399646484</v>
      </c>
      <c r="J2798" s="403">
        <v>2.3447569317672792</v>
      </c>
      <c r="K2798" s="403">
        <v>2.192064391025252</v>
      </c>
      <c r="L2798" s="450">
        <v>2.1378080641102395</v>
      </c>
      <c r="M2798" s="450">
        <v>2.0848946489374005</v>
      </c>
      <c r="N2798" s="450">
        <v>2.0332909067666693</v>
      </c>
      <c r="O2798" s="450">
        <v>1.9829644215582409</v>
      </c>
      <c r="R2798" s="570"/>
      <c r="S2798" s="570"/>
      <c r="T2798" s="570"/>
      <c r="U2798" s="570"/>
    </row>
    <row r="2799" spans="2:21" x14ac:dyDescent="0.25">
      <c r="B2799" s="402" t="s">
        <v>254</v>
      </c>
      <c r="C2799" s="402" t="s">
        <v>17</v>
      </c>
      <c r="D2799" s="402" t="s">
        <v>19</v>
      </c>
      <c r="E2799" s="402" t="s">
        <v>38</v>
      </c>
      <c r="F2799" s="402" t="s">
        <v>4</v>
      </c>
      <c r="G2799" s="403">
        <v>55.551278360655751</v>
      </c>
      <c r="H2799" s="403">
        <v>26.789762950819675</v>
      </c>
      <c r="I2799" s="403">
        <v>9.214407735025425</v>
      </c>
      <c r="J2799" s="403">
        <v>7.1148742410546983</v>
      </c>
      <c r="K2799" s="403">
        <v>6.8879240584002188</v>
      </c>
      <c r="L2799" s="450">
        <v>6.2261378031670143</v>
      </c>
      <c r="M2799" s="450">
        <v>5.6279354440253275</v>
      </c>
      <c r="N2799" s="450">
        <v>5.0872078909023344</v>
      </c>
      <c r="O2799" s="450">
        <v>4.5984330102316857</v>
      </c>
      <c r="R2799" s="570"/>
      <c r="S2799" s="570"/>
      <c r="T2799" s="570"/>
      <c r="U2799" s="570"/>
    </row>
    <row r="2800" spans="2:21" x14ac:dyDescent="0.25">
      <c r="B2800" s="402" t="s">
        <v>254</v>
      </c>
      <c r="C2800" s="402" t="s">
        <v>17</v>
      </c>
      <c r="D2800" s="402" t="s">
        <v>19</v>
      </c>
      <c r="E2800" s="402" t="s">
        <v>38</v>
      </c>
      <c r="F2800" s="402" t="s">
        <v>5</v>
      </c>
      <c r="G2800" s="403">
        <v>38.259203039999996</v>
      </c>
      <c r="H2800" s="403">
        <v>19.652760000000001</v>
      </c>
      <c r="I2800" s="403">
        <v>6.7662732220386106</v>
      </c>
      <c r="J2800" s="403">
        <v>4.8325103926760464</v>
      </c>
      <c r="K2800" s="403">
        <v>4.666382858972967</v>
      </c>
      <c r="L2800" s="450">
        <v>4.2180405120567057</v>
      </c>
      <c r="M2800" s="450">
        <v>3.8127745405929767</v>
      </c>
      <c r="N2800" s="450">
        <v>3.4464462007515566</v>
      </c>
      <c r="O2800" s="450">
        <v>3.1153143959116796</v>
      </c>
      <c r="R2800" s="570"/>
      <c r="S2800" s="570"/>
      <c r="T2800" s="570"/>
      <c r="U2800" s="570"/>
    </row>
    <row r="2801" spans="2:21" x14ac:dyDescent="0.25">
      <c r="B2801" s="402" t="s">
        <v>254</v>
      </c>
      <c r="C2801" s="402" t="s">
        <v>17</v>
      </c>
      <c r="D2801" s="402" t="s">
        <v>19</v>
      </c>
      <c r="E2801" s="402" t="s">
        <v>38</v>
      </c>
      <c r="F2801" s="402" t="s">
        <v>6</v>
      </c>
      <c r="G2801" s="403">
        <v>28.563350400000004</v>
      </c>
      <c r="H2801" s="403">
        <v>14.681600000000001</v>
      </c>
      <c r="I2801" s="403">
        <v>5.0740542385471183</v>
      </c>
      <c r="J2801" s="403">
        <v>3.6416373279081831</v>
      </c>
      <c r="K2801" s="403">
        <v>3.518579895535531</v>
      </c>
      <c r="L2801" s="450">
        <v>3.1805175427769372</v>
      </c>
      <c r="M2801" s="450">
        <v>2.8749359515033066</v>
      </c>
      <c r="N2801" s="450">
        <v>2.5987143960318346</v>
      </c>
      <c r="O2801" s="450">
        <v>2.3490319875167263</v>
      </c>
      <c r="R2801" s="570"/>
      <c r="S2801" s="570"/>
      <c r="T2801" s="570"/>
      <c r="U2801" s="570"/>
    </row>
    <row r="2802" spans="2:21" x14ac:dyDescent="0.25">
      <c r="B2802" s="402" t="s">
        <v>254</v>
      </c>
      <c r="C2802" s="402" t="s">
        <v>17</v>
      </c>
      <c r="D2802" s="402" t="s">
        <v>19</v>
      </c>
      <c r="E2802" s="402" t="s">
        <v>38</v>
      </c>
      <c r="F2802" s="402" t="s">
        <v>7</v>
      </c>
      <c r="G2802" s="403">
        <v>23.186797200000004</v>
      </c>
      <c r="H2802" s="403">
        <v>11.150700000000001</v>
      </c>
      <c r="I2802" s="403">
        <v>3.8752906789103383</v>
      </c>
      <c r="J2802" s="403">
        <v>2.8009779959311372</v>
      </c>
      <c r="K2802" s="403">
        <v>2.7086849216516482</v>
      </c>
      <c r="L2802" s="450">
        <v>2.4484366326595031</v>
      </c>
      <c r="M2802" s="450">
        <v>2.2131927919078866</v>
      </c>
      <c r="N2802" s="450">
        <v>2.0005509919333933</v>
      </c>
      <c r="O2802" s="450">
        <v>1.8083396466674628</v>
      </c>
      <c r="R2802" s="570"/>
      <c r="S2802" s="570"/>
      <c r="T2802" s="570"/>
      <c r="U2802" s="570"/>
    </row>
    <row r="2803" spans="2:21" x14ac:dyDescent="0.25">
      <c r="B2803" s="402" t="s">
        <v>254</v>
      </c>
      <c r="C2803" s="402" t="s">
        <v>17</v>
      </c>
      <c r="D2803" s="402" t="s">
        <v>19</v>
      </c>
      <c r="E2803" s="402" t="s">
        <v>38</v>
      </c>
      <c r="F2803" s="402" t="s">
        <v>8</v>
      </c>
      <c r="G2803" s="403">
        <v>17.037570240000001</v>
      </c>
      <c r="H2803" s="403">
        <v>7.4102400000000008</v>
      </c>
      <c r="I2803" s="403">
        <v>2.6079118480808234</v>
      </c>
      <c r="J2803" s="403">
        <v>1.7921867975586823</v>
      </c>
      <c r="K2803" s="403">
        <v>1.736810952990989</v>
      </c>
      <c r="L2803" s="450">
        <v>1.5699395405185819</v>
      </c>
      <c r="M2803" s="450">
        <v>1.4191010003933822</v>
      </c>
      <c r="N2803" s="450">
        <v>1.2827549070152628</v>
      </c>
      <c r="O2803" s="450">
        <v>1.1595088376483462</v>
      </c>
      <c r="R2803" s="570"/>
      <c r="S2803" s="570"/>
      <c r="T2803" s="570"/>
      <c r="U2803" s="570"/>
    </row>
    <row r="2804" spans="2:21" x14ac:dyDescent="0.25">
      <c r="B2804" s="402" t="s">
        <v>254</v>
      </c>
      <c r="C2804" s="402" t="s">
        <v>17</v>
      </c>
      <c r="D2804" s="402" t="s">
        <v>19</v>
      </c>
      <c r="E2804" s="402" t="s">
        <v>38</v>
      </c>
      <c r="F2804" s="402" t="s">
        <v>1</v>
      </c>
      <c r="G2804" s="403">
        <v>13.938451826086956</v>
      </c>
      <c r="H2804" s="403">
        <v>6.2431304347826089</v>
      </c>
      <c r="I2804" s="403">
        <v>1.9666172812179881</v>
      </c>
      <c r="J2804" s="403">
        <v>1.4582005704306376</v>
      </c>
      <c r="K2804" s="403">
        <v>1.4180731468308601</v>
      </c>
      <c r="L2804" s="450">
        <v>1.2818258088040342</v>
      </c>
      <c r="M2804" s="450">
        <v>1.1586690064529468</v>
      </c>
      <c r="N2804" s="450">
        <v>1.0473450115404117</v>
      </c>
      <c r="O2804" s="450">
        <v>0.94671693735611417</v>
      </c>
      <c r="R2804" s="570"/>
      <c r="S2804" s="570"/>
      <c r="T2804" s="570"/>
      <c r="U2804" s="570"/>
    </row>
    <row r="2805" spans="2:21" x14ac:dyDescent="0.25">
      <c r="B2805" s="402" t="s">
        <v>254</v>
      </c>
      <c r="C2805" s="402" t="s">
        <v>16</v>
      </c>
      <c r="D2805" s="402" t="s">
        <v>3</v>
      </c>
      <c r="E2805" s="402" t="s">
        <v>38</v>
      </c>
      <c r="F2805" s="402" t="s">
        <v>4</v>
      </c>
      <c r="G2805" s="403">
        <v>48.756699959016409</v>
      </c>
      <c r="H2805" s="403">
        <v>23.513058073770495</v>
      </c>
      <c r="I2805" s="403">
        <v>10.419798738748941</v>
      </c>
      <c r="J2805" s="403">
        <v>7.7980873327121101</v>
      </c>
      <c r="K2805" s="403">
        <v>7.5988958417532722</v>
      </c>
      <c r="L2805" s="450">
        <v>7.0458216242311611</v>
      </c>
      <c r="M2805" s="450">
        <v>6.5330020827117048</v>
      </c>
      <c r="N2805" s="450">
        <v>6.0575073410792903</v>
      </c>
      <c r="O2805" s="450">
        <v>5.6166207698496358</v>
      </c>
      <c r="R2805" s="570"/>
      <c r="S2805" s="570"/>
      <c r="T2805" s="570"/>
      <c r="U2805" s="570"/>
    </row>
    <row r="2806" spans="2:21" x14ac:dyDescent="0.25">
      <c r="B2806" s="402" t="s">
        <v>254</v>
      </c>
      <c r="C2806" s="402" t="s">
        <v>16</v>
      </c>
      <c r="D2806" s="402" t="s">
        <v>3</v>
      </c>
      <c r="E2806" s="402" t="s">
        <v>38</v>
      </c>
      <c r="F2806" s="402" t="s">
        <v>5</v>
      </c>
      <c r="G2806" s="403">
        <v>33.579649979999999</v>
      </c>
      <c r="H2806" s="403">
        <v>17.248995000000001</v>
      </c>
      <c r="I2806" s="403">
        <v>8.0288214740898685</v>
      </c>
      <c r="J2806" s="403">
        <v>5.456088513882718</v>
      </c>
      <c r="K2806" s="403">
        <v>5.4167416466464688</v>
      </c>
      <c r="L2806" s="450">
        <v>5.0224922438217554</v>
      </c>
      <c r="M2806" s="450">
        <v>4.6569376914748881</v>
      </c>
      <c r="N2806" s="450">
        <v>4.3179894780239936</v>
      </c>
      <c r="O2806" s="450">
        <v>4.0037111010649777</v>
      </c>
      <c r="R2806" s="570"/>
      <c r="S2806" s="570"/>
      <c r="T2806" s="570"/>
      <c r="U2806" s="570"/>
    </row>
    <row r="2807" spans="2:21" x14ac:dyDescent="0.25">
      <c r="B2807" s="402" t="s">
        <v>254</v>
      </c>
      <c r="C2807" s="402" t="s">
        <v>16</v>
      </c>
      <c r="D2807" s="402" t="s">
        <v>3</v>
      </c>
      <c r="E2807" s="402" t="s">
        <v>38</v>
      </c>
      <c r="F2807" s="402" t="s">
        <v>6</v>
      </c>
      <c r="G2807" s="403">
        <v>25.069714800000003</v>
      </c>
      <c r="H2807" s="403">
        <v>12.885866666666669</v>
      </c>
      <c r="I2807" s="403">
        <v>6.0289001659924946</v>
      </c>
      <c r="J2807" s="403">
        <v>4.0959637139871976</v>
      </c>
      <c r="K2807" s="403">
        <v>4.0668178864047917</v>
      </c>
      <c r="L2807" s="450">
        <v>3.7708206563902147</v>
      </c>
      <c r="M2807" s="450">
        <v>3.4963671400661851</v>
      </c>
      <c r="N2807" s="450">
        <v>3.2418893105982716</v>
      </c>
      <c r="O2807" s="450">
        <v>3.0059332676294366</v>
      </c>
      <c r="R2807" s="570"/>
      <c r="S2807" s="570"/>
      <c r="T2807" s="570"/>
      <c r="U2807" s="570"/>
    </row>
    <row r="2808" spans="2:21" x14ac:dyDescent="0.25">
      <c r="B2808" s="402" t="s">
        <v>254</v>
      </c>
      <c r="C2808" s="402" t="s">
        <v>16</v>
      </c>
      <c r="D2808" s="402" t="s">
        <v>3</v>
      </c>
      <c r="E2808" s="402" t="s">
        <v>38</v>
      </c>
      <c r="F2808" s="402" t="s">
        <v>7</v>
      </c>
      <c r="G2808" s="403">
        <v>20.350777650000005</v>
      </c>
      <c r="H2808" s="403">
        <v>9.7868375000000007</v>
      </c>
      <c r="I2808" s="403">
        <v>4.6135032494943706</v>
      </c>
      <c r="J2808" s="403">
        <v>3.1331915354903979</v>
      </c>
      <c r="K2808" s="403">
        <v>3.1113321648035934</v>
      </c>
      <c r="L2808" s="450">
        <v>2.8848785275468565</v>
      </c>
      <c r="M2808" s="450">
        <v>2.6749069780616908</v>
      </c>
      <c r="N2808" s="450">
        <v>2.4802178923517646</v>
      </c>
      <c r="O2808" s="450">
        <v>2.2996989592510451</v>
      </c>
      <c r="R2808" s="570"/>
      <c r="S2808" s="570"/>
      <c r="T2808" s="570"/>
      <c r="U2808" s="570"/>
    </row>
    <row r="2809" spans="2:21" x14ac:dyDescent="0.25">
      <c r="B2809" s="402" t="s">
        <v>254</v>
      </c>
      <c r="C2809" s="402" t="s">
        <v>16</v>
      </c>
      <c r="D2809" s="402" t="s">
        <v>3</v>
      </c>
      <c r="E2809" s="402" t="s">
        <v>38</v>
      </c>
      <c r="F2809" s="402" t="s">
        <v>8</v>
      </c>
      <c r="G2809" s="403">
        <v>14.95367388</v>
      </c>
      <c r="H2809" s="403">
        <v>6.5038800000000005</v>
      </c>
      <c r="I2809" s="403">
        <v>3.118170013672096</v>
      </c>
      <c r="J2809" s="403">
        <v>1.977864921294239</v>
      </c>
      <c r="K2809" s="403">
        <v>1.9647492988821562</v>
      </c>
      <c r="L2809" s="450">
        <v>1.8217479729348269</v>
      </c>
      <c r="M2809" s="450">
        <v>1.6891547836562975</v>
      </c>
      <c r="N2809" s="450">
        <v>1.5662121904559561</v>
      </c>
      <c r="O2809" s="450">
        <v>1.4522177891969756</v>
      </c>
      <c r="R2809" s="570"/>
      <c r="S2809" s="570"/>
      <c r="T2809" s="570"/>
      <c r="U2809" s="570"/>
    </row>
    <row r="2810" spans="2:21" x14ac:dyDescent="0.25">
      <c r="B2810" s="402" t="s">
        <v>254</v>
      </c>
      <c r="C2810" s="402" t="s">
        <v>16</v>
      </c>
      <c r="D2810" s="402" t="s">
        <v>3</v>
      </c>
      <c r="E2810" s="402" t="s">
        <v>38</v>
      </c>
      <c r="F2810" s="402" t="s">
        <v>1</v>
      </c>
      <c r="G2810" s="403">
        <v>12.233614304347826</v>
      </c>
      <c r="H2810" s="403">
        <v>5.4795217391304352</v>
      </c>
      <c r="I2810" s="403">
        <v>2.3606875099073159</v>
      </c>
      <c r="J2810" s="403">
        <v>1.597852473495408</v>
      </c>
      <c r="K2810" s="403">
        <v>1.5883483992837542</v>
      </c>
      <c r="L2810" s="450">
        <v>1.4727428473219217</v>
      </c>
      <c r="M2810" s="450">
        <v>1.3655514717778239</v>
      </c>
      <c r="N2810" s="450">
        <v>1.2661618594620654</v>
      </c>
      <c r="O2810" s="450">
        <v>1.1740061707591722</v>
      </c>
      <c r="R2810" s="570"/>
      <c r="S2810" s="570"/>
      <c r="T2810" s="570"/>
      <c r="U2810" s="570"/>
    </row>
    <row r="2811" spans="2:21" x14ac:dyDescent="0.25">
      <c r="B2811" s="402" t="s">
        <v>254</v>
      </c>
      <c r="C2811" s="402" t="s">
        <v>16</v>
      </c>
      <c r="D2811" s="402" t="s">
        <v>11</v>
      </c>
      <c r="E2811" s="402" t="s">
        <v>38</v>
      </c>
      <c r="F2811" s="402" t="s">
        <v>4</v>
      </c>
      <c r="G2811" s="403">
        <v>48.756699959016409</v>
      </c>
      <c r="H2811" s="403">
        <v>23.513058073770495</v>
      </c>
      <c r="I2811" s="403">
        <v>12.74014396363134</v>
      </c>
      <c r="J2811" s="403">
        <v>9.5096261671173306</v>
      </c>
      <c r="K2811" s="403">
        <v>9.104752691639904</v>
      </c>
      <c r="L2811" s="450">
        <v>8.8793987100048533</v>
      </c>
      <c r="M2811" s="450">
        <v>8.6596225204042199</v>
      </c>
      <c r="N2811" s="450">
        <v>8.4452860655303255</v>
      </c>
      <c r="O2811" s="450">
        <v>8.2362547051659938</v>
      </c>
      <c r="R2811" s="570"/>
      <c r="S2811" s="570"/>
      <c r="T2811" s="570"/>
      <c r="U2811" s="570"/>
    </row>
    <row r="2812" spans="2:21" x14ac:dyDescent="0.25">
      <c r="B2812" s="402" t="s">
        <v>254</v>
      </c>
      <c r="C2812" s="402" t="s">
        <v>16</v>
      </c>
      <c r="D2812" s="402" t="s">
        <v>11</v>
      </c>
      <c r="E2812" s="402" t="s">
        <v>38</v>
      </c>
      <c r="F2812" s="402" t="s">
        <v>5</v>
      </c>
      <c r="G2812" s="403">
        <v>33.579649979999999</v>
      </c>
      <c r="H2812" s="403">
        <v>17.248995000000001</v>
      </c>
      <c r="I2812" s="403">
        <v>9.356982456378141</v>
      </c>
      <c r="J2812" s="403">
        <v>6.986004014329886</v>
      </c>
      <c r="K2812" s="403">
        <v>6.6833972152804115</v>
      </c>
      <c r="L2812" s="450">
        <v>6.5179748008204337</v>
      </c>
      <c r="M2812" s="450">
        <v>6.3566467973799297</v>
      </c>
      <c r="N2812" s="450">
        <v>6.1993118631809372</v>
      </c>
      <c r="O2812" s="450">
        <v>6.0458711647808565</v>
      </c>
      <c r="R2812" s="570"/>
      <c r="S2812" s="570"/>
      <c r="T2812" s="570"/>
      <c r="U2812" s="570"/>
    </row>
    <row r="2813" spans="2:21" x14ac:dyDescent="0.25">
      <c r="B2813" s="402" t="s">
        <v>254</v>
      </c>
      <c r="C2813" s="402" t="s">
        <v>16</v>
      </c>
      <c r="D2813" s="402" t="s">
        <v>11</v>
      </c>
      <c r="E2813" s="402" t="s">
        <v>38</v>
      </c>
      <c r="F2813" s="402" t="s">
        <v>6</v>
      </c>
      <c r="G2813" s="403">
        <v>25.069714800000003</v>
      </c>
      <c r="H2813" s="403">
        <v>12.885866666666669</v>
      </c>
      <c r="I2813" s="403">
        <v>7.0217925602801028</v>
      </c>
      <c r="J2813" s="403">
        <v>5.2473733439480643</v>
      </c>
      <c r="K2813" s="403">
        <v>5.0050812705780823</v>
      </c>
      <c r="L2813" s="450">
        <v>4.8811992684049255</v>
      </c>
      <c r="M2813" s="450">
        <v>4.7603835002513124</v>
      </c>
      <c r="N2813" s="450">
        <v>4.6425580730020402</v>
      </c>
      <c r="O2813" s="450">
        <v>4.5276489719911339</v>
      </c>
      <c r="R2813" s="570"/>
      <c r="S2813" s="570"/>
      <c r="T2813" s="570"/>
      <c r="U2813" s="570"/>
    </row>
    <row r="2814" spans="2:21" x14ac:dyDescent="0.25">
      <c r="B2814" s="402" t="s">
        <v>254</v>
      </c>
      <c r="C2814" s="402" t="s">
        <v>16</v>
      </c>
      <c r="D2814" s="402" t="s">
        <v>11</v>
      </c>
      <c r="E2814" s="402" t="s">
        <v>38</v>
      </c>
      <c r="F2814" s="402" t="s">
        <v>7</v>
      </c>
      <c r="G2814" s="403">
        <v>20.350777650000005</v>
      </c>
      <c r="H2814" s="403">
        <v>9.7868375000000007</v>
      </c>
      <c r="I2814" s="403">
        <v>5.3683756702100762</v>
      </c>
      <c r="J2814" s="403">
        <v>4.0171550079610476</v>
      </c>
      <c r="K2814" s="403">
        <v>3.8150297029335616</v>
      </c>
      <c r="L2814" s="450">
        <v>3.7206029609088733</v>
      </c>
      <c r="M2814" s="450">
        <v>3.6285133984879354</v>
      </c>
      <c r="N2814" s="450">
        <v>3.5387031675613767</v>
      </c>
      <c r="O2814" s="450">
        <v>3.4511158518326619</v>
      </c>
      <c r="R2814" s="570"/>
      <c r="S2814" s="570"/>
      <c r="T2814" s="570"/>
      <c r="U2814" s="570"/>
    </row>
    <row r="2815" spans="2:21" x14ac:dyDescent="0.25">
      <c r="B2815" s="402" t="s">
        <v>254</v>
      </c>
      <c r="C2815" s="402" t="s">
        <v>16</v>
      </c>
      <c r="D2815" s="402" t="s">
        <v>11</v>
      </c>
      <c r="E2815" s="402" t="s">
        <v>38</v>
      </c>
      <c r="F2815" s="402" t="s">
        <v>8</v>
      </c>
      <c r="G2815" s="403">
        <v>14.95367388</v>
      </c>
      <c r="H2815" s="403">
        <v>6.9397574999999998</v>
      </c>
      <c r="I2815" s="403">
        <v>3.6195054331878276</v>
      </c>
      <c r="J2815" s="403">
        <v>2.715922286952642</v>
      </c>
      <c r="K2815" s="403">
        <v>2.5619971039361502</v>
      </c>
      <c r="L2815" s="450">
        <v>2.4985844811155857</v>
      </c>
      <c r="M2815" s="450">
        <v>2.4367413997776421</v>
      </c>
      <c r="N2815" s="450">
        <v>2.376429011813598</v>
      </c>
      <c r="O2815" s="450">
        <v>2.317609430653861</v>
      </c>
      <c r="R2815" s="570"/>
      <c r="S2815" s="570"/>
      <c r="T2815" s="570"/>
      <c r="U2815" s="570"/>
    </row>
    <row r="2816" spans="2:21" x14ac:dyDescent="0.25">
      <c r="B2816" s="402" t="s">
        <v>254</v>
      </c>
      <c r="C2816" s="402" t="s">
        <v>16</v>
      </c>
      <c r="D2816" s="402" t="s">
        <v>11</v>
      </c>
      <c r="E2816" s="402" t="s">
        <v>38</v>
      </c>
      <c r="F2816" s="402" t="s">
        <v>1</v>
      </c>
      <c r="G2816" s="403">
        <v>12.233614304347826</v>
      </c>
      <c r="H2816" s="403">
        <v>5.4795217391304352</v>
      </c>
      <c r="I2816" s="403">
        <v>2.7352122704259618</v>
      </c>
      <c r="J2816" s="403">
        <v>2.057965425328002</v>
      </c>
      <c r="K2816" s="403">
        <v>1.9239489883595291</v>
      </c>
      <c r="L2816" s="450">
        <v>1.8763288519677237</v>
      </c>
      <c r="M2816" s="450">
        <v>1.8298873733281218</v>
      </c>
      <c r="N2816" s="450">
        <v>1.784595379191714</v>
      </c>
      <c r="O2816" s="450">
        <v>1.7404244183837787</v>
      </c>
      <c r="R2816" s="570"/>
      <c r="S2816" s="570"/>
      <c r="T2816" s="570"/>
      <c r="U2816" s="570"/>
    </row>
    <row r="2817" spans="2:21" x14ac:dyDescent="0.25">
      <c r="B2817" s="402" t="s">
        <v>254</v>
      </c>
      <c r="C2817" s="402" t="s">
        <v>16</v>
      </c>
      <c r="D2817" s="402" t="s">
        <v>19</v>
      </c>
      <c r="E2817" s="402" t="s">
        <v>38</v>
      </c>
      <c r="F2817" s="402" t="s">
        <v>4</v>
      </c>
      <c r="G2817" s="403">
        <v>48.756699959016409</v>
      </c>
      <c r="H2817" s="403">
        <v>23.513058073770495</v>
      </c>
      <c r="I2817" s="403">
        <v>8.0873766814134438</v>
      </c>
      <c r="J2817" s="403">
        <v>6.2446409669472018</v>
      </c>
      <c r="K2817" s="403">
        <v>6.0454494759883639</v>
      </c>
      <c r="L2817" s="450">
        <v>5.4646075073495428</v>
      </c>
      <c r="M2817" s="450">
        <v>4.9395723722426599</v>
      </c>
      <c r="N2817" s="450">
        <v>4.4649821945688508</v>
      </c>
      <c r="O2817" s="450">
        <v>4.0359902630124873</v>
      </c>
      <c r="R2817" s="570"/>
      <c r="S2817" s="570"/>
      <c r="T2817" s="570"/>
      <c r="U2817" s="570"/>
    </row>
    <row r="2818" spans="2:21" x14ac:dyDescent="0.25">
      <c r="B2818" s="402" t="s">
        <v>254</v>
      </c>
      <c r="C2818" s="402" t="s">
        <v>16</v>
      </c>
      <c r="D2818" s="402" t="s">
        <v>19</v>
      </c>
      <c r="E2818" s="402" t="s">
        <v>38</v>
      </c>
      <c r="F2818" s="402" t="s">
        <v>5</v>
      </c>
      <c r="G2818" s="403">
        <v>33.579649979999999</v>
      </c>
      <c r="H2818" s="403">
        <v>17.248995000000001</v>
      </c>
      <c r="I2818" s="403">
        <v>5.9386779757946409</v>
      </c>
      <c r="J2818" s="403">
        <v>4.2414372129266917</v>
      </c>
      <c r="K2818" s="403">
        <v>4.0956290415448215</v>
      </c>
      <c r="L2818" s="450">
        <v>3.7021242666304146</v>
      </c>
      <c r="M2818" s="450">
        <v>3.3464271169451791</v>
      </c>
      <c r="N2818" s="450">
        <v>3.0249050659822125</v>
      </c>
      <c r="O2818" s="450">
        <v>2.7342745974869982</v>
      </c>
      <c r="R2818" s="570"/>
      <c r="S2818" s="570"/>
      <c r="T2818" s="570"/>
      <c r="U2818" s="570"/>
    </row>
    <row r="2819" spans="2:21" x14ac:dyDescent="0.25">
      <c r="B2819" s="402" t="s">
        <v>254</v>
      </c>
      <c r="C2819" s="402" t="s">
        <v>16</v>
      </c>
      <c r="D2819" s="402" t="s">
        <v>19</v>
      </c>
      <c r="E2819" s="402" t="s">
        <v>38</v>
      </c>
      <c r="F2819" s="402" t="s">
        <v>6</v>
      </c>
      <c r="G2819" s="403">
        <v>25.069714800000003</v>
      </c>
      <c r="H2819" s="403">
        <v>12.885866666666669</v>
      </c>
      <c r="I2819" s="403">
        <v>4.4534373894775108</v>
      </c>
      <c r="J2819" s="403">
        <v>3.1962220095753278</v>
      </c>
      <c r="K2819" s="403">
        <v>3.0882159566998681</v>
      </c>
      <c r="L2819" s="450">
        <v>2.7915026282706186</v>
      </c>
      <c r="M2819" s="450">
        <v>2.5232972800156714</v>
      </c>
      <c r="N2819" s="450">
        <v>2.280860887915038</v>
      </c>
      <c r="O2819" s="450">
        <v>2.0617175911941161</v>
      </c>
      <c r="R2819" s="570"/>
      <c r="S2819" s="570"/>
      <c r="T2819" s="570"/>
      <c r="U2819" s="570"/>
    </row>
    <row r="2820" spans="2:21" x14ac:dyDescent="0.25">
      <c r="B2820" s="402" t="s">
        <v>254</v>
      </c>
      <c r="C2820" s="402" t="s">
        <v>16</v>
      </c>
      <c r="D2820" s="402" t="s">
        <v>19</v>
      </c>
      <c r="E2820" s="402" t="s">
        <v>38</v>
      </c>
      <c r="F2820" s="402" t="s">
        <v>7</v>
      </c>
      <c r="G2820" s="403">
        <v>20.350777650000005</v>
      </c>
      <c r="H2820" s="403">
        <v>9.7868375000000007</v>
      </c>
      <c r="I2820" s="403">
        <v>3.4012967921081332</v>
      </c>
      <c r="J2820" s="403">
        <v>2.4583852571814955</v>
      </c>
      <c r="K2820" s="403">
        <v>2.3773807175249009</v>
      </c>
      <c r="L2820" s="450">
        <v>2.1489638724820637</v>
      </c>
      <c r="M2820" s="450">
        <v>1.9424931359084001</v>
      </c>
      <c r="N2820" s="450">
        <v>1.7558599431888513</v>
      </c>
      <c r="O2820" s="450">
        <v>1.5871583189164691</v>
      </c>
      <c r="R2820" s="570"/>
      <c r="S2820" s="570"/>
      <c r="T2820" s="570"/>
      <c r="U2820" s="570"/>
    </row>
    <row r="2821" spans="2:21" x14ac:dyDescent="0.25">
      <c r="B2821" s="402" t="s">
        <v>254</v>
      </c>
      <c r="C2821" s="402" t="s">
        <v>16</v>
      </c>
      <c r="D2821" s="402" t="s">
        <v>19</v>
      </c>
      <c r="E2821" s="402" t="s">
        <v>38</v>
      </c>
      <c r="F2821" s="402" t="s">
        <v>8</v>
      </c>
      <c r="G2821" s="403">
        <v>14.95367388</v>
      </c>
      <c r="H2821" s="403">
        <v>6.5038800000000005</v>
      </c>
      <c r="I2821" s="403">
        <v>2.288933382791368</v>
      </c>
      <c r="J2821" s="403">
        <v>1.5729811543088972</v>
      </c>
      <c r="K2821" s="403">
        <v>1.5243784305149406</v>
      </c>
      <c r="L2821" s="450">
        <v>1.3779173655357984</v>
      </c>
      <c r="M2821" s="450">
        <v>1.2455281629796755</v>
      </c>
      <c r="N2821" s="450">
        <v>1.1258588095174282</v>
      </c>
      <c r="O2821" s="450">
        <v>1.0176871921832931</v>
      </c>
      <c r="R2821" s="570"/>
      <c r="S2821" s="570"/>
      <c r="T2821" s="570"/>
      <c r="U2821" s="570"/>
    </row>
    <row r="2822" spans="2:21" x14ac:dyDescent="0.25">
      <c r="B2822" s="402" t="s">
        <v>254</v>
      </c>
      <c r="C2822" s="402" t="s">
        <v>16</v>
      </c>
      <c r="D2822" s="402" t="s">
        <v>19</v>
      </c>
      <c r="E2822" s="402" t="s">
        <v>38</v>
      </c>
      <c r="F2822" s="402" t="s">
        <v>1</v>
      </c>
      <c r="G2822" s="403">
        <v>12.233614304347826</v>
      </c>
      <c r="H2822" s="403">
        <v>5.4795217391304352</v>
      </c>
      <c r="I2822" s="403">
        <v>1.7260767266604116</v>
      </c>
      <c r="J2822" s="403">
        <v>1.279845393133342</v>
      </c>
      <c r="K2822" s="403">
        <v>1.2446260280652575</v>
      </c>
      <c r="L2822" s="450">
        <v>1.1250433510067666</v>
      </c>
      <c r="M2822" s="450">
        <v>1.0169500822765782</v>
      </c>
      <c r="N2822" s="450">
        <v>0.91924232867726996</v>
      </c>
      <c r="O2822" s="450">
        <v>0.83092225819024534</v>
      </c>
      <c r="R2822" s="570"/>
      <c r="S2822" s="570"/>
      <c r="T2822" s="570"/>
      <c r="U2822" s="570"/>
    </row>
    <row r="2823" spans="2:21" x14ac:dyDescent="0.25">
      <c r="B2823" s="402" t="s">
        <v>254</v>
      </c>
      <c r="C2823" s="402" t="s">
        <v>128</v>
      </c>
      <c r="D2823" s="402" t="s">
        <v>3</v>
      </c>
      <c r="E2823" s="402" t="s">
        <v>38</v>
      </c>
      <c r="F2823" s="402" t="s">
        <v>4</v>
      </c>
      <c r="G2823" s="403">
        <v>74.665696721311491</v>
      </c>
      <c r="H2823" s="403">
        <v>36.007745901639346</v>
      </c>
      <c r="I2823" s="403">
        <v>15.956812769906495</v>
      </c>
      <c r="J2823" s="403">
        <v>11.941940785164027</v>
      </c>
      <c r="K2823" s="403">
        <v>11.636900217080049</v>
      </c>
      <c r="L2823" s="450">
        <v>10.789925917658746</v>
      </c>
      <c r="M2823" s="450">
        <v>10.00459737015575</v>
      </c>
      <c r="N2823" s="450">
        <v>9.2764277811321456</v>
      </c>
      <c r="O2823" s="450">
        <v>8.6012569216686607</v>
      </c>
      <c r="R2823" s="570"/>
      <c r="S2823" s="570"/>
      <c r="T2823" s="570"/>
      <c r="U2823" s="570"/>
    </row>
    <row r="2824" spans="2:21" x14ac:dyDescent="0.25">
      <c r="B2824" s="402" t="s">
        <v>254</v>
      </c>
      <c r="C2824" s="402" t="s">
        <v>128</v>
      </c>
      <c r="D2824" s="402" t="s">
        <v>3</v>
      </c>
      <c r="E2824" s="402" t="s">
        <v>38</v>
      </c>
      <c r="F2824" s="402" t="s">
        <v>5</v>
      </c>
      <c r="G2824" s="403">
        <v>51.423659999999998</v>
      </c>
      <c r="H2824" s="403">
        <v>26.415000000000003</v>
      </c>
      <c r="I2824" s="403">
        <v>12.29528556522185</v>
      </c>
      <c r="J2824" s="403">
        <v>8.3554188574007924</v>
      </c>
      <c r="K2824" s="403">
        <v>8.2951633179884663</v>
      </c>
      <c r="L2824" s="450">
        <v>7.6914123182568988</v>
      </c>
      <c r="M2824" s="450">
        <v>7.1316044279860451</v>
      </c>
      <c r="N2824" s="450">
        <v>6.6125413139724243</v>
      </c>
      <c r="O2824" s="450">
        <v>6.1312574288897048</v>
      </c>
      <c r="R2824" s="570"/>
      <c r="S2824" s="570"/>
      <c r="T2824" s="570"/>
      <c r="U2824" s="570"/>
    </row>
    <row r="2825" spans="2:21" x14ac:dyDescent="0.25">
      <c r="B2825" s="402" t="s">
        <v>254</v>
      </c>
      <c r="C2825" s="402" t="s">
        <v>128</v>
      </c>
      <c r="D2825" s="402" t="s">
        <v>3</v>
      </c>
      <c r="E2825" s="402" t="s">
        <v>38</v>
      </c>
      <c r="F2825" s="402" t="s">
        <v>6</v>
      </c>
      <c r="G2825" s="403">
        <v>38.391600000000004</v>
      </c>
      <c r="H2825" s="403">
        <v>19.733333333333334</v>
      </c>
      <c r="I2825" s="403">
        <v>9.2326189372013694</v>
      </c>
      <c r="J2825" s="403">
        <v>6.2725324869635495</v>
      </c>
      <c r="K2825" s="403">
        <v>6.2278987540655306</v>
      </c>
      <c r="L2825" s="450">
        <v>5.7746104998318755</v>
      </c>
      <c r="M2825" s="450">
        <v>5.3543141501779257</v>
      </c>
      <c r="N2825" s="450">
        <v>4.96460843889475</v>
      </c>
      <c r="O2825" s="450">
        <v>4.6032668723268548</v>
      </c>
      <c r="R2825" s="570"/>
      <c r="S2825" s="570"/>
      <c r="T2825" s="570"/>
      <c r="U2825" s="570"/>
    </row>
    <row r="2826" spans="2:21" x14ac:dyDescent="0.25">
      <c r="B2826" s="402" t="s">
        <v>254</v>
      </c>
      <c r="C2826" s="402" t="s">
        <v>128</v>
      </c>
      <c r="D2826" s="402" t="s">
        <v>3</v>
      </c>
      <c r="E2826" s="402" t="s">
        <v>38</v>
      </c>
      <c r="F2826" s="402" t="s">
        <v>7</v>
      </c>
      <c r="G2826" s="403">
        <v>31.165050000000004</v>
      </c>
      <c r="H2826" s="403">
        <v>14.987500000000001</v>
      </c>
      <c r="I2826" s="403">
        <v>7.0650892029010262</v>
      </c>
      <c r="J2826" s="403">
        <v>4.7981493652226614</v>
      </c>
      <c r="K2826" s="403">
        <v>4.7646740655491477</v>
      </c>
      <c r="L2826" s="450">
        <v>4.4178844219706832</v>
      </c>
      <c r="M2826" s="450">
        <v>4.0963353415952382</v>
      </c>
      <c r="N2826" s="450">
        <v>3.7981897279506347</v>
      </c>
      <c r="O2826" s="450">
        <v>3.5217441948714314</v>
      </c>
      <c r="R2826" s="570"/>
      <c r="S2826" s="570"/>
      <c r="T2826" s="570"/>
      <c r="U2826" s="570"/>
    </row>
    <row r="2827" spans="2:21" x14ac:dyDescent="0.25">
      <c r="B2827" s="402" t="s">
        <v>254</v>
      </c>
      <c r="C2827" s="402" t="s">
        <v>128</v>
      </c>
      <c r="D2827" s="402" t="s">
        <v>3</v>
      </c>
      <c r="E2827" s="402" t="s">
        <v>38</v>
      </c>
      <c r="F2827" s="402" t="s">
        <v>8</v>
      </c>
      <c r="G2827" s="403">
        <v>22.89996</v>
      </c>
      <c r="H2827" s="403">
        <v>9.9600000000000009</v>
      </c>
      <c r="I2827" s="403">
        <v>4.7751455033263337</v>
      </c>
      <c r="J2827" s="403">
        <v>3.0288896191335972</v>
      </c>
      <c r="K2827" s="403">
        <v>3.0088044393294888</v>
      </c>
      <c r="L2827" s="450">
        <v>2.7898131285372543</v>
      </c>
      <c r="M2827" s="450">
        <v>2.586760771296015</v>
      </c>
      <c r="N2827" s="450">
        <v>2.3984872748176973</v>
      </c>
      <c r="O2827" s="450">
        <v>2.2239169819249245</v>
      </c>
      <c r="R2827" s="570"/>
      <c r="S2827" s="570"/>
      <c r="T2827" s="570"/>
      <c r="U2827" s="570"/>
    </row>
    <row r="2828" spans="2:21" x14ac:dyDescent="0.25">
      <c r="B2828" s="402" t="s">
        <v>254</v>
      </c>
      <c r="C2828" s="402" t="s">
        <v>128</v>
      </c>
      <c r="D2828" s="402" t="s">
        <v>3</v>
      </c>
      <c r="E2828" s="402" t="s">
        <v>38</v>
      </c>
      <c r="F2828" s="402" t="s">
        <v>1</v>
      </c>
      <c r="G2828" s="403">
        <v>18.734478260869565</v>
      </c>
      <c r="H2828" s="403">
        <v>8.3913043478260878</v>
      </c>
      <c r="I2828" s="403">
        <v>3.6151416690770533</v>
      </c>
      <c r="J2828" s="403">
        <v>2.4469410007586645</v>
      </c>
      <c r="K2828" s="403">
        <v>2.4323865226397459</v>
      </c>
      <c r="L2828" s="450">
        <v>2.2553489239233104</v>
      </c>
      <c r="M2828" s="450">
        <v>2.0911967408542482</v>
      </c>
      <c r="N2828" s="450">
        <v>1.9389921278132705</v>
      </c>
      <c r="O2828" s="450">
        <v>1.7978654988655012</v>
      </c>
      <c r="R2828" s="570"/>
      <c r="S2828" s="570"/>
      <c r="T2828" s="570"/>
      <c r="U2828" s="570"/>
    </row>
    <row r="2829" spans="2:21" x14ac:dyDescent="0.25">
      <c r="B2829" s="402" t="s">
        <v>254</v>
      </c>
      <c r="C2829" s="402" t="s">
        <v>128</v>
      </c>
      <c r="D2829" s="402" t="s">
        <v>11</v>
      </c>
      <c r="E2829" s="402" t="s">
        <v>38</v>
      </c>
      <c r="F2829" s="402" t="s">
        <v>4</v>
      </c>
      <c r="G2829" s="403">
        <v>74.665696721311491</v>
      </c>
      <c r="H2829" s="403">
        <v>36.007745901639346</v>
      </c>
      <c r="I2829" s="403">
        <v>19.510174523172036</v>
      </c>
      <c r="J2829" s="403">
        <v>14.562980347806018</v>
      </c>
      <c r="K2829" s="403">
        <v>13.94295971154656</v>
      </c>
      <c r="L2829" s="450">
        <v>13.597854073514322</v>
      </c>
      <c r="M2829" s="450">
        <v>13.261290230328052</v>
      </c>
      <c r="N2829" s="450">
        <v>12.933056761914736</v>
      </c>
      <c r="O2829" s="450">
        <v>12.612947481111782</v>
      </c>
      <c r="R2829" s="570"/>
      <c r="S2829" s="570"/>
      <c r="T2829" s="570"/>
      <c r="U2829" s="570"/>
    </row>
    <row r="2830" spans="2:21" x14ac:dyDescent="0.25">
      <c r="B2830" s="402" t="s">
        <v>254</v>
      </c>
      <c r="C2830" s="402" t="s">
        <v>128</v>
      </c>
      <c r="D2830" s="402" t="s">
        <v>11</v>
      </c>
      <c r="E2830" s="402" t="s">
        <v>38</v>
      </c>
      <c r="F2830" s="402" t="s">
        <v>5</v>
      </c>
      <c r="G2830" s="403">
        <v>51.423659999999998</v>
      </c>
      <c r="H2830" s="403">
        <v>26.415000000000003</v>
      </c>
      <c r="I2830" s="403">
        <v>14.329222750961931</v>
      </c>
      <c r="J2830" s="403">
        <v>10.698321614594006</v>
      </c>
      <c r="K2830" s="403">
        <v>10.234911508852084</v>
      </c>
      <c r="L2830" s="450">
        <v>9.9815846873207246</v>
      </c>
      <c r="M2830" s="450">
        <v>9.7345280204899378</v>
      </c>
      <c r="N2830" s="450">
        <v>9.4935863142127666</v>
      </c>
      <c r="O2830" s="450">
        <v>9.2586082155908986</v>
      </c>
      <c r="R2830" s="570"/>
      <c r="S2830" s="570"/>
      <c r="T2830" s="570"/>
      <c r="U2830" s="570"/>
    </row>
    <row r="2831" spans="2:21" x14ac:dyDescent="0.25">
      <c r="B2831" s="402" t="s">
        <v>254</v>
      </c>
      <c r="C2831" s="402" t="s">
        <v>128</v>
      </c>
      <c r="D2831" s="402" t="s">
        <v>11</v>
      </c>
      <c r="E2831" s="402" t="s">
        <v>38</v>
      </c>
      <c r="F2831" s="402" t="s">
        <v>6</v>
      </c>
      <c r="G2831" s="403">
        <v>38.391600000000004</v>
      </c>
      <c r="H2831" s="403">
        <v>19.733333333333334</v>
      </c>
      <c r="I2831" s="403">
        <v>10.753127963675501</v>
      </c>
      <c r="J2831" s="403">
        <v>8.035793788588153</v>
      </c>
      <c r="K2831" s="403">
        <v>7.6647492658163578</v>
      </c>
      <c r="L2831" s="450">
        <v>7.4750371644792102</v>
      </c>
      <c r="M2831" s="450">
        <v>7.2900206741980265</v>
      </c>
      <c r="N2831" s="450">
        <v>7.1095835727443166</v>
      </c>
      <c r="O2831" s="450">
        <v>6.9336125145346603</v>
      </c>
      <c r="R2831" s="570"/>
      <c r="S2831" s="570"/>
      <c r="T2831" s="570"/>
      <c r="U2831" s="570"/>
    </row>
    <row r="2832" spans="2:21" x14ac:dyDescent="0.25">
      <c r="B2832" s="402" t="s">
        <v>254</v>
      </c>
      <c r="C2832" s="402" t="s">
        <v>128</v>
      </c>
      <c r="D2832" s="402" t="s">
        <v>11</v>
      </c>
      <c r="E2832" s="402" t="s">
        <v>38</v>
      </c>
      <c r="F2832" s="402" t="s">
        <v>7</v>
      </c>
      <c r="G2832" s="403">
        <v>31.165050000000004</v>
      </c>
      <c r="H2832" s="403">
        <v>14.987500000000001</v>
      </c>
      <c r="I2832" s="403">
        <v>8.2210959727566255</v>
      </c>
      <c r="J2832" s="403">
        <v>6.1518453414411143</v>
      </c>
      <c r="K2832" s="403">
        <v>5.8423119493622684</v>
      </c>
      <c r="L2832" s="450">
        <v>5.6977074439645836</v>
      </c>
      <c r="M2832" s="450">
        <v>5.5566820803796864</v>
      </c>
      <c r="N2832" s="450">
        <v>5.4191472703849559</v>
      </c>
      <c r="O2832" s="450">
        <v>5.2850166184267406</v>
      </c>
      <c r="R2832" s="570"/>
      <c r="S2832" s="570"/>
      <c r="T2832" s="570"/>
      <c r="U2832" s="570"/>
    </row>
    <row r="2833" spans="2:21" x14ac:dyDescent="0.25">
      <c r="B2833" s="402" t="s">
        <v>254</v>
      </c>
      <c r="C2833" s="402" t="s">
        <v>128</v>
      </c>
      <c r="D2833" s="402" t="s">
        <v>11</v>
      </c>
      <c r="E2833" s="402" t="s">
        <v>38</v>
      </c>
      <c r="F2833" s="402" t="s">
        <v>8</v>
      </c>
      <c r="G2833" s="403">
        <v>22.89996</v>
      </c>
      <c r="H2833" s="403">
        <v>10.6275</v>
      </c>
      <c r="I2833" s="403">
        <v>5.5428873402570096</v>
      </c>
      <c r="J2833" s="403">
        <v>4.1591459218264042</v>
      </c>
      <c r="K2833" s="403">
        <v>3.9234258865790967</v>
      </c>
      <c r="L2833" s="450">
        <v>3.8263162038523513</v>
      </c>
      <c r="M2833" s="450">
        <v>3.731610106857032</v>
      </c>
      <c r="N2833" s="450">
        <v>3.6392481038493076</v>
      </c>
      <c r="O2833" s="450">
        <v>3.5491721755801851</v>
      </c>
      <c r="R2833" s="570"/>
      <c r="S2833" s="570"/>
      <c r="T2833" s="570"/>
      <c r="U2833" s="570"/>
    </row>
    <row r="2834" spans="2:21" x14ac:dyDescent="0.25">
      <c r="B2834" s="402" t="s">
        <v>254</v>
      </c>
      <c r="C2834" s="402" t="s">
        <v>128</v>
      </c>
      <c r="D2834" s="402" t="s">
        <v>11</v>
      </c>
      <c r="E2834" s="402" t="s">
        <v>38</v>
      </c>
      <c r="F2834" s="402" t="s">
        <v>1</v>
      </c>
      <c r="G2834" s="403">
        <v>18.734478260869565</v>
      </c>
      <c r="H2834" s="403">
        <v>8.3913043478260878</v>
      </c>
      <c r="I2834" s="403">
        <v>4.1886864784471083</v>
      </c>
      <c r="J2834" s="403">
        <v>3.1515550158162355</v>
      </c>
      <c r="K2834" s="403">
        <v>2.9463231062167368</v>
      </c>
      <c r="L2834" s="450">
        <v>2.8733979356320423</v>
      </c>
      <c r="M2834" s="450">
        <v>2.8022777539481192</v>
      </c>
      <c r="N2834" s="450">
        <v>2.7329178854390719</v>
      </c>
      <c r="O2834" s="450">
        <v>2.6652747601589262</v>
      </c>
      <c r="R2834" s="570"/>
      <c r="S2834" s="570"/>
      <c r="T2834" s="570"/>
      <c r="U2834" s="570"/>
    </row>
    <row r="2835" spans="2:21" x14ac:dyDescent="0.25">
      <c r="B2835" s="402" t="s">
        <v>254</v>
      </c>
      <c r="C2835" s="402" t="s">
        <v>128</v>
      </c>
      <c r="D2835" s="402" t="s">
        <v>19</v>
      </c>
      <c r="E2835" s="402" t="s">
        <v>38</v>
      </c>
      <c r="F2835" s="402" t="s">
        <v>4</v>
      </c>
      <c r="G2835" s="403">
        <v>74.665696721311491</v>
      </c>
      <c r="H2835" s="403">
        <v>36.007745901639346</v>
      </c>
      <c r="I2835" s="403">
        <v>12.384956633098689</v>
      </c>
      <c r="J2835" s="403">
        <v>9.5630030121702934</v>
      </c>
      <c r="K2835" s="403">
        <v>9.2579624440863153</v>
      </c>
      <c r="L2835" s="450">
        <v>8.3684647892029762</v>
      </c>
      <c r="M2835" s="450">
        <v>7.5644293602490968</v>
      </c>
      <c r="N2835" s="450">
        <v>6.8376450146536767</v>
      </c>
      <c r="O2835" s="450">
        <v>6.180689529881298</v>
      </c>
      <c r="R2835" s="570"/>
      <c r="S2835" s="570"/>
      <c r="T2835" s="570"/>
      <c r="U2835" s="570"/>
    </row>
    <row r="2836" spans="2:21" x14ac:dyDescent="0.25">
      <c r="B2836" s="402" t="s">
        <v>254</v>
      </c>
      <c r="C2836" s="402" t="s">
        <v>128</v>
      </c>
      <c r="D2836" s="402" t="s">
        <v>19</v>
      </c>
      <c r="E2836" s="402" t="s">
        <v>38</v>
      </c>
      <c r="F2836" s="402" t="s">
        <v>5</v>
      </c>
      <c r="G2836" s="403">
        <v>51.423659999999998</v>
      </c>
      <c r="H2836" s="403">
        <v>26.415000000000003</v>
      </c>
      <c r="I2836" s="403">
        <v>9.09445325542824</v>
      </c>
      <c r="J2836" s="403">
        <v>6.4953096675753317</v>
      </c>
      <c r="K2836" s="403">
        <v>6.2720199717378584</v>
      </c>
      <c r="L2836" s="450">
        <v>5.6694092903987974</v>
      </c>
      <c r="M2836" s="450">
        <v>5.1246969631626023</v>
      </c>
      <c r="N2836" s="450">
        <v>4.6323201623004788</v>
      </c>
      <c r="O2836" s="450">
        <v>4.1872505321393536</v>
      </c>
      <c r="R2836" s="570"/>
      <c r="S2836" s="570"/>
      <c r="T2836" s="570"/>
      <c r="U2836" s="570"/>
    </row>
    <row r="2837" spans="2:21" x14ac:dyDescent="0.25">
      <c r="B2837" s="402" t="s">
        <v>254</v>
      </c>
      <c r="C2837" s="402" t="s">
        <v>128</v>
      </c>
      <c r="D2837" s="402" t="s">
        <v>19</v>
      </c>
      <c r="E2837" s="402" t="s">
        <v>38</v>
      </c>
      <c r="F2837" s="402" t="s">
        <v>6</v>
      </c>
      <c r="G2837" s="403">
        <v>38.391600000000004</v>
      </c>
      <c r="H2837" s="403">
        <v>19.733333333333334</v>
      </c>
      <c r="I2837" s="403">
        <v>6.8199653743912876</v>
      </c>
      <c r="J2837" s="403">
        <v>4.8946738278335795</v>
      </c>
      <c r="K2837" s="403">
        <v>4.7292740531391546</v>
      </c>
      <c r="L2837" s="450">
        <v>4.274889170399109</v>
      </c>
      <c r="M2837" s="450">
        <v>3.8641612251388526</v>
      </c>
      <c r="N2837" s="450">
        <v>3.492895693591175</v>
      </c>
      <c r="O2837" s="450">
        <v>3.1573010584902237</v>
      </c>
      <c r="R2837" s="570"/>
      <c r="S2837" s="570"/>
      <c r="T2837" s="570"/>
      <c r="U2837" s="570"/>
    </row>
    <row r="2838" spans="2:21" x14ac:dyDescent="0.25">
      <c r="B2838" s="402" t="s">
        <v>254</v>
      </c>
      <c r="C2838" s="402" t="s">
        <v>128</v>
      </c>
      <c r="D2838" s="402" t="s">
        <v>19</v>
      </c>
      <c r="E2838" s="402" t="s">
        <v>38</v>
      </c>
      <c r="F2838" s="402" t="s">
        <v>7</v>
      </c>
      <c r="G2838" s="403">
        <v>31.165050000000004</v>
      </c>
      <c r="H2838" s="403">
        <v>14.987500000000001</v>
      </c>
      <c r="I2838" s="403">
        <v>5.2087240307934657</v>
      </c>
      <c r="J2838" s="403">
        <v>3.7647553708751844</v>
      </c>
      <c r="K2838" s="403">
        <v>3.6407055398543657</v>
      </c>
      <c r="L2838" s="450">
        <v>3.2909094524993319</v>
      </c>
      <c r="M2838" s="450">
        <v>2.974721494499847</v>
      </c>
      <c r="N2838" s="450">
        <v>2.688912623566388</v>
      </c>
      <c r="O2838" s="450">
        <v>2.4305640412197076</v>
      </c>
      <c r="R2838" s="570"/>
      <c r="S2838" s="570"/>
      <c r="T2838" s="570"/>
      <c r="U2838" s="570"/>
    </row>
    <row r="2839" spans="2:21" x14ac:dyDescent="0.25">
      <c r="B2839" s="402" t="s">
        <v>254</v>
      </c>
      <c r="C2839" s="402" t="s">
        <v>128</v>
      </c>
      <c r="D2839" s="402" t="s">
        <v>19</v>
      </c>
      <c r="E2839" s="402" t="s">
        <v>38</v>
      </c>
      <c r="F2839" s="402" t="s">
        <v>8</v>
      </c>
      <c r="G2839" s="403">
        <v>22.89996</v>
      </c>
      <c r="H2839" s="403">
        <v>9.9600000000000009</v>
      </c>
      <c r="I2839" s="403">
        <v>3.5052578603236877</v>
      </c>
      <c r="J2839" s="403">
        <v>2.4088532225251105</v>
      </c>
      <c r="K2839" s="403">
        <v>2.3344233239126195</v>
      </c>
      <c r="L2839" s="450">
        <v>2.110133791019599</v>
      </c>
      <c r="M2839" s="450">
        <v>1.9073938177330403</v>
      </c>
      <c r="N2839" s="450">
        <v>1.7241329395366434</v>
      </c>
      <c r="O2839" s="450">
        <v>1.5584796204950886</v>
      </c>
      <c r="R2839" s="570"/>
      <c r="S2839" s="570"/>
      <c r="T2839" s="570"/>
      <c r="U2839" s="570"/>
    </row>
    <row r="2840" spans="2:21" x14ac:dyDescent="0.25">
      <c r="B2840" s="402" t="s">
        <v>254</v>
      </c>
      <c r="C2840" s="402" t="s">
        <v>128</v>
      </c>
      <c r="D2840" s="402" t="s">
        <v>19</v>
      </c>
      <c r="E2840" s="402" t="s">
        <v>38</v>
      </c>
      <c r="F2840" s="402" t="s">
        <v>1</v>
      </c>
      <c r="G2840" s="403">
        <v>18.734478260869565</v>
      </c>
      <c r="H2840" s="403">
        <v>8.3913043478260878</v>
      </c>
      <c r="I2840" s="403">
        <v>2.6433027973360055</v>
      </c>
      <c r="J2840" s="403">
        <v>1.9599470032669861</v>
      </c>
      <c r="K2840" s="403">
        <v>1.9060122941275</v>
      </c>
      <c r="L2840" s="450">
        <v>1.7228841516183253</v>
      </c>
      <c r="M2840" s="450">
        <v>1.5573508151249282</v>
      </c>
      <c r="N2840" s="450">
        <v>1.4077217897048544</v>
      </c>
      <c r="O2840" s="450">
        <v>1.2724690018227338</v>
      </c>
      <c r="R2840" s="570"/>
      <c r="S2840" s="570"/>
      <c r="T2840" s="570"/>
      <c r="U2840" s="570"/>
    </row>
    <row r="2841" spans="2:21" x14ac:dyDescent="0.25">
      <c r="B2841" s="402" t="s">
        <v>255</v>
      </c>
      <c r="C2841" s="402" t="s">
        <v>17</v>
      </c>
      <c r="D2841" s="402" t="s">
        <v>3</v>
      </c>
      <c r="E2841" s="402" t="s">
        <v>32</v>
      </c>
      <c r="F2841" s="402" t="s">
        <v>4</v>
      </c>
      <c r="G2841" s="403">
        <v>112.73429508196723</v>
      </c>
      <c r="H2841" s="403">
        <v>65.85772131147543</v>
      </c>
      <c r="I2841" s="403">
        <v>58.109754098360654</v>
      </c>
      <c r="J2841" s="403">
        <v>41.070592171294749</v>
      </c>
      <c r="K2841" s="403">
        <v>27.503661447192048</v>
      </c>
      <c r="L2841" s="450">
        <v>25.501848769313696</v>
      </c>
      <c r="M2841" s="450">
        <v>23.645735019740165</v>
      </c>
      <c r="N2841" s="450">
        <v>21.924715720867848</v>
      </c>
      <c r="O2841" s="450">
        <v>20.328958226063715</v>
      </c>
      <c r="R2841" s="570"/>
      <c r="S2841" s="570"/>
      <c r="T2841" s="570"/>
      <c r="U2841" s="570"/>
    </row>
    <row r="2842" spans="2:21" x14ac:dyDescent="0.25">
      <c r="B2842" s="402" t="s">
        <v>255</v>
      </c>
      <c r="C2842" s="402" t="s">
        <v>17</v>
      </c>
      <c r="D2842" s="402" t="s">
        <v>3</v>
      </c>
      <c r="E2842" s="402" t="s">
        <v>32</v>
      </c>
      <c r="F2842" s="402" t="s">
        <v>5</v>
      </c>
      <c r="G2842" s="403">
        <v>27.930355200000005</v>
      </c>
      <c r="H2842" s="403">
        <v>23.820350400000009</v>
      </c>
      <c r="I2842" s="403">
        <v>19.186016000772455</v>
      </c>
      <c r="J2842" s="403">
        <v>13.152857142857144</v>
      </c>
      <c r="K2842" s="403">
        <v>10.778391756536108</v>
      </c>
      <c r="L2842" s="450">
        <v>9.9939027056218954</v>
      </c>
      <c r="M2842" s="450">
        <v>9.2665115116890906</v>
      </c>
      <c r="N2842" s="450">
        <v>8.5920623929991589</v>
      </c>
      <c r="O2842" s="450">
        <v>7.9667020401439013</v>
      </c>
      <c r="R2842" s="570"/>
      <c r="S2842" s="570"/>
      <c r="T2842" s="570"/>
      <c r="U2842" s="570"/>
    </row>
    <row r="2843" spans="2:21" x14ac:dyDescent="0.25">
      <c r="B2843" s="402" t="s">
        <v>255</v>
      </c>
      <c r="C2843" s="402" t="s">
        <v>17</v>
      </c>
      <c r="D2843" s="402" t="s">
        <v>3</v>
      </c>
      <c r="E2843" s="402" t="s">
        <v>32</v>
      </c>
      <c r="F2843" s="402" t="s">
        <v>6</v>
      </c>
      <c r="G2843" s="403">
        <v>22.413248000000006</v>
      </c>
      <c r="H2843" s="403">
        <v>17.644704000000004</v>
      </c>
      <c r="I2843" s="403">
        <v>14.21186370427589</v>
      </c>
      <c r="J2843" s="403">
        <v>9.7428571428571438</v>
      </c>
      <c r="K2843" s="403">
        <v>7.9839938937304495</v>
      </c>
      <c r="L2843" s="450">
        <v>7.4028908930532555</v>
      </c>
      <c r="M2843" s="450">
        <v>6.8640826012511775</v>
      </c>
      <c r="N2843" s="450">
        <v>6.3644906614808576</v>
      </c>
      <c r="O2843" s="450">
        <v>5.9012607704769637</v>
      </c>
      <c r="R2843" s="570"/>
      <c r="S2843" s="570"/>
      <c r="T2843" s="570"/>
      <c r="U2843" s="570"/>
    </row>
    <row r="2844" spans="2:21" x14ac:dyDescent="0.25">
      <c r="B2844" s="402" t="s">
        <v>255</v>
      </c>
      <c r="C2844" s="402" t="s">
        <v>17</v>
      </c>
      <c r="D2844" s="402" t="s">
        <v>3</v>
      </c>
      <c r="E2844" s="402" t="s">
        <v>32</v>
      </c>
      <c r="F2844" s="402" t="s">
        <v>7</v>
      </c>
      <c r="G2844" s="403">
        <v>18.103007999999999</v>
      </c>
      <c r="H2844" s="403">
        <v>14.436576000000002</v>
      </c>
      <c r="I2844" s="403">
        <v>10.658897778206919</v>
      </c>
      <c r="J2844" s="403">
        <v>7.3071428571428578</v>
      </c>
      <c r="K2844" s="403">
        <v>5.9879954202978372</v>
      </c>
      <c r="L2844" s="450">
        <v>5.5521681697899412</v>
      </c>
      <c r="M2844" s="450">
        <v>5.1480619509383834</v>
      </c>
      <c r="N2844" s="450">
        <v>4.7733679961106441</v>
      </c>
      <c r="O2844" s="450">
        <v>4.4259455778577221</v>
      </c>
      <c r="R2844" s="570"/>
      <c r="S2844" s="570"/>
      <c r="T2844" s="570"/>
      <c r="U2844" s="570"/>
    </row>
    <row r="2845" spans="2:21" x14ac:dyDescent="0.25">
      <c r="B2845" s="402" t="s">
        <v>255</v>
      </c>
      <c r="C2845" s="402" t="s">
        <v>17</v>
      </c>
      <c r="D2845" s="402" t="s">
        <v>3</v>
      </c>
      <c r="E2845" s="402" t="s">
        <v>32</v>
      </c>
      <c r="F2845" s="402" t="s">
        <v>8</v>
      </c>
      <c r="G2845" s="403">
        <v>13.965177600000002</v>
      </c>
      <c r="H2845" s="403">
        <v>9.3837744000000018</v>
      </c>
      <c r="I2845" s="403">
        <v>7.0348725336165661</v>
      </c>
      <c r="J2845" s="403">
        <v>4.8227142857142864</v>
      </c>
      <c r="K2845" s="403">
        <v>3.9520769773965734</v>
      </c>
      <c r="L2845" s="450">
        <v>3.6644309920613622</v>
      </c>
      <c r="M2845" s="450">
        <v>3.3977208876193337</v>
      </c>
      <c r="N2845" s="450">
        <v>3.1504228774330256</v>
      </c>
      <c r="O2845" s="450">
        <v>2.9211240813860977</v>
      </c>
      <c r="R2845" s="570"/>
      <c r="S2845" s="570"/>
      <c r="T2845" s="570"/>
      <c r="U2845" s="570"/>
    </row>
    <row r="2846" spans="2:21" x14ac:dyDescent="0.25">
      <c r="B2846" s="402" t="s">
        <v>255</v>
      </c>
      <c r="C2846" s="402" t="s">
        <v>17</v>
      </c>
      <c r="D2846" s="402" t="s">
        <v>3</v>
      </c>
      <c r="E2846" s="402" t="s">
        <v>32</v>
      </c>
      <c r="F2846" s="402" t="s">
        <v>1</v>
      </c>
      <c r="G2846" s="403">
        <v>11.806309565217392</v>
      </c>
      <c r="H2846" s="403">
        <v>7.8459652173913046</v>
      </c>
      <c r="I2846" s="403">
        <v>5.5611640581949136</v>
      </c>
      <c r="J2846" s="403">
        <v>3.494720496894411</v>
      </c>
      <c r="K2846" s="403">
        <v>2.8638238966641834</v>
      </c>
      <c r="L2846" s="450">
        <v>2.6553847768560592</v>
      </c>
      <c r="M2846" s="450">
        <v>2.4621165852314011</v>
      </c>
      <c r="N2846" s="450">
        <v>2.2829151285746558</v>
      </c>
      <c r="O2846" s="450">
        <v>2.1167565807145632</v>
      </c>
      <c r="R2846" s="570"/>
      <c r="S2846" s="570"/>
      <c r="T2846" s="570"/>
      <c r="U2846" s="570"/>
    </row>
    <row r="2847" spans="2:21" x14ac:dyDescent="0.25">
      <c r="B2847" s="402" t="s">
        <v>255</v>
      </c>
      <c r="C2847" s="402" t="s">
        <v>17</v>
      </c>
      <c r="D2847" s="402" t="s">
        <v>11</v>
      </c>
      <c r="E2847" s="402" t="s">
        <v>32</v>
      </c>
      <c r="F2847" s="402" t="s">
        <v>4</v>
      </c>
      <c r="G2847" s="403">
        <v>112.73429508196723</v>
      </c>
      <c r="H2847" s="403">
        <v>65.85772131147543</v>
      </c>
      <c r="I2847" s="403">
        <v>58.109754098360654</v>
      </c>
      <c r="J2847" s="403">
        <v>44.234161800350165</v>
      </c>
      <c r="K2847" s="403">
        <v>28.345418879845965</v>
      </c>
      <c r="L2847" s="450">
        <v>27.643834419287035</v>
      </c>
      <c r="M2847" s="450">
        <v>26.959615048917254</v>
      </c>
      <c r="N2847" s="450">
        <v>26.292330961102291</v>
      </c>
      <c r="O2847" s="450">
        <v>25.641562986482679</v>
      </c>
      <c r="R2847" s="570"/>
      <c r="S2847" s="570"/>
      <c r="T2847" s="570"/>
      <c r="U2847" s="570"/>
    </row>
    <row r="2848" spans="2:21" x14ac:dyDescent="0.25">
      <c r="B2848" s="402" t="s">
        <v>255</v>
      </c>
      <c r="C2848" s="402" t="s">
        <v>17</v>
      </c>
      <c r="D2848" s="402" t="s">
        <v>11</v>
      </c>
      <c r="E2848" s="402" t="s">
        <v>32</v>
      </c>
      <c r="F2848" s="402" t="s">
        <v>5</v>
      </c>
      <c r="G2848" s="403">
        <v>27.930355200000005</v>
      </c>
      <c r="H2848" s="403">
        <v>23.820350400000009</v>
      </c>
      <c r="I2848" s="403">
        <v>20.210404892069192</v>
      </c>
      <c r="J2848" s="403">
        <v>14.165990316562141</v>
      </c>
      <c r="K2848" s="403">
        <v>11.108267522006098</v>
      </c>
      <c r="L2848" s="450">
        <v>10.833324050180668</v>
      </c>
      <c r="M2848" s="450">
        <v>10.565185772103918</v>
      </c>
      <c r="N2848" s="450">
        <v>10.303684250745322</v>
      </c>
      <c r="O2848" s="450">
        <v>10.048655218100876</v>
      </c>
      <c r="R2848" s="570"/>
      <c r="S2848" s="570"/>
      <c r="T2848" s="570"/>
      <c r="U2848" s="570"/>
    </row>
    <row r="2849" spans="2:21" x14ac:dyDescent="0.25">
      <c r="B2849" s="402" t="s">
        <v>255</v>
      </c>
      <c r="C2849" s="402" t="s">
        <v>17</v>
      </c>
      <c r="D2849" s="402" t="s">
        <v>11</v>
      </c>
      <c r="E2849" s="402" t="s">
        <v>32</v>
      </c>
      <c r="F2849" s="402" t="s">
        <v>6</v>
      </c>
      <c r="G2849" s="403">
        <v>22.413248000000006</v>
      </c>
      <c r="H2849" s="403">
        <v>17.644704000000004</v>
      </c>
      <c r="I2849" s="403">
        <v>14.970670290421619</v>
      </c>
      <c r="J2849" s="403">
        <v>10.493326160416398</v>
      </c>
      <c r="K2849" s="403">
        <v>8.228346312597111</v>
      </c>
      <c r="L2849" s="450">
        <v>8.0246844816153118</v>
      </c>
      <c r="M2849" s="450">
        <v>7.8260635348917935</v>
      </c>
      <c r="N2849" s="450">
        <v>7.6323587042557959</v>
      </c>
      <c r="O2849" s="450">
        <v>7.4434483097043547</v>
      </c>
      <c r="R2849" s="570"/>
      <c r="S2849" s="570"/>
      <c r="T2849" s="570"/>
      <c r="U2849" s="570"/>
    </row>
    <row r="2850" spans="2:21" x14ac:dyDescent="0.25">
      <c r="B2850" s="402" t="s">
        <v>255</v>
      </c>
      <c r="C2850" s="402" t="s">
        <v>17</v>
      </c>
      <c r="D2850" s="402" t="s">
        <v>11</v>
      </c>
      <c r="E2850" s="402" t="s">
        <v>32</v>
      </c>
      <c r="F2850" s="402" t="s">
        <v>7</v>
      </c>
      <c r="G2850" s="403">
        <v>18.103007999999999</v>
      </c>
      <c r="H2850" s="403">
        <v>14.436576000000002</v>
      </c>
      <c r="I2850" s="403">
        <v>12.350802989597838</v>
      </c>
      <c r="J2850" s="403">
        <v>7.8699946203122995</v>
      </c>
      <c r="K2850" s="403">
        <v>6.1712597344478324</v>
      </c>
      <c r="L2850" s="450">
        <v>6.0185133612114825</v>
      </c>
      <c r="M2850" s="450">
        <v>5.869547651168844</v>
      </c>
      <c r="N2850" s="450">
        <v>5.7242690281918458</v>
      </c>
      <c r="O2850" s="450">
        <v>5.5825862322782642</v>
      </c>
      <c r="R2850" s="570"/>
      <c r="S2850" s="570"/>
      <c r="T2850" s="570"/>
      <c r="U2850" s="570"/>
    </row>
    <row r="2851" spans="2:21" x14ac:dyDescent="0.25">
      <c r="B2851" s="402" t="s">
        <v>255</v>
      </c>
      <c r="C2851" s="402" t="s">
        <v>17</v>
      </c>
      <c r="D2851" s="402" t="s">
        <v>11</v>
      </c>
      <c r="E2851" s="402" t="s">
        <v>32</v>
      </c>
      <c r="F2851" s="402" t="s">
        <v>8</v>
      </c>
      <c r="G2851" s="403">
        <v>13.965177600000002</v>
      </c>
      <c r="H2851" s="403">
        <v>9.3837744000000018</v>
      </c>
      <c r="I2851" s="403">
        <v>7.4104817937587022</v>
      </c>
      <c r="J2851" s="403">
        <v>5.1941964494061175</v>
      </c>
      <c r="K2851" s="403">
        <v>4.0730314247355697</v>
      </c>
      <c r="L2851" s="450">
        <v>3.9722188183995786</v>
      </c>
      <c r="M2851" s="450">
        <v>3.873901449771437</v>
      </c>
      <c r="N2851" s="450">
        <v>3.778017558606618</v>
      </c>
      <c r="O2851" s="450">
        <v>3.6845069133036548</v>
      </c>
      <c r="R2851" s="570"/>
      <c r="S2851" s="570"/>
      <c r="T2851" s="570"/>
      <c r="U2851" s="570"/>
    </row>
    <row r="2852" spans="2:21" x14ac:dyDescent="0.25">
      <c r="B2852" s="402" t="s">
        <v>255</v>
      </c>
      <c r="C2852" s="402" t="s">
        <v>17</v>
      </c>
      <c r="D2852" s="402" t="s">
        <v>11</v>
      </c>
      <c r="E2852" s="402" t="s">
        <v>32</v>
      </c>
      <c r="F2852" s="402" t="s">
        <v>1</v>
      </c>
      <c r="G2852" s="403">
        <v>11.806309565217392</v>
      </c>
      <c r="H2852" s="403">
        <v>7.8459652173913046</v>
      </c>
      <c r="I2852" s="403">
        <v>5.8580883745128078</v>
      </c>
      <c r="J2852" s="403">
        <v>3.7639104705841437</v>
      </c>
      <c r="K2852" s="403">
        <v>2.9514720469098328</v>
      </c>
      <c r="L2852" s="450">
        <v>2.878419433622883</v>
      </c>
      <c r="M2852" s="450">
        <v>2.8071749636024905</v>
      </c>
      <c r="N2852" s="450">
        <v>2.7376938830482738</v>
      </c>
      <c r="O2852" s="450">
        <v>2.6699325458722134</v>
      </c>
      <c r="R2852" s="570"/>
      <c r="S2852" s="570"/>
      <c r="T2852" s="570"/>
      <c r="U2852" s="570"/>
    </row>
    <row r="2853" spans="2:21" x14ac:dyDescent="0.25">
      <c r="B2853" s="402" t="s">
        <v>255</v>
      </c>
      <c r="C2853" s="402" t="s">
        <v>17</v>
      </c>
      <c r="D2853" s="402" t="s">
        <v>19</v>
      </c>
      <c r="E2853" s="402" t="s">
        <v>32</v>
      </c>
      <c r="F2853" s="402" t="s">
        <v>4</v>
      </c>
      <c r="G2853" s="403">
        <v>112.73429508196723</v>
      </c>
      <c r="H2853" s="403">
        <v>65.85772131147543</v>
      </c>
      <c r="I2853" s="403">
        <v>56.348852459016392</v>
      </c>
      <c r="J2853" s="403">
        <v>38.85248088984671</v>
      </c>
      <c r="K2853" s="403">
        <v>26.032986637336716</v>
      </c>
      <c r="L2853" s="450">
        <v>23.531758024305152</v>
      </c>
      <c r="M2853" s="450">
        <v>21.270845463434704</v>
      </c>
      <c r="N2853" s="450">
        <v>19.227159579917558</v>
      </c>
      <c r="O2853" s="450">
        <v>17.379829407679829</v>
      </c>
      <c r="R2853" s="570"/>
      <c r="S2853" s="570"/>
      <c r="T2853" s="570"/>
      <c r="U2853" s="570"/>
    </row>
    <row r="2854" spans="2:21" x14ac:dyDescent="0.25">
      <c r="B2854" s="402" t="s">
        <v>255</v>
      </c>
      <c r="C2854" s="402" t="s">
        <v>17</v>
      </c>
      <c r="D2854" s="402" t="s">
        <v>19</v>
      </c>
      <c r="E2854" s="402" t="s">
        <v>32</v>
      </c>
      <c r="F2854" s="402" t="s">
        <v>5</v>
      </c>
      <c r="G2854" s="403">
        <v>27.930355200000005</v>
      </c>
      <c r="H2854" s="403">
        <v>23.820350400000009</v>
      </c>
      <c r="I2854" s="403">
        <v>18.045720000000003</v>
      </c>
      <c r="J2854" s="403">
        <v>12.442507004973407</v>
      </c>
      <c r="K2854" s="403">
        <v>10.202049974641886</v>
      </c>
      <c r="L2854" s="450">
        <v>9.2218451420717109</v>
      </c>
      <c r="M2854" s="450">
        <v>8.3358176087876679</v>
      </c>
      <c r="N2854" s="450">
        <v>7.534918894914818</v>
      </c>
      <c r="O2854" s="450">
        <v>6.8109698913147776</v>
      </c>
      <c r="R2854" s="570"/>
      <c r="S2854" s="570"/>
      <c r="T2854" s="570"/>
      <c r="U2854" s="570"/>
    </row>
    <row r="2855" spans="2:21" x14ac:dyDescent="0.25">
      <c r="B2855" s="402" t="s">
        <v>255</v>
      </c>
      <c r="C2855" s="402" t="s">
        <v>17</v>
      </c>
      <c r="D2855" s="402" t="s">
        <v>19</v>
      </c>
      <c r="E2855" s="402" t="s">
        <v>32</v>
      </c>
      <c r="F2855" s="402" t="s">
        <v>6</v>
      </c>
      <c r="G2855" s="403">
        <v>22.413248000000006</v>
      </c>
      <c r="H2855" s="403">
        <v>17.644704000000004</v>
      </c>
      <c r="I2855" s="403">
        <v>13.367199999999999</v>
      </c>
      <c r="J2855" s="403">
        <v>9.2166718555358571</v>
      </c>
      <c r="K2855" s="403">
        <v>7.5570740552902853</v>
      </c>
      <c r="L2855" s="450">
        <v>6.830996401534601</v>
      </c>
      <c r="M2855" s="450">
        <v>6.1746797102130877</v>
      </c>
      <c r="N2855" s="450">
        <v>5.581421403640606</v>
      </c>
      <c r="O2855" s="450">
        <v>5.0451628824553909</v>
      </c>
      <c r="R2855" s="570"/>
      <c r="S2855" s="570"/>
      <c r="T2855" s="570"/>
      <c r="U2855" s="570"/>
    </row>
    <row r="2856" spans="2:21" x14ac:dyDescent="0.25">
      <c r="B2856" s="402" t="s">
        <v>255</v>
      </c>
      <c r="C2856" s="402" t="s">
        <v>17</v>
      </c>
      <c r="D2856" s="402" t="s">
        <v>19</v>
      </c>
      <c r="E2856" s="402" t="s">
        <v>32</v>
      </c>
      <c r="F2856" s="402" t="s">
        <v>7</v>
      </c>
      <c r="G2856" s="403">
        <v>18.103007999999999</v>
      </c>
      <c r="H2856" s="403">
        <v>14.436576000000002</v>
      </c>
      <c r="I2856" s="403">
        <v>10.025399999999999</v>
      </c>
      <c r="J2856" s="403">
        <v>6.9125038916518928</v>
      </c>
      <c r="K2856" s="403">
        <v>5.6678055414677146</v>
      </c>
      <c r="L2856" s="450">
        <v>5.1232473011509514</v>
      </c>
      <c r="M2856" s="450">
        <v>4.6310097826598167</v>
      </c>
      <c r="N2856" s="450">
        <v>4.1860660527304558</v>
      </c>
      <c r="O2856" s="450">
        <v>3.7838721618415438</v>
      </c>
      <c r="R2856" s="570"/>
      <c r="S2856" s="570"/>
      <c r="T2856" s="570"/>
      <c r="U2856" s="570"/>
    </row>
    <row r="2857" spans="2:21" x14ac:dyDescent="0.25">
      <c r="B2857" s="402" t="s">
        <v>255</v>
      </c>
      <c r="C2857" s="402" t="s">
        <v>17</v>
      </c>
      <c r="D2857" s="402" t="s">
        <v>19</v>
      </c>
      <c r="E2857" s="402" t="s">
        <v>32</v>
      </c>
      <c r="F2857" s="402" t="s">
        <v>8</v>
      </c>
      <c r="G2857" s="403">
        <v>13.965177600000002</v>
      </c>
      <c r="H2857" s="403">
        <v>9.3837744000000018</v>
      </c>
      <c r="I2857" s="403">
        <v>6.6167640000000008</v>
      </c>
      <c r="J2857" s="403">
        <v>4.5622525684902486</v>
      </c>
      <c r="K2857" s="403">
        <v>3.7407516573686919</v>
      </c>
      <c r="L2857" s="450">
        <v>3.381343218759628</v>
      </c>
      <c r="M2857" s="450">
        <v>3.0564664565554791</v>
      </c>
      <c r="N2857" s="450">
        <v>2.7628035948021008</v>
      </c>
      <c r="O2857" s="450">
        <v>2.4973556268154189</v>
      </c>
      <c r="R2857" s="570"/>
      <c r="S2857" s="570"/>
      <c r="T2857" s="570"/>
      <c r="U2857" s="570"/>
    </row>
    <row r="2858" spans="2:21" x14ac:dyDescent="0.25">
      <c r="B2858" s="402" t="s">
        <v>255</v>
      </c>
      <c r="C2858" s="402" t="s">
        <v>17</v>
      </c>
      <c r="D2858" s="402" t="s">
        <v>19</v>
      </c>
      <c r="E2858" s="402" t="s">
        <v>32</v>
      </c>
      <c r="F2858" s="402" t="s">
        <v>1</v>
      </c>
      <c r="G2858" s="403">
        <v>11.806309565217392</v>
      </c>
      <c r="H2858" s="403">
        <v>7.8459652173913046</v>
      </c>
      <c r="I2858" s="403">
        <v>5.2306434782608688</v>
      </c>
      <c r="J2858" s="403">
        <v>3.3059801220943834</v>
      </c>
      <c r="K2858" s="403">
        <v>2.710689606788907</v>
      </c>
      <c r="L2858" s="450">
        <v>2.4502487092461069</v>
      </c>
      <c r="M2858" s="450">
        <v>2.214830765619912</v>
      </c>
      <c r="N2858" s="450">
        <v>2.0020315904363044</v>
      </c>
      <c r="O2858" s="450">
        <v>1.8096779904459555</v>
      </c>
      <c r="R2858" s="570"/>
      <c r="S2858" s="570"/>
      <c r="T2858" s="570"/>
      <c r="U2858" s="570"/>
    </row>
    <row r="2859" spans="2:21" x14ac:dyDescent="0.25">
      <c r="B2859" s="402" t="s">
        <v>255</v>
      </c>
      <c r="C2859" s="402" t="s">
        <v>16</v>
      </c>
      <c r="D2859" s="402" t="s">
        <v>3</v>
      </c>
      <c r="E2859" s="402" t="s">
        <v>32</v>
      </c>
      <c r="F2859" s="402" t="s">
        <v>4</v>
      </c>
      <c r="G2859" s="403">
        <v>98.945557377049198</v>
      </c>
      <c r="H2859" s="403">
        <v>57.8025430327869</v>
      </c>
      <c r="I2859" s="403">
        <v>51.002243852459017</v>
      </c>
      <c r="J2859" s="403">
        <v>36.047172967547681</v>
      </c>
      <c r="K2859" s="403">
        <v>24.139638340075816</v>
      </c>
      <c r="L2859" s="450">
        <v>22.38267103005624</v>
      </c>
      <c r="M2859" s="450">
        <v>20.753581946089149</v>
      </c>
      <c r="N2859" s="450">
        <v>19.243063663611164</v>
      </c>
      <c r="O2859" s="450">
        <v>17.842486184972589</v>
      </c>
      <c r="R2859" s="570"/>
      <c r="S2859" s="570"/>
      <c r="T2859" s="570"/>
      <c r="U2859" s="570"/>
    </row>
    <row r="2860" spans="2:21" x14ac:dyDescent="0.25">
      <c r="B2860" s="402" t="s">
        <v>255</v>
      </c>
      <c r="C2860" s="402" t="s">
        <v>16</v>
      </c>
      <c r="D2860" s="402" t="s">
        <v>3</v>
      </c>
      <c r="E2860" s="402" t="s">
        <v>32</v>
      </c>
      <c r="F2860" s="402" t="s">
        <v>5</v>
      </c>
      <c r="G2860" s="403">
        <v>24.514142400000004</v>
      </c>
      <c r="H2860" s="403">
        <v>20.906839800000007</v>
      </c>
      <c r="I2860" s="403">
        <v>16.839339312505931</v>
      </c>
      <c r="J2860" s="403">
        <v>11.544107142857145</v>
      </c>
      <c r="K2860" s="403">
        <v>9.4600669583576327</v>
      </c>
      <c r="L2860" s="450">
        <v>8.7715301972729804</v>
      </c>
      <c r="M2860" s="450">
        <v>8.1331075499099139</v>
      </c>
      <c r="N2860" s="450">
        <v>7.5411515357909282</v>
      </c>
      <c r="O2860" s="450">
        <v>6.9922801508252252</v>
      </c>
      <c r="R2860" s="570"/>
      <c r="S2860" s="570"/>
      <c r="T2860" s="570"/>
      <c r="U2860" s="570"/>
    </row>
    <row r="2861" spans="2:21" x14ac:dyDescent="0.25">
      <c r="B2861" s="402" t="s">
        <v>255</v>
      </c>
      <c r="C2861" s="402" t="s">
        <v>16</v>
      </c>
      <c r="D2861" s="402" t="s">
        <v>3</v>
      </c>
      <c r="E2861" s="402" t="s">
        <v>32</v>
      </c>
      <c r="F2861" s="402" t="s">
        <v>6</v>
      </c>
      <c r="G2861" s="403">
        <v>19.671842666666674</v>
      </c>
      <c r="H2861" s="403">
        <v>15.486548000000004</v>
      </c>
      <c r="I2861" s="403">
        <v>12.473584675930319</v>
      </c>
      <c r="J2861" s="403">
        <v>8.5511904761904773</v>
      </c>
      <c r="K2861" s="403">
        <v>7.0074570061908386</v>
      </c>
      <c r="L2861" s="450">
        <v>6.4974297757577633</v>
      </c>
      <c r="M2861" s="450">
        <v>6.0245241110443803</v>
      </c>
      <c r="N2861" s="450">
        <v>5.5860381746599463</v>
      </c>
      <c r="O2861" s="450">
        <v>5.179466778389056</v>
      </c>
      <c r="R2861" s="570"/>
      <c r="S2861" s="570"/>
      <c r="T2861" s="570"/>
      <c r="U2861" s="570"/>
    </row>
    <row r="2862" spans="2:21" x14ac:dyDescent="0.25">
      <c r="B2862" s="402" t="s">
        <v>255</v>
      </c>
      <c r="C2862" s="402" t="s">
        <v>16</v>
      </c>
      <c r="D2862" s="402" t="s">
        <v>3</v>
      </c>
      <c r="E2862" s="402" t="s">
        <v>32</v>
      </c>
      <c r="F2862" s="402" t="s">
        <v>7</v>
      </c>
      <c r="G2862" s="403">
        <v>15.888796000000001</v>
      </c>
      <c r="H2862" s="403">
        <v>12.670812000000003</v>
      </c>
      <c r="I2862" s="403">
        <v>9.355188506947739</v>
      </c>
      <c r="J2862" s="403">
        <v>6.413392857142858</v>
      </c>
      <c r="K2862" s="403">
        <v>5.2555927546431294</v>
      </c>
      <c r="L2862" s="450">
        <v>4.8730723318183227</v>
      </c>
      <c r="M2862" s="450">
        <v>4.5183930832832857</v>
      </c>
      <c r="N2862" s="450">
        <v>4.1895286309949604</v>
      </c>
      <c r="O2862" s="450">
        <v>3.884600083791792</v>
      </c>
      <c r="R2862" s="570"/>
      <c r="S2862" s="570"/>
      <c r="T2862" s="570"/>
      <c r="U2862" s="570"/>
    </row>
    <row r="2863" spans="2:21" x14ac:dyDescent="0.25">
      <c r="B2863" s="402" t="s">
        <v>255</v>
      </c>
      <c r="C2863" s="402" t="s">
        <v>16</v>
      </c>
      <c r="D2863" s="402" t="s">
        <v>3</v>
      </c>
      <c r="E2863" s="402" t="s">
        <v>32</v>
      </c>
      <c r="F2863" s="402" t="s">
        <v>8</v>
      </c>
      <c r="G2863" s="403">
        <v>12.257071200000002</v>
      </c>
      <c r="H2863" s="403">
        <v>8.2360278000000022</v>
      </c>
      <c r="I2863" s="403">
        <v>6.1744244145855074</v>
      </c>
      <c r="J2863" s="403">
        <v>4.2328392857142871</v>
      </c>
      <c r="K2863" s="403">
        <v>3.4686912180644658</v>
      </c>
      <c r="L2863" s="450">
        <v>3.2162277390000935</v>
      </c>
      <c r="M2863" s="450">
        <v>2.9821394349669692</v>
      </c>
      <c r="N2863" s="450">
        <v>2.7650888964566747</v>
      </c>
      <c r="O2863" s="450">
        <v>2.5638360553025832</v>
      </c>
      <c r="R2863" s="570"/>
      <c r="S2863" s="570"/>
      <c r="T2863" s="570"/>
      <c r="U2863" s="570"/>
    </row>
    <row r="2864" spans="2:21" x14ac:dyDescent="0.25">
      <c r="B2864" s="402" t="s">
        <v>255</v>
      </c>
      <c r="C2864" s="402" t="s">
        <v>16</v>
      </c>
      <c r="D2864" s="402" t="s">
        <v>3</v>
      </c>
      <c r="E2864" s="402" t="s">
        <v>32</v>
      </c>
      <c r="F2864" s="402" t="s">
        <v>1</v>
      </c>
      <c r="G2864" s="403">
        <v>10.362258260869567</v>
      </c>
      <c r="H2864" s="403">
        <v>6.886310869565218</v>
      </c>
      <c r="I2864" s="403">
        <v>4.8809679166683848</v>
      </c>
      <c r="J2864" s="403">
        <v>3.0672748447204983</v>
      </c>
      <c r="K2864" s="403">
        <v>2.5135443609162795</v>
      </c>
      <c r="L2864" s="450">
        <v>2.3305998108696331</v>
      </c>
      <c r="M2864" s="450">
        <v>2.1609706050485284</v>
      </c>
      <c r="N2864" s="450">
        <v>2.0036876061280249</v>
      </c>
      <c r="O2864" s="450">
        <v>1.8578522139873792</v>
      </c>
      <c r="R2864" s="570"/>
      <c r="S2864" s="570"/>
      <c r="T2864" s="570"/>
      <c r="U2864" s="570"/>
    </row>
    <row r="2865" spans="2:21" x14ac:dyDescent="0.25">
      <c r="B2865" s="402" t="s">
        <v>255</v>
      </c>
      <c r="C2865" s="402" t="s">
        <v>16</v>
      </c>
      <c r="D2865" s="402" t="s">
        <v>11</v>
      </c>
      <c r="E2865" s="402" t="s">
        <v>32</v>
      </c>
      <c r="F2865" s="402" t="s">
        <v>4</v>
      </c>
      <c r="G2865" s="403">
        <v>98.945557377049198</v>
      </c>
      <c r="H2865" s="403">
        <v>57.8025430327869</v>
      </c>
      <c r="I2865" s="403">
        <v>51.002243852459017</v>
      </c>
      <c r="J2865" s="403">
        <v>38.823800612404114</v>
      </c>
      <c r="K2865" s="403">
        <v>24.878438882445451</v>
      </c>
      <c r="L2865" s="450">
        <v>24.2626664997237</v>
      </c>
      <c r="M2865" s="450">
        <v>23.662135251267429</v>
      </c>
      <c r="N2865" s="450">
        <v>23.076467899999727</v>
      </c>
      <c r="O2865" s="450">
        <v>22.505296545931706</v>
      </c>
      <c r="R2865" s="570"/>
      <c r="S2865" s="570"/>
      <c r="T2865" s="570"/>
      <c r="U2865" s="570"/>
    </row>
    <row r="2866" spans="2:21" x14ac:dyDescent="0.25">
      <c r="B2866" s="402" t="s">
        <v>255</v>
      </c>
      <c r="C2866" s="402" t="s">
        <v>16</v>
      </c>
      <c r="D2866" s="402" t="s">
        <v>11</v>
      </c>
      <c r="E2866" s="402" t="s">
        <v>32</v>
      </c>
      <c r="F2866" s="402" t="s">
        <v>5</v>
      </c>
      <c r="G2866" s="403">
        <v>24.514142400000004</v>
      </c>
      <c r="H2866" s="403">
        <v>20.906839800000007</v>
      </c>
      <c r="I2866" s="403">
        <v>17.738433325969332</v>
      </c>
      <c r="J2866" s="403">
        <v>12.433322146122418</v>
      </c>
      <c r="K2866" s="403">
        <v>9.749595015954279</v>
      </c>
      <c r="L2866" s="450">
        <v>9.508280382752659</v>
      </c>
      <c r="M2866" s="450">
        <v>9.2729385876127157</v>
      </c>
      <c r="N2866" s="450">
        <v>9.0434217953450222</v>
      </c>
      <c r="O2866" s="450">
        <v>8.8195858298654208</v>
      </c>
      <c r="R2866" s="570"/>
      <c r="S2866" s="570"/>
      <c r="T2866" s="570"/>
      <c r="U2866" s="570"/>
    </row>
    <row r="2867" spans="2:21" x14ac:dyDescent="0.25">
      <c r="B2867" s="402" t="s">
        <v>255</v>
      </c>
      <c r="C2867" s="402" t="s">
        <v>16</v>
      </c>
      <c r="D2867" s="402" t="s">
        <v>11</v>
      </c>
      <c r="E2867" s="402" t="s">
        <v>32</v>
      </c>
      <c r="F2867" s="402" t="s">
        <v>6</v>
      </c>
      <c r="G2867" s="403">
        <v>19.671842666666674</v>
      </c>
      <c r="H2867" s="403">
        <v>15.486548000000004</v>
      </c>
      <c r="I2867" s="403">
        <v>13.139580241458761</v>
      </c>
      <c r="J2867" s="403">
        <v>9.209868256386974</v>
      </c>
      <c r="K2867" s="403">
        <v>7.2219222340402061</v>
      </c>
      <c r="L2867" s="450">
        <v>7.0431706538908578</v>
      </c>
      <c r="M2867" s="450">
        <v>6.8688433982316406</v>
      </c>
      <c r="N2867" s="450">
        <v>6.6988309595148312</v>
      </c>
      <c r="O2867" s="450">
        <v>6.5330265406410524</v>
      </c>
      <c r="R2867" s="570"/>
      <c r="S2867" s="570"/>
      <c r="T2867" s="570"/>
      <c r="U2867" s="570"/>
    </row>
    <row r="2868" spans="2:21" x14ac:dyDescent="0.25">
      <c r="B2868" s="402" t="s">
        <v>255</v>
      </c>
      <c r="C2868" s="402" t="s">
        <v>16</v>
      </c>
      <c r="D2868" s="402" t="s">
        <v>11</v>
      </c>
      <c r="E2868" s="402" t="s">
        <v>32</v>
      </c>
      <c r="F2868" s="402" t="s">
        <v>7</v>
      </c>
      <c r="G2868" s="403">
        <v>15.888796000000001</v>
      </c>
      <c r="H2868" s="403">
        <v>12.670812000000003</v>
      </c>
      <c r="I2868" s="403">
        <v>10.840153699203478</v>
      </c>
      <c r="J2868" s="403">
        <v>6.9074011922902301</v>
      </c>
      <c r="K2868" s="403">
        <v>5.4164416755301534</v>
      </c>
      <c r="L2868" s="450">
        <v>5.2823779904181425</v>
      </c>
      <c r="M2868" s="450">
        <v>5.1516325486737298</v>
      </c>
      <c r="N2868" s="450">
        <v>5.0241232196361221</v>
      </c>
      <c r="O2868" s="450">
        <v>4.8997699054807882</v>
      </c>
      <c r="R2868" s="570"/>
      <c r="S2868" s="570"/>
      <c r="T2868" s="570"/>
      <c r="U2868" s="570"/>
    </row>
    <row r="2869" spans="2:21" x14ac:dyDescent="0.25">
      <c r="B2869" s="402" t="s">
        <v>255</v>
      </c>
      <c r="C2869" s="402" t="s">
        <v>16</v>
      </c>
      <c r="D2869" s="402" t="s">
        <v>11</v>
      </c>
      <c r="E2869" s="402" t="s">
        <v>32</v>
      </c>
      <c r="F2869" s="402" t="s">
        <v>8</v>
      </c>
      <c r="G2869" s="403">
        <v>12.257071200000002</v>
      </c>
      <c r="H2869" s="403">
        <v>8.2360278000000022</v>
      </c>
      <c r="I2869" s="403">
        <v>6.5040922195220876</v>
      </c>
      <c r="J2869" s="403">
        <v>4.5588847869115519</v>
      </c>
      <c r="K2869" s="403">
        <v>3.5748515058499022</v>
      </c>
      <c r="L2869" s="450">
        <v>3.4863694736759747</v>
      </c>
      <c r="M2869" s="450">
        <v>3.4000774821246624</v>
      </c>
      <c r="N2869" s="450">
        <v>3.3159213249598416</v>
      </c>
      <c r="O2869" s="450">
        <v>3.2338481376173212</v>
      </c>
      <c r="R2869" s="570"/>
      <c r="S2869" s="570"/>
      <c r="T2869" s="570"/>
      <c r="U2869" s="570"/>
    </row>
    <row r="2870" spans="2:21" x14ac:dyDescent="0.25">
      <c r="B2870" s="402" t="s">
        <v>255</v>
      </c>
      <c r="C2870" s="402" t="s">
        <v>16</v>
      </c>
      <c r="D2870" s="402" t="s">
        <v>11</v>
      </c>
      <c r="E2870" s="402" t="s">
        <v>32</v>
      </c>
      <c r="F2870" s="402" t="s">
        <v>1</v>
      </c>
      <c r="G2870" s="403">
        <v>10.362258260869567</v>
      </c>
      <c r="H2870" s="403">
        <v>6.886310869565218</v>
      </c>
      <c r="I2870" s="403">
        <v>5.1415748770925589</v>
      </c>
      <c r="J2870" s="403">
        <v>3.3035397006605454</v>
      </c>
      <c r="K2870" s="403">
        <v>2.5904721056883346</v>
      </c>
      <c r="L2870" s="450">
        <v>2.5263546910695465</v>
      </c>
      <c r="M2870" s="450">
        <v>2.4638242624091751</v>
      </c>
      <c r="N2870" s="450">
        <v>2.4028415398259715</v>
      </c>
      <c r="O2870" s="450">
        <v>2.3433682156647251</v>
      </c>
      <c r="R2870" s="570"/>
      <c r="S2870" s="570"/>
      <c r="T2870" s="570"/>
      <c r="U2870" s="570"/>
    </row>
    <row r="2871" spans="2:21" x14ac:dyDescent="0.25">
      <c r="B2871" s="402" t="s">
        <v>255</v>
      </c>
      <c r="C2871" s="402" t="s">
        <v>16</v>
      </c>
      <c r="D2871" s="402" t="s">
        <v>19</v>
      </c>
      <c r="E2871" s="402" t="s">
        <v>32</v>
      </c>
      <c r="F2871" s="402" t="s">
        <v>4</v>
      </c>
      <c r="G2871" s="403">
        <v>98.945557377049198</v>
      </c>
      <c r="H2871" s="403">
        <v>57.8025430327869</v>
      </c>
      <c r="I2871" s="403">
        <v>49.456721311475413</v>
      </c>
      <c r="J2871" s="403">
        <v>34.100362931545568</v>
      </c>
      <c r="K2871" s="403">
        <v>22.848844454544189</v>
      </c>
      <c r="L2871" s="450">
        <v>20.653545685310839</v>
      </c>
      <c r="M2871" s="450">
        <v>18.669169472611372</v>
      </c>
      <c r="N2871" s="450">
        <v>16.875450545277104</v>
      </c>
      <c r="O2871" s="450">
        <v>15.254070703245873</v>
      </c>
      <c r="R2871" s="570"/>
      <c r="S2871" s="570"/>
      <c r="T2871" s="570"/>
      <c r="U2871" s="570"/>
    </row>
    <row r="2872" spans="2:21" x14ac:dyDescent="0.25">
      <c r="B2872" s="402" t="s">
        <v>255</v>
      </c>
      <c r="C2872" s="402" t="s">
        <v>16</v>
      </c>
      <c r="D2872" s="402" t="s">
        <v>19</v>
      </c>
      <c r="E2872" s="402" t="s">
        <v>32</v>
      </c>
      <c r="F2872" s="402" t="s">
        <v>5</v>
      </c>
      <c r="G2872" s="403">
        <v>24.514142400000004</v>
      </c>
      <c r="H2872" s="403">
        <v>20.906839800000007</v>
      </c>
      <c r="I2872" s="403">
        <v>15.838515000000003</v>
      </c>
      <c r="J2872" s="403">
        <v>10.920641228827467</v>
      </c>
      <c r="K2872" s="403">
        <v>8.9542185933348826</v>
      </c>
      <c r="L2872" s="450">
        <v>8.0939044056086402</v>
      </c>
      <c r="M2872" s="450">
        <v>7.3162485195407907</v>
      </c>
      <c r="N2872" s="450">
        <v>6.6133091913701305</v>
      </c>
      <c r="O2872" s="450">
        <v>5.9779077137480519</v>
      </c>
      <c r="R2872" s="570"/>
      <c r="S2872" s="570"/>
      <c r="T2872" s="570"/>
      <c r="U2872" s="570"/>
    </row>
    <row r="2873" spans="2:21" x14ac:dyDescent="0.25">
      <c r="B2873" s="402" t="s">
        <v>255</v>
      </c>
      <c r="C2873" s="402" t="s">
        <v>16</v>
      </c>
      <c r="D2873" s="402" t="s">
        <v>19</v>
      </c>
      <c r="E2873" s="402" t="s">
        <v>32</v>
      </c>
      <c r="F2873" s="402" t="s">
        <v>6</v>
      </c>
      <c r="G2873" s="403">
        <v>19.671842666666674</v>
      </c>
      <c r="H2873" s="403">
        <v>15.486548000000004</v>
      </c>
      <c r="I2873" s="403">
        <v>11.732233333333333</v>
      </c>
      <c r="J2873" s="403">
        <v>8.0893638732055315</v>
      </c>
      <c r="K2873" s="403">
        <v>6.6327545135813937</v>
      </c>
      <c r="L2873" s="450">
        <v>5.9954847448952888</v>
      </c>
      <c r="M2873" s="450">
        <v>5.4194433478079933</v>
      </c>
      <c r="N2873" s="450">
        <v>4.8987475491630601</v>
      </c>
      <c r="O2873" s="450">
        <v>4.4280797879615195</v>
      </c>
      <c r="R2873" s="570"/>
      <c r="S2873" s="570"/>
      <c r="T2873" s="570"/>
      <c r="U2873" s="570"/>
    </row>
    <row r="2874" spans="2:21" x14ac:dyDescent="0.25">
      <c r="B2874" s="402" t="s">
        <v>255</v>
      </c>
      <c r="C2874" s="402" t="s">
        <v>16</v>
      </c>
      <c r="D2874" s="402" t="s">
        <v>19</v>
      </c>
      <c r="E2874" s="402" t="s">
        <v>32</v>
      </c>
      <c r="F2874" s="402" t="s">
        <v>7</v>
      </c>
      <c r="G2874" s="403">
        <v>15.888796000000001</v>
      </c>
      <c r="H2874" s="403">
        <v>12.670812000000003</v>
      </c>
      <c r="I2874" s="403">
        <v>8.799175</v>
      </c>
      <c r="J2874" s="403">
        <v>6.0670229049041486</v>
      </c>
      <c r="K2874" s="403">
        <v>4.9745658851860455</v>
      </c>
      <c r="L2874" s="450">
        <v>4.4966135586714664</v>
      </c>
      <c r="M2874" s="450">
        <v>4.0645825108559945</v>
      </c>
      <c r="N2874" s="450">
        <v>3.6740606618722946</v>
      </c>
      <c r="O2874" s="450">
        <v>3.3210598409711394</v>
      </c>
      <c r="R2874" s="570"/>
      <c r="S2874" s="570"/>
      <c r="T2874" s="570"/>
      <c r="U2874" s="570"/>
    </row>
    <row r="2875" spans="2:21" x14ac:dyDescent="0.25">
      <c r="B2875" s="402" t="s">
        <v>255</v>
      </c>
      <c r="C2875" s="402" t="s">
        <v>16</v>
      </c>
      <c r="D2875" s="402" t="s">
        <v>19</v>
      </c>
      <c r="E2875" s="402" t="s">
        <v>32</v>
      </c>
      <c r="F2875" s="402" t="s">
        <v>8</v>
      </c>
      <c r="G2875" s="403">
        <v>12.257071200000002</v>
      </c>
      <c r="H2875" s="403">
        <v>8.2360278000000022</v>
      </c>
      <c r="I2875" s="403">
        <v>5.8074555000000014</v>
      </c>
      <c r="J2875" s="403">
        <v>4.0042351172367372</v>
      </c>
      <c r="K2875" s="403">
        <v>3.2832134842227902</v>
      </c>
      <c r="L2875" s="450">
        <v>2.9677649487231683</v>
      </c>
      <c r="M2875" s="450">
        <v>2.6826244571649567</v>
      </c>
      <c r="N2875" s="450">
        <v>2.4248800368357144</v>
      </c>
      <c r="O2875" s="450">
        <v>2.1918994950409525</v>
      </c>
      <c r="R2875" s="570"/>
      <c r="S2875" s="570"/>
      <c r="T2875" s="570"/>
      <c r="U2875" s="570"/>
    </row>
    <row r="2876" spans="2:21" x14ac:dyDescent="0.25">
      <c r="B2876" s="402" t="s">
        <v>255</v>
      </c>
      <c r="C2876" s="402" t="s">
        <v>16</v>
      </c>
      <c r="D2876" s="402" t="s">
        <v>19</v>
      </c>
      <c r="E2876" s="402" t="s">
        <v>32</v>
      </c>
      <c r="F2876" s="402" t="s">
        <v>1</v>
      </c>
      <c r="G2876" s="403">
        <v>10.362258260869567</v>
      </c>
      <c r="H2876" s="403">
        <v>6.886310869565218</v>
      </c>
      <c r="I2876" s="403">
        <v>4.5908739130434775</v>
      </c>
      <c r="J2876" s="403">
        <v>2.9016196501715488</v>
      </c>
      <c r="K2876" s="403">
        <v>2.3791402059585431</v>
      </c>
      <c r="L2876" s="450">
        <v>2.1505543106689622</v>
      </c>
      <c r="M2876" s="450">
        <v>1.9439307660615626</v>
      </c>
      <c r="N2876" s="450">
        <v>1.7571594469824017</v>
      </c>
      <c r="O2876" s="450">
        <v>1.5883329674209798</v>
      </c>
      <c r="R2876" s="570"/>
      <c r="S2876" s="570"/>
      <c r="T2876" s="570"/>
      <c r="U2876" s="570"/>
    </row>
    <row r="2877" spans="2:21" x14ac:dyDescent="0.25">
      <c r="B2877" s="402" t="s">
        <v>255</v>
      </c>
      <c r="C2877" s="402" t="s">
        <v>128</v>
      </c>
      <c r="D2877" s="402" t="s">
        <v>3</v>
      </c>
      <c r="E2877" s="402" t="s">
        <v>32</v>
      </c>
      <c r="F2877" s="402" t="s">
        <v>4</v>
      </c>
      <c r="G2877" s="403">
        <v>151.52459016393445</v>
      </c>
      <c r="H2877" s="403">
        <v>88.518442622950843</v>
      </c>
      <c r="I2877" s="403">
        <v>78.104508196721312</v>
      </c>
      <c r="J2877" s="403">
        <v>55.202408832385416</v>
      </c>
      <c r="K2877" s="403">
        <v>36.967286891387161</v>
      </c>
      <c r="L2877" s="450">
        <v>34.276678453378622</v>
      </c>
      <c r="M2877" s="450">
        <v>31.781901908252909</v>
      </c>
      <c r="N2877" s="450">
        <v>29.468703925897646</v>
      </c>
      <c r="O2877" s="450">
        <v>27.323868583418975</v>
      </c>
      <c r="R2877" s="570"/>
      <c r="S2877" s="570"/>
      <c r="T2877" s="570"/>
      <c r="U2877" s="570"/>
    </row>
    <row r="2878" spans="2:21" x14ac:dyDescent="0.25">
      <c r="B2878" s="402" t="s">
        <v>255</v>
      </c>
      <c r="C2878" s="402" t="s">
        <v>128</v>
      </c>
      <c r="D2878" s="402" t="s">
        <v>3</v>
      </c>
      <c r="E2878" s="402" t="s">
        <v>32</v>
      </c>
      <c r="F2878" s="402" t="s">
        <v>5</v>
      </c>
      <c r="G2878" s="403">
        <v>37.540800000000004</v>
      </c>
      <c r="H2878" s="403">
        <v>32.016600000000011</v>
      </c>
      <c r="I2878" s="403">
        <v>25.787655915016739</v>
      </c>
      <c r="J2878" s="403">
        <v>17.678571428571431</v>
      </c>
      <c r="K2878" s="403">
        <v>14.487085694268963</v>
      </c>
      <c r="L2878" s="450">
        <v>13.43266492691115</v>
      </c>
      <c r="M2878" s="450">
        <v>12.45498859097996</v>
      </c>
      <c r="N2878" s="450">
        <v>11.548470958332203</v>
      </c>
      <c r="O2878" s="450">
        <v>10.707932849655782</v>
      </c>
      <c r="R2878" s="570"/>
      <c r="S2878" s="570"/>
      <c r="T2878" s="570"/>
      <c r="U2878" s="570"/>
    </row>
    <row r="2879" spans="2:21" x14ac:dyDescent="0.25">
      <c r="B2879" s="402" t="s">
        <v>255</v>
      </c>
      <c r="C2879" s="402" t="s">
        <v>128</v>
      </c>
      <c r="D2879" s="402" t="s">
        <v>3</v>
      </c>
      <c r="E2879" s="402" t="s">
        <v>32</v>
      </c>
      <c r="F2879" s="402" t="s">
        <v>6</v>
      </c>
      <c r="G2879" s="403">
        <v>30.125333333333341</v>
      </c>
      <c r="H2879" s="403">
        <v>23.716000000000005</v>
      </c>
      <c r="I2879" s="403">
        <v>19.101967344456842</v>
      </c>
      <c r="J2879" s="403">
        <v>13.095238095238097</v>
      </c>
      <c r="K2879" s="403">
        <v>10.731174588347379</v>
      </c>
      <c r="L2879" s="450">
        <v>9.9501221680823324</v>
      </c>
      <c r="M2879" s="450">
        <v>9.2259174747999708</v>
      </c>
      <c r="N2879" s="450">
        <v>8.5544229320979284</v>
      </c>
      <c r="O2879" s="450">
        <v>7.9318021108561343</v>
      </c>
      <c r="R2879" s="570"/>
      <c r="S2879" s="570"/>
      <c r="T2879" s="570"/>
      <c r="U2879" s="570"/>
    </row>
    <row r="2880" spans="2:21" x14ac:dyDescent="0.25">
      <c r="B2880" s="402" t="s">
        <v>255</v>
      </c>
      <c r="C2880" s="402" t="s">
        <v>128</v>
      </c>
      <c r="D2880" s="402" t="s">
        <v>3</v>
      </c>
      <c r="E2880" s="402" t="s">
        <v>32</v>
      </c>
      <c r="F2880" s="402" t="s">
        <v>7</v>
      </c>
      <c r="G2880" s="403">
        <v>24.332000000000001</v>
      </c>
      <c r="H2880" s="403">
        <v>19.404000000000003</v>
      </c>
      <c r="I2880" s="403">
        <v>14.326475508342632</v>
      </c>
      <c r="J2880" s="403">
        <v>9.821428571428573</v>
      </c>
      <c r="K2880" s="403">
        <v>8.0483809412605343</v>
      </c>
      <c r="L2880" s="450">
        <v>7.4625916260617497</v>
      </c>
      <c r="M2880" s="450">
        <v>6.9194381060999781</v>
      </c>
      <c r="N2880" s="450">
        <v>6.4158171990734463</v>
      </c>
      <c r="O2880" s="450">
        <v>5.9488515831421012</v>
      </c>
      <c r="R2880" s="570"/>
      <c r="S2880" s="570"/>
      <c r="T2880" s="570"/>
      <c r="U2880" s="570"/>
    </row>
    <row r="2881" spans="2:21" x14ac:dyDescent="0.25">
      <c r="B2881" s="402" t="s">
        <v>255</v>
      </c>
      <c r="C2881" s="402" t="s">
        <v>128</v>
      </c>
      <c r="D2881" s="402" t="s">
        <v>3</v>
      </c>
      <c r="E2881" s="402" t="s">
        <v>32</v>
      </c>
      <c r="F2881" s="402" t="s">
        <v>8</v>
      </c>
      <c r="G2881" s="403">
        <v>18.770400000000002</v>
      </c>
      <c r="H2881" s="403">
        <v>12.612600000000002</v>
      </c>
      <c r="I2881" s="403">
        <v>9.4554738355061367</v>
      </c>
      <c r="J2881" s="403">
        <v>6.4821428571428585</v>
      </c>
      <c r="K2881" s="403">
        <v>5.3119314212319537</v>
      </c>
      <c r="L2881" s="450">
        <v>4.9253104732007555</v>
      </c>
      <c r="M2881" s="450">
        <v>4.5668291500259857</v>
      </c>
      <c r="N2881" s="450">
        <v>4.2344393513884748</v>
      </c>
      <c r="O2881" s="450">
        <v>3.9262420448737871</v>
      </c>
      <c r="R2881" s="570"/>
      <c r="S2881" s="570"/>
      <c r="T2881" s="570"/>
      <c r="U2881" s="570"/>
    </row>
    <row r="2882" spans="2:21" x14ac:dyDescent="0.25">
      <c r="B2882" s="402" t="s">
        <v>255</v>
      </c>
      <c r="C2882" s="402" t="s">
        <v>128</v>
      </c>
      <c r="D2882" s="402" t="s">
        <v>3</v>
      </c>
      <c r="E2882" s="402" t="s">
        <v>32</v>
      </c>
      <c r="F2882" s="402" t="s">
        <v>1</v>
      </c>
      <c r="G2882" s="403">
        <v>15.868695652173914</v>
      </c>
      <c r="H2882" s="403">
        <v>10.545652173913044</v>
      </c>
      <c r="I2882" s="403">
        <v>7.4746828739178941</v>
      </c>
      <c r="J2882" s="403">
        <v>4.6972049689441011</v>
      </c>
      <c r="K2882" s="403">
        <v>3.8492256675593866</v>
      </c>
      <c r="L2882" s="450">
        <v>3.5690655602904027</v>
      </c>
      <c r="M2882" s="450">
        <v>3.3092964855260769</v>
      </c>
      <c r="N2882" s="450">
        <v>3.0684343126003442</v>
      </c>
      <c r="O2882" s="450">
        <v>2.8451029310679616</v>
      </c>
      <c r="R2882" s="570"/>
      <c r="S2882" s="570"/>
      <c r="T2882" s="570"/>
      <c r="U2882" s="570"/>
    </row>
    <row r="2883" spans="2:21" x14ac:dyDescent="0.25">
      <c r="B2883" s="402" t="s">
        <v>255</v>
      </c>
      <c r="C2883" s="402" t="s">
        <v>128</v>
      </c>
      <c r="D2883" s="402" t="s">
        <v>11</v>
      </c>
      <c r="E2883" s="402" t="s">
        <v>32</v>
      </c>
      <c r="F2883" s="402" t="s">
        <v>4</v>
      </c>
      <c r="G2883" s="403">
        <v>151.52459016393445</v>
      </c>
      <c r="H2883" s="403">
        <v>88.518442622950843</v>
      </c>
      <c r="I2883" s="403">
        <v>78.104508196721312</v>
      </c>
      <c r="J2883" s="403">
        <v>59.454518548857749</v>
      </c>
      <c r="K2883" s="403">
        <v>38.098681290115543</v>
      </c>
      <c r="L2883" s="450">
        <v>37.155691423772893</v>
      </c>
      <c r="M2883" s="450">
        <v>36.236041732415664</v>
      </c>
      <c r="N2883" s="450">
        <v>35.339154517610609</v>
      </c>
      <c r="O2883" s="450">
        <v>34.464466379681021</v>
      </c>
      <c r="R2883" s="570"/>
      <c r="S2883" s="570"/>
      <c r="T2883" s="570"/>
      <c r="U2883" s="570"/>
    </row>
    <row r="2884" spans="2:21" x14ac:dyDescent="0.25">
      <c r="B2884" s="402" t="s">
        <v>255</v>
      </c>
      <c r="C2884" s="402" t="s">
        <v>128</v>
      </c>
      <c r="D2884" s="402" t="s">
        <v>11</v>
      </c>
      <c r="E2884" s="402" t="s">
        <v>32</v>
      </c>
      <c r="F2884" s="402" t="s">
        <v>5</v>
      </c>
      <c r="G2884" s="403">
        <v>37.540800000000004</v>
      </c>
      <c r="H2884" s="403">
        <v>32.016600000000011</v>
      </c>
      <c r="I2884" s="403">
        <v>27.164522704394074</v>
      </c>
      <c r="J2884" s="403">
        <v>19.040309565271695</v>
      </c>
      <c r="K2884" s="403">
        <v>14.930467099470563</v>
      </c>
      <c r="L2884" s="450">
        <v>14.560919422285846</v>
      </c>
      <c r="M2884" s="450">
        <v>14.200518510892365</v>
      </c>
      <c r="N2884" s="450">
        <v>13.849037971431885</v>
      </c>
      <c r="O2884" s="450">
        <v>13.506257013576446</v>
      </c>
      <c r="R2884" s="570"/>
      <c r="S2884" s="570"/>
      <c r="T2884" s="570"/>
      <c r="U2884" s="570"/>
    </row>
    <row r="2885" spans="2:21" x14ac:dyDescent="0.25">
      <c r="B2885" s="402" t="s">
        <v>255</v>
      </c>
      <c r="C2885" s="402" t="s">
        <v>128</v>
      </c>
      <c r="D2885" s="402" t="s">
        <v>11</v>
      </c>
      <c r="E2885" s="402" t="s">
        <v>32</v>
      </c>
      <c r="F2885" s="402" t="s">
        <v>6</v>
      </c>
      <c r="G2885" s="403">
        <v>30.125333333333341</v>
      </c>
      <c r="H2885" s="403">
        <v>23.716000000000005</v>
      </c>
      <c r="I2885" s="403">
        <v>20.121868669921533</v>
      </c>
      <c r="J2885" s="403">
        <v>14.103933011312364</v>
      </c>
      <c r="K2885" s="403">
        <v>11.059605258867084</v>
      </c>
      <c r="L2885" s="450">
        <v>10.785866238730256</v>
      </c>
      <c r="M2885" s="450">
        <v>10.51890260066101</v>
      </c>
      <c r="N2885" s="450">
        <v>10.258546645505099</v>
      </c>
      <c r="O2885" s="450">
        <v>10.004634824871442</v>
      </c>
      <c r="R2885" s="570"/>
      <c r="S2885" s="570"/>
      <c r="T2885" s="570"/>
      <c r="U2885" s="570"/>
    </row>
    <row r="2886" spans="2:21" x14ac:dyDescent="0.25">
      <c r="B2886" s="402" t="s">
        <v>255</v>
      </c>
      <c r="C2886" s="402" t="s">
        <v>128</v>
      </c>
      <c r="D2886" s="402" t="s">
        <v>11</v>
      </c>
      <c r="E2886" s="402" t="s">
        <v>32</v>
      </c>
      <c r="F2886" s="402" t="s">
        <v>7</v>
      </c>
      <c r="G2886" s="403">
        <v>24.332000000000001</v>
      </c>
      <c r="H2886" s="403">
        <v>19.404000000000003</v>
      </c>
      <c r="I2886" s="403">
        <v>16.600541652685266</v>
      </c>
      <c r="J2886" s="403">
        <v>10.577949758484273</v>
      </c>
      <c r="K2886" s="403">
        <v>8.2947039441503119</v>
      </c>
      <c r="L2886" s="450">
        <v>8.0893996790476912</v>
      </c>
      <c r="M2886" s="450">
        <v>7.8891769504957576</v>
      </c>
      <c r="N2886" s="450">
        <v>7.6939099841288243</v>
      </c>
      <c r="O2886" s="450">
        <v>7.5034761186535812</v>
      </c>
      <c r="R2886" s="570"/>
      <c r="S2886" s="570"/>
      <c r="T2886" s="570"/>
      <c r="U2886" s="570"/>
    </row>
    <row r="2887" spans="2:21" x14ac:dyDescent="0.25">
      <c r="B2887" s="402" t="s">
        <v>255</v>
      </c>
      <c r="C2887" s="402" t="s">
        <v>128</v>
      </c>
      <c r="D2887" s="402" t="s">
        <v>11</v>
      </c>
      <c r="E2887" s="402" t="s">
        <v>32</v>
      </c>
      <c r="F2887" s="402" t="s">
        <v>8</v>
      </c>
      <c r="G2887" s="403">
        <v>18.770400000000002</v>
      </c>
      <c r="H2887" s="403">
        <v>12.612600000000002</v>
      </c>
      <c r="I2887" s="403">
        <v>9.9603249916111594</v>
      </c>
      <c r="J2887" s="403">
        <v>6.9814468405996202</v>
      </c>
      <c r="K2887" s="403">
        <v>5.4745046031392066</v>
      </c>
      <c r="L2887" s="450">
        <v>5.3390037881714765</v>
      </c>
      <c r="M2887" s="450">
        <v>5.2068567873272</v>
      </c>
      <c r="N2887" s="450">
        <v>5.0779805895250245</v>
      </c>
      <c r="O2887" s="450">
        <v>4.9522942383113637</v>
      </c>
      <c r="R2887" s="570"/>
      <c r="S2887" s="570"/>
      <c r="T2887" s="570"/>
      <c r="U2887" s="570"/>
    </row>
    <row r="2888" spans="2:21" x14ac:dyDescent="0.25">
      <c r="B2888" s="402" t="s">
        <v>255</v>
      </c>
      <c r="C2888" s="402" t="s">
        <v>128</v>
      </c>
      <c r="D2888" s="402" t="s">
        <v>11</v>
      </c>
      <c r="E2888" s="402" t="s">
        <v>32</v>
      </c>
      <c r="F2888" s="402" t="s">
        <v>1</v>
      </c>
      <c r="G2888" s="403">
        <v>15.868695652173914</v>
      </c>
      <c r="H2888" s="403">
        <v>10.545652173913044</v>
      </c>
      <c r="I2888" s="403">
        <v>7.8737746969258167</v>
      </c>
      <c r="J2888" s="403">
        <v>5.0590194497098704</v>
      </c>
      <c r="K2888" s="403">
        <v>3.9670323211153669</v>
      </c>
      <c r="L2888" s="450">
        <v>3.8688433247619396</v>
      </c>
      <c r="M2888" s="450">
        <v>3.7730846284979713</v>
      </c>
      <c r="N2888" s="450">
        <v>3.6796960793659599</v>
      </c>
      <c r="O2888" s="450">
        <v>3.588619013269104</v>
      </c>
      <c r="R2888" s="570"/>
      <c r="S2888" s="570"/>
      <c r="T2888" s="570"/>
      <c r="U2888" s="570"/>
    </row>
    <row r="2889" spans="2:21" x14ac:dyDescent="0.25">
      <c r="B2889" s="402" t="s">
        <v>255</v>
      </c>
      <c r="C2889" s="402" t="s">
        <v>128</v>
      </c>
      <c r="D2889" s="402" t="s">
        <v>19</v>
      </c>
      <c r="E2889" s="402" t="s">
        <v>32</v>
      </c>
      <c r="F2889" s="402" t="s">
        <v>4</v>
      </c>
      <c r="G2889" s="403">
        <v>151.52459016393445</v>
      </c>
      <c r="H2889" s="403">
        <v>88.518442622950843</v>
      </c>
      <c r="I2889" s="403">
        <v>75.73770491803279</v>
      </c>
      <c r="J2889" s="403">
        <v>52.221076464847727</v>
      </c>
      <c r="K2889" s="403">
        <v>34.990573437280531</v>
      </c>
      <c r="L2889" s="450">
        <v>31.628707021915528</v>
      </c>
      <c r="M2889" s="450">
        <v>28.589846053003633</v>
      </c>
      <c r="N2889" s="450">
        <v>25.842956424620375</v>
      </c>
      <c r="O2889" s="450">
        <v>23.359985763010524</v>
      </c>
      <c r="R2889" s="570"/>
      <c r="S2889" s="570"/>
      <c r="T2889" s="570"/>
      <c r="U2889" s="570"/>
    </row>
    <row r="2890" spans="2:21" x14ac:dyDescent="0.25">
      <c r="B2890" s="402" t="s">
        <v>255</v>
      </c>
      <c r="C2890" s="402" t="s">
        <v>128</v>
      </c>
      <c r="D2890" s="402" t="s">
        <v>19</v>
      </c>
      <c r="E2890" s="402" t="s">
        <v>32</v>
      </c>
      <c r="F2890" s="402" t="s">
        <v>5</v>
      </c>
      <c r="G2890" s="403">
        <v>37.540800000000004</v>
      </c>
      <c r="H2890" s="403">
        <v>32.016600000000011</v>
      </c>
      <c r="I2890" s="403">
        <v>24.255000000000003</v>
      </c>
      <c r="J2890" s="403">
        <v>16.723799737867484</v>
      </c>
      <c r="K2890" s="403">
        <v>13.712432761615439</v>
      </c>
      <c r="L2890" s="450">
        <v>12.394953147945849</v>
      </c>
      <c r="M2890" s="450">
        <v>11.204055925789877</v>
      </c>
      <c r="N2890" s="450">
        <v>10.127579159831745</v>
      </c>
      <c r="O2890" s="450">
        <v>9.1545294238101853</v>
      </c>
      <c r="R2890" s="570"/>
      <c r="S2890" s="570"/>
      <c r="T2890" s="570"/>
      <c r="U2890" s="570"/>
    </row>
    <row r="2891" spans="2:21" x14ac:dyDescent="0.25">
      <c r="B2891" s="402" t="s">
        <v>255</v>
      </c>
      <c r="C2891" s="402" t="s">
        <v>128</v>
      </c>
      <c r="D2891" s="402" t="s">
        <v>19</v>
      </c>
      <c r="E2891" s="402" t="s">
        <v>32</v>
      </c>
      <c r="F2891" s="402" t="s">
        <v>6</v>
      </c>
      <c r="G2891" s="403">
        <v>30.125333333333341</v>
      </c>
      <c r="H2891" s="403">
        <v>23.716000000000005</v>
      </c>
      <c r="I2891" s="403">
        <v>17.966666666666665</v>
      </c>
      <c r="J2891" s="403">
        <v>12.387999805827766</v>
      </c>
      <c r="K2891" s="403">
        <v>10.157357601196621</v>
      </c>
      <c r="L2891" s="450">
        <v>9.181446776256184</v>
      </c>
      <c r="M2891" s="450">
        <v>8.2993006857702802</v>
      </c>
      <c r="N2891" s="450">
        <v>7.5019104887642563</v>
      </c>
      <c r="O2891" s="450">
        <v>6.7811329065260626</v>
      </c>
      <c r="R2891" s="570"/>
      <c r="S2891" s="570"/>
      <c r="T2891" s="570"/>
      <c r="U2891" s="570"/>
    </row>
    <row r="2892" spans="2:21" x14ac:dyDescent="0.25">
      <c r="B2892" s="402" t="s">
        <v>255</v>
      </c>
      <c r="C2892" s="402" t="s">
        <v>128</v>
      </c>
      <c r="D2892" s="402" t="s">
        <v>19</v>
      </c>
      <c r="E2892" s="402" t="s">
        <v>32</v>
      </c>
      <c r="F2892" s="402" t="s">
        <v>7</v>
      </c>
      <c r="G2892" s="403">
        <v>24.332000000000001</v>
      </c>
      <c r="H2892" s="403">
        <v>19.404000000000003</v>
      </c>
      <c r="I2892" s="403">
        <v>13.475</v>
      </c>
      <c r="J2892" s="403">
        <v>9.2909998543708241</v>
      </c>
      <c r="K2892" s="403">
        <v>7.618018200897466</v>
      </c>
      <c r="L2892" s="450">
        <v>6.8860850821921389</v>
      </c>
      <c r="M2892" s="450">
        <v>6.2244755143277102</v>
      </c>
      <c r="N2892" s="450">
        <v>5.6264328665731922</v>
      </c>
      <c r="O2892" s="450">
        <v>5.0858496798945483</v>
      </c>
      <c r="R2892" s="570"/>
      <c r="S2892" s="570"/>
      <c r="T2892" s="570"/>
      <c r="U2892" s="570"/>
    </row>
    <row r="2893" spans="2:21" x14ac:dyDescent="0.25">
      <c r="B2893" s="402" t="s">
        <v>255</v>
      </c>
      <c r="C2893" s="402" t="s">
        <v>128</v>
      </c>
      <c r="D2893" s="402" t="s">
        <v>19</v>
      </c>
      <c r="E2893" s="402" t="s">
        <v>32</v>
      </c>
      <c r="F2893" s="402" t="s">
        <v>8</v>
      </c>
      <c r="G2893" s="403">
        <v>18.770400000000002</v>
      </c>
      <c r="H2893" s="403">
        <v>12.612600000000002</v>
      </c>
      <c r="I2893" s="403">
        <v>8.8935000000000013</v>
      </c>
      <c r="J2893" s="403">
        <v>6.132059903884743</v>
      </c>
      <c r="K2893" s="403">
        <v>5.0278920125923277</v>
      </c>
      <c r="L2893" s="450">
        <v>4.5448161542468117</v>
      </c>
      <c r="M2893" s="450">
        <v>4.1081538394562891</v>
      </c>
      <c r="N2893" s="450">
        <v>3.7134456919383072</v>
      </c>
      <c r="O2893" s="450">
        <v>3.3566607887304016</v>
      </c>
      <c r="R2893" s="570"/>
      <c r="S2893" s="570"/>
      <c r="T2893" s="570"/>
      <c r="U2893" s="570"/>
    </row>
    <row r="2894" spans="2:21" x14ac:dyDescent="0.25">
      <c r="B2894" s="402" t="s">
        <v>255</v>
      </c>
      <c r="C2894" s="402" t="s">
        <v>128</v>
      </c>
      <c r="D2894" s="402" t="s">
        <v>19</v>
      </c>
      <c r="E2894" s="402" t="s">
        <v>32</v>
      </c>
      <c r="F2894" s="402" t="s">
        <v>1</v>
      </c>
      <c r="G2894" s="403">
        <v>15.868695652173914</v>
      </c>
      <c r="H2894" s="403">
        <v>10.545652173913044</v>
      </c>
      <c r="I2894" s="403">
        <v>7.0304347826086948</v>
      </c>
      <c r="J2894" s="403">
        <v>4.4435216694816981</v>
      </c>
      <c r="K2894" s="403">
        <v>3.6434000091248748</v>
      </c>
      <c r="L2894" s="450">
        <v>3.2933450393092834</v>
      </c>
      <c r="M2894" s="450">
        <v>2.9769230720697739</v>
      </c>
      <c r="N2894" s="450">
        <v>2.6909026753176133</v>
      </c>
      <c r="O2894" s="450">
        <v>2.4323628903843488</v>
      </c>
      <c r="R2894" s="570"/>
      <c r="S2894" s="570"/>
      <c r="T2894" s="570"/>
      <c r="U2894" s="570"/>
    </row>
    <row r="2895" spans="2:21" x14ac:dyDescent="0.25">
      <c r="B2895" s="402" t="s">
        <v>255</v>
      </c>
      <c r="C2895" s="402" t="s">
        <v>17</v>
      </c>
      <c r="D2895" s="402" t="s">
        <v>3</v>
      </c>
      <c r="E2895" s="402" t="s">
        <v>33</v>
      </c>
      <c r="F2895" s="402" t="s">
        <v>4</v>
      </c>
      <c r="G2895" s="403">
        <v>110.64865573770491</v>
      </c>
      <c r="H2895" s="403">
        <v>71.84478688524591</v>
      </c>
      <c r="I2895" s="403">
        <v>63.392459016393445</v>
      </c>
      <c r="J2895" s="403">
        <v>52.271662763466054</v>
      </c>
      <c r="K2895" s="403">
        <v>34.171215737420432</v>
      </c>
      <c r="L2895" s="450">
        <v>31.684115137632176</v>
      </c>
      <c r="M2895" s="450">
        <v>29.378034418465059</v>
      </c>
      <c r="N2895" s="450">
        <v>27.239798319866122</v>
      </c>
      <c r="O2895" s="450">
        <v>25.257190523291293</v>
      </c>
      <c r="R2895" s="570"/>
      <c r="S2895" s="570"/>
      <c r="T2895" s="570"/>
      <c r="U2895" s="570"/>
    </row>
    <row r="2896" spans="2:21" x14ac:dyDescent="0.25">
      <c r="B2896" s="402" t="s">
        <v>255</v>
      </c>
      <c r="C2896" s="402" t="s">
        <v>17</v>
      </c>
      <c r="D2896" s="402" t="s">
        <v>3</v>
      </c>
      <c r="E2896" s="402" t="s">
        <v>33</v>
      </c>
      <c r="F2896" s="402" t="s">
        <v>5</v>
      </c>
      <c r="G2896" s="403">
        <v>29.698099200000005</v>
      </c>
      <c r="H2896" s="403">
        <v>25.985836800000008</v>
      </c>
      <c r="I2896" s="403">
        <v>20.930199273569947</v>
      </c>
      <c r="J2896" s="403">
        <v>16.739999999999998</v>
      </c>
      <c r="K2896" s="403">
        <v>13.391335212666075</v>
      </c>
      <c r="L2896" s="450">
        <v>12.416666997893872</v>
      </c>
      <c r="M2896" s="450">
        <v>11.512938544825841</v>
      </c>
      <c r="N2896" s="450">
        <v>10.674986609483806</v>
      </c>
      <c r="O2896" s="450">
        <v>9.8980237468454551</v>
      </c>
      <c r="R2896" s="570"/>
      <c r="S2896" s="570"/>
      <c r="T2896" s="570"/>
      <c r="U2896" s="570"/>
    </row>
    <row r="2897" spans="2:21" x14ac:dyDescent="0.25">
      <c r="B2897" s="402" t="s">
        <v>255</v>
      </c>
      <c r="C2897" s="402" t="s">
        <v>17</v>
      </c>
      <c r="D2897" s="402" t="s">
        <v>3</v>
      </c>
      <c r="E2897" s="402" t="s">
        <v>33</v>
      </c>
      <c r="F2897" s="402" t="s">
        <v>6</v>
      </c>
      <c r="G2897" s="403">
        <v>21.998592000000002</v>
      </c>
      <c r="H2897" s="403">
        <v>19.248768000000005</v>
      </c>
      <c r="I2897" s="403">
        <v>15.503851313755515</v>
      </c>
      <c r="J2897" s="403">
        <v>12.4</v>
      </c>
      <c r="K2897" s="403">
        <v>9.919507564937831</v>
      </c>
      <c r="L2897" s="450">
        <v>9.1975311095510133</v>
      </c>
      <c r="M2897" s="450">
        <v>8.528102625796917</v>
      </c>
      <c r="N2897" s="450">
        <v>7.9073974885065201</v>
      </c>
      <c r="O2897" s="450">
        <v>7.3318694421077417</v>
      </c>
      <c r="R2897" s="570"/>
      <c r="S2897" s="570"/>
      <c r="T2897" s="570"/>
      <c r="U2897" s="570"/>
    </row>
    <row r="2898" spans="2:21" x14ac:dyDescent="0.25">
      <c r="B2898" s="402" t="s">
        <v>255</v>
      </c>
      <c r="C2898" s="402" t="s">
        <v>17</v>
      </c>
      <c r="D2898" s="402" t="s">
        <v>3</v>
      </c>
      <c r="E2898" s="402" t="s">
        <v>33</v>
      </c>
      <c r="F2898" s="402" t="s">
        <v>7</v>
      </c>
      <c r="G2898" s="403">
        <v>17.873856</v>
      </c>
      <c r="H2898" s="403">
        <v>14.436576000000002</v>
      </c>
      <c r="I2898" s="403">
        <v>11.627888485316637</v>
      </c>
      <c r="J2898" s="403">
        <v>9.3000000000000007</v>
      </c>
      <c r="K2898" s="403">
        <v>7.4396306737033742</v>
      </c>
      <c r="L2898" s="450">
        <v>6.8981483321632613</v>
      </c>
      <c r="M2898" s="450">
        <v>6.3960769693476891</v>
      </c>
      <c r="N2898" s="450">
        <v>5.9305481163798914</v>
      </c>
      <c r="O2898" s="450">
        <v>5.4989020815808072</v>
      </c>
      <c r="R2898" s="570"/>
      <c r="S2898" s="570"/>
      <c r="T2898" s="570"/>
      <c r="U2898" s="570"/>
    </row>
    <row r="2899" spans="2:21" x14ac:dyDescent="0.25">
      <c r="B2899" s="402" t="s">
        <v>255</v>
      </c>
      <c r="C2899" s="402" t="s">
        <v>17</v>
      </c>
      <c r="D2899" s="402" t="s">
        <v>3</v>
      </c>
      <c r="E2899" s="402" t="s">
        <v>33</v>
      </c>
      <c r="F2899" s="402" t="s">
        <v>8</v>
      </c>
      <c r="G2899" s="403">
        <v>13.1991552</v>
      </c>
      <c r="H2899" s="403">
        <v>9.4493952000000014</v>
      </c>
      <c r="I2899" s="403">
        <v>7.6744064003089791</v>
      </c>
      <c r="J2899" s="403">
        <v>5.58</v>
      </c>
      <c r="K2899" s="403">
        <v>4.4637784042220243</v>
      </c>
      <c r="L2899" s="450">
        <v>4.1388889992979569</v>
      </c>
      <c r="M2899" s="450">
        <v>3.8376461816086134</v>
      </c>
      <c r="N2899" s="450">
        <v>3.5583288698279345</v>
      </c>
      <c r="O2899" s="450">
        <v>3.2993412489484846</v>
      </c>
      <c r="R2899" s="570"/>
      <c r="S2899" s="570"/>
      <c r="T2899" s="570"/>
      <c r="U2899" s="570"/>
    </row>
    <row r="2900" spans="2:21" x14ac:dyDescent="0.25">
      <c r="B2900" s="402" t="s">
        <v>255</v>
      </c>
      <c r="C2900" s="402" t="s">
        <v>17</v>
      </c>
      <c r="D2900" s="402" t="s">
        <v>3</v>
      </c>
      <c r="E2900" s="402" t="s">
        <v>33</v>
      </c>
      <c r="F2900" s="402" t="s">
        <v>1</v>
      </c>
      <c r="G2900" s="403">
        <v>10.76018086956522</v>
      </c>
      <c r="H2900" s="403">
        <v>7.988619130434782</v>
      </c>
      <c r="I2900" s="403">
        <v>5.5611640581949136</v>
      </c>
      <c r="J2900" s="403">
        <v>4.447826086956522</v>
      </c>
      <c r="K2900" s="403">
        <v>3.2346220320449453</v>
      </c>
      <c r="L2900" s="450">
        <v>2.9991949270275047</v>
      </c>
      <c r="M2900" s="450">
        <v>2.780903030151169</v>
      </c>
      <c r="N2900" s="450">
        <v>2.5784991810347351</v>
      </c>
      <c r="O2900" s="450">
        <v>2.3908269919916552</v>
      </c>
      <c r="R2900" s="570"/>
      <c r="S2900" s="570"/>
      <c r="T2900" s="570"/>
      <c r="U2900" s="570"/>
    </row>
    <row r="2901" spans="2:21" x14ac:dyDescent="0.25">
      <c r="B2901" s="402" t="s">
        <v>255</v>
      </c>
      <c r="C2901" s="402" t="s">
        <v>17</v>
      </c>
      <c r="D2901" s="402" t="s">
        <v>11</v>
      </c>
      <c r="E2901" s="402" t="s">
        <v>33</v>
      </c>
      <c r="F2901" s="402" t="s">
        <v>4</v>
      </c>
      <c r="G2901" s="403">
        <v>110.64865573770491</v>
      </c>
      <c r="H2901" s="403">
        <v>71.84478688524591</v>
      </c>
      <c r="I2901" s="403">
        <v>63.392459016393445</v>
      </c>
      <c r="J2901" s="403">
        <v>53.85028393086106</v>
      </c>
      <c r="K2901" s="403">
        <v>36.075987665258495</v>
      </c>
      <c r="L2901" s="450">
        <v>35.183061988183496</v>
      </c>
      <c r="M2901" s="450">
        <v>34.312237334985596</v>
      </c>
      <c r="N2901" s="450">
        <v>33.462966677766552</v>
      </c>
      <c r="O2901" s="450">
        <v>32.634716528250678</v>
      </c>
      <c r="R2901" s="570"/>
      <c r="S2901" s="570"/>
      <c r="T2901" s="570"/>
      <c r="U2901" s="570"/>
    </row>
    <row r="2902" spans="2:21" x14ac:dyDescent="0.25">
      <c r="B2902" s="402" t="s">
        <v>255</v>
      </c>
      <c r="C2902" s="402" t="s">
        <v>17</v>
      </c>
      <c r="D2902" s="402" t="s">
        <v>11</v>
      </c>
      <c r="E2902" s="402" t="s">
        <v>33</v>
      </c>
      <c r="F2902" s="402" t="s">
        <v>5</v>
      </c>
      <c r="G2902" s="403">
        <v>29.698099200000005</v>
      </c>
      <c r="H2902" s="403">
        <v>25.985836800000008</v>
      </c>
      <c r="I2902" s="403">
        <v>22.047714427711838</v>
      </c>
      <c r="J2902" s="403">
        <v>17.245553428858258</v>
      </c>
      <c r="K2902" s="403">
        <v>14.13779502800776</v>
      </c>
      <c r="L2902" s="450">
        <v>13.787866972957213</v>
      </c>
      <c r="M2902" s="450">
        <v>13.446600073586804</v>
      </c>
      <c r="N2902" s="450">
        <v>13.113779955494044</v>
      </c>
      <c r="O2902" s="450">
        <v>12.789197550310204</v>
      </c>
      <c r="R2902" s="570"/>
      <c r="S2902" s="570"/>
      <c r="T2902" s="570"/>
      <c r="U2902" s="570"/>
    </row>
    <row r="2903" spans="2:21" x14ac:dyDescent="0.25">
      <c r="B2903" s="402" t="s">
        <v>255</v>
      </c>
      <c r="C2903" s="402" t="s">
        <v>17</v>
      </c>
      <c r="D2903" s="402" t="s">
        <v>11</v>
      </c>
      <c r="E2903" s="402" t="s">
        <v>33</v>
      </c>
      <c r="F2903" s="402" t="s">
        <v>6</v>
      </c>
      <c r="G2903" s="403">
        <v>21.998592000000002</v>
      </c>
      <c r="H2903" s="403">
        <v>19.248768000000005</v>
      </c>
      <c r="I2903" s="403">
        <v>16.331640316823584</v>
      </c>
      <c r="J2903" s="403">
        <v>12.774484021376486</v>
      </c>
      <c r="K2903" s="403">
        <v>10.472440761487229</v>
      </c>
      <c r="L2903" s="450">
        <v>10.213234794783121</v>
      </c>
      <c r="M2903" s="450">
        <v>9.9604444989531888</v>
      </c>
      <c r="N2903" s="450">
        <v>9.7139110781437381</v>
      </c>
      <c r="O2903" s="450">
        <v>9.4734796668964485</v>
      </c>
      <c r="R2903" s="570"/>
      <c r="S2903" s="570"/>
      <c r="T2903" s="570"/>
      <c r="U2903" s="570"/>
    </row>
    <row r="2904" spans="2:21" x14ac:dyDescent="0.25">
      <c r="B2904" s="402" t="s">
        <v>255</v>
      </c>
      <c r="C2904" s="402" t="s">
        <v>17</v>
      </c>
      <c r="D2904" s="402" t="s">
        <v>11</v>
      </c>
      <c r="E2904" s="402" t="s">
        <v>33</v>
      </c>
      <c r="F2904" s="402" t="s">
        <v>7</v>
      </c>
      <c r="G2904" s="403">
        <v>17.873856</v>
      </c>
      <c r="H2904" s="403">
        <v>14.436576000000002</v>
      </c>
      <c r="I2904" s="403">
        <v>12.248730237617687</v>
      </c>
      <c r="J2904" s="403">
        <v>9.5808630160323656</v>
      </c>
      <c r="K2904" s="403">
        <v>7.8543305711154225</v>
      </c>
      <c r="L2904" s="450">
        <v>7.6599260960873412</v>
      </c>
      <c r="M2904" s="450">
        <v>7.4703333742148921</v>
      </c>
      <c r="N2904" s="450">
        <v>7.2854333086078036</v>
      </c>
      <c r="O2904" s="450">
        <v>7.1051097501723364</v>
      </c>
      <c r="R2904" s="570"/>
      <c r="S2904" s="570"/>
      <c r="T2904" s="570"/>
      <c r="U2904" s="570"/>
    </row>
    <row r="2905" spans="2:21" x14ac:dyDescent="0.25">
      <c r="B2905" s="402" t="s">
        <v>255</v>
      </c>
      <c r="C2905" s="402" t="s">
        <v>17</v>
      </c>
      <c r="D2905" s="402" t="s">
        <v>11</v>
      </c>
      <c r="E2905" s="402" t="s">
        <v>33</v>
      </c>
      <c r="F2905" s="402" t="s">
        <v>8</v>
      </c>
      <c r="G2905" s="403">
        <v>13.1991552</v>
      </c>
      <c r="H2905" s="403">
        <v>9.4493952000000014</v>
      </c>
      <c r="I2905" s="403">
        <v>8.0841619568276748</v>
      </c>
      <c r="J2905" s="403">
        <v>6.3233695905813621</v>
      </c>
      <c r="K2905" s="403">
        <v>4.7125983426692528</v>
      </c>
      <c r="L2905" s="450">
        <v>4.5959556576524037</v>
      </c>
      <c r="M2905" s="450">
        <v>4.4822000245289342</v>
      </c>
      <c r="N2905" s="450">
        <v>4.3712599851646807</v>
      </c>
      <c r="O2905" s="450">
        <v>4.2630658501034011</v>
      </c>
      <c r="R2905" s="570"/>
      <c r="S2905" s="570"/>
      <c r="T2905" s="570"/>
      <c r="U2905" s="570"/>
    </row>
    <row r="2906" spans="2:21" x14ac:dyDescent="0.25">
      <c r="B2906" s="402" t="s">
        <v>255</v>
      </c>
      <c r="C2906" s="402" t="s">
        <v>17</v>
      </c>
      <c r="D2906" s="402" t="s">
        <v>11</v>
      </c>
      <c r="E2906" s="402" t="s">
        <v>33</v>
      </c>
      <c r="F2906" s="402" t="s">
        <v>1</v>
      </c>
      <c r="G2906" s="403">
        <v>10.76018086956522</v>
      </c>
      <c r="H2906" s="403">
        <v>7.988619130434782</v>
      </c>
      <c r="I2906" s="403">
        <v>5.8580883745128078</v>
      </c>
      <c r="J2906" s="403">
        <v>4.5821518772328709</v>
      </c>
      <c r="K2906" s="403">
        <v>3.7564189687943332</v>
      </c>
      <c r="L2906" s="450">
        <v>3.6634429155200334</v>
      </c>
      <c r="M2906" s="450">
        <v>3.5727681354940795</v>
      </c>
      <c r="N2906" s="450">
        <v>3.4843376693341677</v>
      </c>
      <c r="O2906" s="450">
        <v>3.3980959674737266</v>
      </c>
      <c r="R2906" s="570"/>
      <c r="S2906" s="570"/>
      <c r="T2906" s="570"/>
      <c r="U2906" s="570"/>
    </row>
    <row r="2907" spans="2:21" x14ac:dyDescent="0.25">
      <c r="B2907" s="402" t="s">
        <v>255</v>
      </c>
      <c r="C2907" s="402" t="s">
        <v>17</v>
      </c>
      <c r="D2907" s="402" t="s">
        <v>19</v>
      </c>
      <c r="E2907" s="402" t="s">
        <v>33</v>
      </c>
      <c r="F2907" s="402" t="s">
        <v>4</v>
      </c>
      <c r="G2907" s="403">
        <v>110.64865573770491</v>
      </c>
      <c r="H2907" s="403">
        <v>71.84478688524591</v>
      </c>
      <c r="I2907" s="403">
        <v>61.471475409836074</v>
      </c>
      <c r="J2907" s="403">
        <v>49.448612041623072</v>
      </c>
      <c r="K2907" s="403">
        <v>32.344013700933495</v>
      </c>
      <c r="L2907" s="450">
        <v>29.236426636257914</v>
      </c>
      <c r="M2907" s="450">
        <v>26.427414060630991</v>
      </c>
      <c r="N2907" s="450">
        <v>23.888289175049085</v>
      </c>
      <c r="O2907" s="450">
        <v>21.593121385299181</v>
      </c>
      <c r="R2907" s="570"/>
      <c r="S2907" s="570"/>
      <c r="T2907" s="570"/>
      <c r="U2907" s="570"/>
    </row>
    <row r="2908" spans="2:21" x14ac:dyDescent="0.25">
      <c r="B2908" s="402" t="s">
        <v>255</v>
      </c>
      <c r="C2908" s="402" t="s">
        <v>17</v>
      </c>
      <c r="D2908" s="402" t="s">
        <v>19</v>
      </c>
      <c r="E2908" s="402" t="s">
        <v>33</v>
      </c>
      <c r="F2908" s="402" t="s">
        <v>5</v>
      </c>
      <c r="G2908" s="403">
        <v>29.698099200000005</v>
      </c>
      <c r="H2908" s="403">
        <v>25.985836800000008</v>
      </c>
      <c r="I2908" s="403">
        <v>19.686240000000002</v>
      </c>
      <c r="J2908" s="403">
        <v>15.835918006329791</v>
      </c>
      <c r="K2908" s="403">
        <v>12.675274210918706</v>
      </c>
      <c r="L2908" s="450">
        <v>11.457443964392127</v>
      </c>
      <c r="M2908" s="450">
        <v>10.356621877584679</v>
      </c>
      <c r="N2908" s="450">
        <v>9.3615658997426525</v>
      </c>
      <c r="O2908" s="450">
        <v>8.4621141073910877</v>
      </c>
      <c r="R2908" s="570"/>
      <c r="S2908" s="570"/>
      <c r="T2908" s="570"/>
      <c r="U2908" s="570"/>
    </row>
    <row r="2909" spans="2:21" x14ac:dyDescent="0.25">
      <c r="B2909" s="402" t="s">
        <v>255</v>
      </c>
      <c r="C2909" s="402" t="s">
        <v>17</v>
      </c>
      <c r="D2909" s="402" t="s">
        <v>19</v>
      </c>
      <c r="E2909" s="402" t="s">
        <v>33</v>
      </c>
      <c r="F2909" s="402" t="s">
        <v>6</v>
      </c>
      <c r="G2909" s="403">
        <v>21.998592000000002</v>
      </c>
      <c r="H2909" s="403">
        <v>19.248768000000005</v>
      </c>
      <c r="I2909" s="403">
        <v>14.582400000000002</v>
      </c>
      <c r="J2909" s="403">
        <v>11.730309634318361</v>
      </c>
      <c r="K2909" s="403">
        <v>9.3890920080879301</v>
      </c>
      <c r="L2909" s="450">
        <v>8.4869955291793513</v>
      </c>
      <c r="M2909" s="450">
        <v>7.6715717611738352</v>
      </c>
      <c r="N2909" s="450">
        <v>6.9344932590686312</v>
      </c>
      <c r="O2909" s="450">
        <v>6.2682326721415453</v>
      </c>
      <c r="R2909" s="570"/>
      <c r="S2909" s="570"/>
      <c r="T2909" s="570"/>
      <c r="U2909" s="570"/>
    </row>
    <row r="2910" spans="2:21" x14ac:dyDescent="0.25">
      <c r="B2910" s="402" t="s">
        <v>255</v>
      </c>
      <c r="C2910" s="402" t="s">
        <v>17</v>
      </c>
      <c r="D2910" s="402" t="s">
        <v>19</v>
      </c>
      <c r="E2910" s="402" t="s">
        <v>33</v>
      </c>
      <c r="F2910" s="402" t="s">
        <v>7</v>
      </c>
      <c r="G2910" s="403">
        <v>17.873856</v>
      </c>
      <c r="H2910" s="403">
        <v>14.436576000000002</v>
      </c>
      <c r="I2910" s="403">
        <v>10.9368</v>
      </c>
      <c r="J2910" s="403">
        <v>8.7977322257387716</v>
      </c>
      <c r="K2910" s="403">
        <v>7.0418190060659489</v>
      </c>
      <c r="L2910" s="450">
        <v>6.3652466468845157</v>
      </c>
      <c r="M2910" s="450">
        <v>5.7536788208803786</v>
      </c>
      <c r="N2910" s="450">
        <v>5.2008699443014752</v>
      </c>
      <c r="O2910" s="450">
        <v>4.7011745041061603</v>
      </c>
      <c r="R2910" s="570"/>
      <c r="S2910" s="570"/>
      <c r="T2910" s="570"/>
      <c r="U2910" s="570"/>
    </row>
    <row r="2911" spans="2:21" x14ac:dyDescent="0.25">
      <c r="B2911" s="402" t="s">
        <v>255</v>
      </c>
      <c r="C2911" s="402" t="s">
        <v>17</v>
      </c>
      <c r="D2911" s="402" t="s">
        <v>19</v>
      </c>
      <c r="E2911" s="402" t="s">
        <v>33</v>
      </c>
      <c r="F2911" s="402" t="s">
        <v>8</v>
      </c>
      <c r="G2911" s="403">
        <v>13.1991552</v>
      </c>
      <c r="H2911" s="403">
        <v>9.4493952000000014</v>
      </c>
      <c r="I2911" s="403">
        <v>7.2182880000000011</v>
      </c>
      <c r="J2911" s="403">
        <v>5.2786393354432626</v>
      </c>
      <c r="K2911" s="403">
        <v>4.2250914036395688</v>
      </c>
      <c r="L2911" s="450">
        <v>3.8191479881307089</v>
      </c>
      <c r="M2911" s="450">
        <v>3.4522072925282266</v>
      </c>
      <c r="N2911" s="450">
        <v>3.1205219665808848</v>
      </c>
      <c r="O2911" s="450">
        <v>2.8207047024636958</v>
      </c>
      <c r="R2911" s="570"/>
      <c r="S2911" s="570"/>
      <c r="T2911" s="570"/>
      <c r="U2911" s="570"/>
    </row>
    <row r="2912" spans="2:21" x14ac:dyDescent="0.25">
      <c r="B2912" s="402" t="s">
        <v>255</v>
      </c>
      <c r="C2912" s="402" t="s">
        <v>17</v>
      </c>
      <c r="D2912" s="402" t="s">
        <v>19</v>
      </c>
      <c r="E2912" s="402" t="s">
        <v>33</v>
      </c>
      <c r="F2912" s="402" t="s">
        <v>1</v>
      </c>
      <c r="G2912" s="403">
        <v>10.76018086956522</v>
      </c>
      <c r="H2912" s="403">
        <v>7.988619130434782</v>
      </c>
      <c r="I2912" s="403">
        <v>5.2306434782608706</v>
      </c>
      <c r="J2912" s="403">
        <v>4.2076110644837605</v>
      </c>
      <c r="K2912" s="403">
        <v>3.0616604374199774</v>
      </c>
      <c r="L2912" s="450">
        <v>2.7674985421237017</v>
      </c>
      <c r="M2912" s="450">
        <v>2.5015994873392944</v>
      </c>
      <c r="N2912" s="450">
        <v>2.2612478018702062</v>
      </c>
      <c r="O2912" s="450">
        <v>2.0439889148287649</v>
      </c>
      <c r="R2912" s="570"/>
      <c r="S2912" s="570"/>
      <c r="T2912" s="570"/>
      <c r="U2912" s="570"/>
    </row>
    <row r="2913" spans="2:21" x14ac:dyDescent="0.25">
      <c r="B2913" s="402" t="s">
        <v>255</v>
      </c>
      <c r="C2913" s="402" t="s">
        <v>16</v>
      </c>
      <c r="D2913" s="402" t="s">
        <v>3</v>
      </c>
      <c r="E2913" s="402" t="s">
        <v>33</v>
      </c>
      <c r="F2913" s="402" t="s">
        <v>4</v>
      </c>
      <c r="G2913" s="403">
        <v>97.11501639344263</v>
      </c>
      <c r="H2913" s="403">
        <v>63.057319672131165</v>
      </c>
      <c r="I2913" s="403">
        <v>55.638811475409845</v>
      </c>
      <c r="J2913" s="403">
        <v>45.878220140515239</v>
      </c>
      <c r="K2913" s="403">
        <v>29.991671877063901</v>
      </c>
      <c r="L2913" s="450">
        <v>27.80877309794867</v>
      </c>
      <c r="M2913" s="450">
        <v>25.784753326959251</v>
      </c>
      <c r="N2913" s="450">
        <v>23.908048794183571</v>
      </c>
      <c r="O2913" s="450">
        <v>22.167937381329587</v>
      </c>
      <c r="R2913" s="570"/>
      <c r="S2913" s="570"/>
      <c r="T2913" s="570"/>
      <c r="U2913" s="570"/>
    </row>
    <row r="2914" spans="2:21" x14ac:dyDescent="0.25">
      <c r="B2914" s="402" t="s">
        <v>255</v>
      </c>
      <c r="C2914" s="402" t="s">
        <v>16</v>
      </c>
      <c r="D2914" s="402" t="s">
        <v>3</v>
      </c>
      <c r="E2914" s="402" t="s">
        <v>33</v>
      </c>
      <c r="F2914" s="402" t="s">
        <v>5</v>
      </c>
      <c r="G2914" s="403">
        <v>26.065670400000005</v>
      </c>
      <c r="H2914" s="403">
        <v>22.807461600000011</v>
      </c>
      <c r="I2914" s="403">
        <v>18.370188340915558</v>
      </c>
      <c r="J2914" s="403">
        <v>14.692500000000001</v>
      </c>
      <c r="K2914" s="403">
        <v>11.753416524020091</v>
      </c>
      <c r="L2914" s="450">
        <v>10.897961760248251</v>
      </c>
      <c r="M2914" s="450">
        <v>10.104769986251712</v>
      </c>
      <c r="N2914" s="450">
        <v>9.369309483861457</v>
      </c>
      <c r="O2914" s="450">
        <v>8.6873783692070994</v>
      </c>
      <c r="R2914" s="570"/>
      <c r="S2914" s="570"/>
      <c r="T2914" s="570"/>
      <c r="U2914" s="570"/>
    </row>
    <row r="2915" spans="2:21" x14ac:dyDescent="0.25">
      <c r="B2915" s="402" t="s">
        <v>255</v>
      </c>
      <c r="C2915" s="402" t="s">
        <v>16</v>
      </c>
      <c r="D2915" s="402" t="s">
        <v>3</v>
      </c>
      <c r="E2915" s="402" t="s">
        <v>33</v>
      </c>
      <c r="F2915" s="402" t="s">
        <v>6</v>
      </c>
      <c r="G2915" s="403">
        <v>19.307904000000004</v>
      </c>
      <c r="H2915" s="403">
        <v>16.894416000000007</v>
      </c>
      <c r="I2915" s="403">
        <v>13.607546919196709</v>
      </c>
      <c r="J2915" s="403">
        <v>10.883333333333335</v>
      </c>
      <c r="K2915" s="403">
        <v>8.7062344622371022</v>
      </c>
      <c r="L2915" s="450">
        <v>8.0725642668505539</v>
      </c>
      <c r="M2915" s="450">
        <v>7.4850148046308966</v>
      </c>
      <c r="N2915" s="450">
        <v>6.9402292473047824</v>
      </c>
      <c r="O2915" s="450">
        <v>6.4350950883015541</v>
      </c>
      <c r="R2915" s="570"/>
      <c r="S2915" s="570"/>
      <c r="T2915" s="570"/>
      <c r="U2915" s="570"/>
    </row>
    <row r="2916" spans="2:21" x14ac:dyDescent="0.25">
      <c r="B2916" s="402" t="s">
        <v>255</v>
      </c>
      <c r="C2916" s="402" t="s">
        <v>16</v>
      </c>
      <c r="D2916" s="402" t="s">
        <v>3</v>
      </c>
      <c r="E2916" s="402" t="s">
        <v>33</v>
      </c>
      <c r="F2916" s="402" t="s">
        <v>7</v>
      </c>
      <c r="G2916" s="403">
        <v>15.687672000000001</v>
      </c>
      <c r="H2916" s="403">
        <v>12.670812000000003</v>
      </c>
      <c r="I2916" s="403">
        <v>10.205660189397532</v>
      </c>
      <c r="J2916" s="403">
        <v>8.1624999999999996</v>
      </c>
      <c r="K2916" s="403">
        <v>6.5296758466778275</v>
      </c>
      <c r="L2916" s="450">
        <v>6.0544232001379168</v>
      </c>
      <c r="M2916" s="450">
        <v>5.6137611034731734</v>
      </c>
      <c r="N2916" s="450">
        <v>5.205171935478587</v>
      </c>
      <c r="O2916" s="450">
        <v>4.8263213162261662</v>
      </c>
      <c r="R2916" s="570"/>
      <c r="S2916" s="570"/>
      <c r="T2916" s="570"/>
      <c r="U2916" s="570"/>
    </row>
    <row r="2917" spans="2:21" x14ac:dyDescent="0.25">
      <c r="B2917" s="402" t="s">
        <v>255</v>
      </c>
      <c r="C2917" s="402" t="s">
        <v>16</v>
      </c>
      <c r="D2917" s="402" t="s">
        <v>3</v>
      </c>
      <c r="E2917" s="402" t="s">
        <v>33</v>
      </c>
      <c r="F2917" s="402" t="s">
        <v>8</v>
      </c>
      <c r="G2917" s="403">
        <v>11.5847424</v>
      </c>
      <c r="H2917" s="403">
        <v>8.2936224000000003</v>
      </c>
      <c r="I2917" s="403">
        <v>6.7357357250023702</v>
      </c>
      <c r="J2917" s="403">
        <v>4.8975</v>
      </c>
      <c r="K2917" s="403">
        <v>3.9178055080066967</v>
      </c>
      <c r="L2917" s="450">
        <v>3.6326539200827499</v>
      </c>
      <c r="M2917" s="450">
        <v>3.3682566620839043</v>
      </c>
      <c r="N2917" s="450">
        <v>3.1231031612871525</v>
      </c>
      <c r="O2917" s="450">
        <v>2.8957927897356996</v>
      </c>
      <c r="R2917" s="570"/>
      <c r="S2917" s="570"/>
      <c r="T2917" s="570"/>
      <c r="U2917" s="570"/>
    </row>
    <row r="2918" spans="2:21" x14ac:dyDescent="0.25">
      <c r="B2918" s="402" t="s">
        <v>255</v>
      </c>
      <c r="C2918" s="402" t="s">
        <v>16</v>
      </c>
      <c r="D2918" s="402" t="s">
        <v>3</v>
      </c>
      <c r="E2918" s="402" t="s">
        <v>33</v>
      </c>
      <c r="F2918" s="402" t="s">
        <v>1</v>
      </c>
      <c r="G2918" s="403">
        <v>9.4440834782608718</v>
      </c>
      <c r="H2918" s="403">
        <v>7.0115165217391304</v>
      </c>
      <c r="I2918" s="403">
        <v>4.8809679166683848</v>
      </c>
      <c r="J2918" s="403">
        <v>3.9038043478260875</v>
      </c>
      <c r="K2918" s="403">
        <v>2.838989498555577</v>
      </c>
      <c r="L2918" s="450">
        <v>2.6323579131034416</v>
      </c>
      <c r="M2918" s="450">
        <v>2.4407656971622491</v>
      </c>
      <c r="N2918" s="450">
        <v>2.2631182328167769</v>
      </c>
      <c r="O2918" s="450">
        <v>2.0984005722722459</v>
      </c>
      <c r="R2918" s="570"/>
      <c r="S2918" s="570"/>
      <c r="T2918" s="570"/>
      <c r="U2918" s="570"/>
    </row>
    <row r="2919" spans="2:21" x14ac:dyDescent="0.25">
      <c r="B2919" s="402" t="s">
        <v>255</v>
      </c>
      <c r="C2919" s="402" t="s">
        <v>16</v>
      </c>
      <c r="D2919" s="402" t="s">
        <v>11</v>
      </c>
      <c r="E2919" s="402" t="s">
        <v>33</v>
      </c>
      <c r="F2919" s="402" t="s">
        <v>4</v>
      </c>
      <c r="G2919" s="403">
        <v>97.11501639344263</v>
      </c>
      <c r="H2919" s="403">
        <v>63.057319672131165</v>
      </c>
      <c r="I2919" s="403">
        <v>55.638811475409845</v>
      </c>
      <c r="J2919" s="403">
        <v>47.263757267274556</v>
      </c>
      <c r="K2919" s="403">
        <v>31.663467668566938</v>
      </c>
      <c r="L2919" s="450">
        <v>30.87975736328471</v>
      </c>
      <c r="M2919" s="450">
        <v>30.115444865249454</v>
      </c>
      <c r="N2919" s="450">
        <v>29.370050054545107</v>
      </c>
      <c r="O2919" s="450">
        <v>28.643104694822171</v>
      </c>
      <c r="R2919" s="570"/>
      <c r="S2919" s="570"/>
      <c r="T2919" s="570"/>
      <c r="U2919" s="570"/>
    </row>
    <row r="2920" spans="2:21" x14ac:dyDescent="0.25">
      <c r="B2920" s="402" t="s">
        <v>255</v>
      </c>
      <c r="C2920" s="402" t="s">
        <v>16</v>
      </c>
      <c r="D2920" s="402" t="s">
        <v>11</v>
      </c>
      <c r="E2920" s="402" t="s">
        <v>33</v>
      </c>
      <c r="F2920" s="402" t="s">
        <v>5</v>
      </c>
      <c r="G2920" s="403">
        <v>26.065670400000005</v>
      </c>
      <c r="H2920" s="403">
        <v>22.807461600000011</v>
      </c>
      <c r="I2920" s="403">
        <v>19.35101817378472</v>
      </c>
      <c r="J2920" s="403">
        <v>15.136218264844683</v>
      </c>
      <c r="K2920" s="403">
        <v>12.408575474850897</v>
      </c>
      <c r="L2920" s="450">
        <v>12.101447759867016</v>
      </c>
      <c r="M2920" s="450">
        <v>11.801921838779815</v>
      </c>
      <c r="N2920" s="450">
        <v>11.509809557711842</v>
      </c>
      <c r="O2920" s="450">
        <v>11.224927419828713</v>
      </c>
      <c r="R2920" s="570"/>
      <c r="S2920" s="570"/>
      <c r="T2920" s="570"/>
      <c r="U2920" s="570"/>
    </row>
    <row r="2921" spans="2:21" x14ac:dyDescent="0.25">
      <c r="B2921" s="402" t="s">
        <v>255</v>
      </c>
      <c r="C2921" s="402" t="s">
        <v>16</v>
      </c>
      <c r="D2921" s="402" t="s">
        <v>11</v>
      </c>
      <c r="E2921" s="402" t="s">
        <v>33</v>
      </c>
      <c r="F2921" s="402" t="s">
        <v>6</v>
      </c>
      <c r="G2921" s="403">
        <v>19.307904000000004</v>
      </c>
      <c r="H2921" s="403">
        <v>16.894416000000007</v>
      </c>
      <c r="I2921" s="403">
        <v>14.334087536136829</v>
      </c>
      <c r="J2921" s="403">
        <v>11.212013529514579</v>
      </c>
      <c r="K2921" s="403">
        <v>9.1915373887784426</v>
      </c>
      <c r="L2921" s="450">
        <v>8.9640353776792718</v>
      </c>
      <c r="M2921" s="450">
        <v>8.7421643250220864</v>
      </c>
      <c r="N2921" s="450">
        <v>8.5257848575643287</v>
      </c>
      <c r="O2921" s="450">
        <v>8.3147610517249735</v>
      </c>
      <c r="R2921" s="570"/>
      <c r="S2921" s="570"/>
      <c r="T2921" s="570"/>
      <c r="U2921" s="570"/>
    </row>
    <row r="2922" spans="2:21" x14ac:dyDescent="0.25">
      <c r="B2922" s="402" t="s">
        <v>255</v>
      </c>
      <c r="C2922" s="402" t="s">
        <v>16</v>
      </c>
      <c r="D2922" s="402" t="s">
        <v>11</v>
      </c>
      <c r="E2922" s="402" t="s">
        <v>33</v>
      </c>
      <c r="F2922" s="402" t="s">
        <v>7</v>
      </c>
      <c r="G2922" s="403">
        <v>15.687672000000001</v>
      </c>
      <c r="H2922" s="403">
        <v>12.670812000000003</v>
      </c>
      <c r="I2922" s="403">
        <v>10.750565652102621</v>
      </c>
      <c r="J2922" s="403">
        <v>8.409010147135934</v>
      </c>
      <c r="K2922" s="403">
        <v>6.893653041583832</v>
      </c>
      <c r="L2922" s="450">
        <v>6.7230265332594534</v>
      </c>
      <c r="M2922" s="450">
        <v>6.5566232437665644</v>
      </c>
      <c r="N2922" s="450">
        <v>6.3943386431732456</v>
      </c>
      <c r="O2922" s="450">
        <v>6.2360707887937306</v>
      </c>
      <c r="R2922" s="570"/>
      <c r="S2922" s="570"/>
      <c r="T2922" s="570"/>
      <c r="U2922" s="570"/>
    </row>
    <row r="2923" spans="2:21" x14ac:dyDescent="0.25">
      <c r="B2923" s="402" t="s">
        <v>255</v>
      </c>
      <c r="C2923" s="402" t="s">
        <v>16</v>
      </c>
      <c r="D2923" s="402" t="s">
        <v>11</v>
      </c>
      <c r="E2923" s="402" t="s">
        <v>33</v>
      </c>
      <c r="F2923" s="402" t="s">
        <v>8</v>
      </c>
      <c r="G2923" s="403">
        <v>11.5847424</v>
      </c>
      <c r="H2923" s="403">
        <v>8.2936224000000003</v>
      </c>
      <c r="I2923" s="403">
        <v>7.0953733303877309</v>
      </c>
      <c r="J2923" s="403">
        <v>5.5499466971097169</v>
      </c>
      <c r="K2923" s="403">
        <v>4.1361918249502994</v>
      </c>
      <c r="L2923" s="450">
        <v>4.0338159199556722</v>
      </c>
      <c r="M2923" s="450">
        <v>3.9339739462599388</v>
      </c>
      <c r="N2923" s="450">
        <v>3.8366031859039476</v>
      </c>
      <c r="O2923" s="450">
        <v>3.7416424732762383</v>
      </c>
      <c r="R2923" s="570"/>
      <c r="S2923" s="570"/>
      <c r="T2923" s="570"/>
      <c r="U2923" s="570"/>
    </row>
    <row r="2924" spans="2:21" x14ac:dyDescent="0.25">
      <c r="B2924" s="402" t="s">
        <v>255</v>
      </c>
      <c r="C2924" s="402" t="s">
        <v>16</v>
      </c>
      <c r="D2924" s="402" t="s">
        <v>11</v>
      </c>
      <c r="E2924" s="402" t="s">
        <v>33</v>
      </c>
      <c r="F2924" s="402" t="s">
        <v>1</v>
      </c>
      <c r="G2924" s="403">
        <v>9.4440834782608718</v>
      </c>
      <c r="H2924" s="403">
        <v>7.0115165217391304</v>
      </c>
      <c r="I2924" s="403">
        <v>5.1415748770925589</v>
      </c>
      <c r="J2924" s="403">
        <v>4.0217005051519683</v>
      </c>
      <c r="K2924" s="403">
        <v>3.2969644981487902</v>
      </c>
      <c r="L2924" s="450">
        <v>3.2153605159066965</v>
      </c>
      <c r="M2924" s="450">
        <v>3.1357763339753149</v>
      </c>
      <c r="N2924" s="450">
        <v>3.0581619597785106</v>
      </c>
      <c r="O2924" s="450">
        <v>2.9824686381187417</v>
      </c>
      <c r="R2924" s="570"/>
      <c r="S2924" s="570"/>
      <c r="T2924" s="570"/>
      <c r="U2924" s="570"/>
    </row>
    <row r="2925" spans="2:21" x14ac:dyDescent="0.25">
      <c r="B2925" s="402" t="s">
        <v>255</v>
      </c>
      <c r="C2925" s="402" t="s">
        <v>16</v>
      </c>
      <c r="D2925" s="402" t="s">
        <v>19</v>
      </c>
      <c r="E2925" s="402" t="s">
        <v>33</v>
      </c>
      <c r="F2925" s="402" t="s">
        <v>4</v>
      </c>
      <c r="G2925" s="403">
        <v>97.11501639344263</v>
      </c>
      <c r="H2925" s="403">
        <v>63.057319672131165</v>
      </c>
      <c r="I2925" s="403">
        <v>53.952786885245914</v>
      </c>
      <c r="J2925" s="403">
        <v>43.400461912876168</v>
      </c>
      <c r="K2925" s="403">
        <v>28.387958261706416</v>
      </c>
      <c r="L2925" s="450">
        <v>25.660465851446801</v>
      </c>
      <c r="M2925" s="450">
        <v>23.19502873869898</v>
      </c>
      <c r="N2925" s="450">
        <v>20.966468859283676</v>
      </c>
      <c r="O2925" s="450">
        <v>18.952027237366085</v>
      </c>
      <c r="R2925" s="570"/>
      <c r="S2925" s="570"/>
      <c r="T2925" s="570"/>
      <c r="U2925" s="570"/>
    </row>
    <row r="2926" spans="2:21" x14ac:dyDescent="0.25">
      <c r="B2926" s="402" t="s">
        <v>255</v>
      </c>
      <c r="C2926" s="402" t="s">
        <v>16</v>
      </c>
      <c r="D2926" s="402" t="s">
        <v>19</v>
      </c>
      <c r="E2926" s="402" t="s">
        <v>33</v>
      </c>
      <c r="F2926" s="402" t="s">
        <v>5</v>
      </c>
      <c r="G2926" s="403">
        <v>26.065670400000005</v>
      </c>
      <c r="H2926" s="403">
        <v>22.807461600000011</v>
      </c>
      <c r="I2926" s="403">
        <v>17.278380000000002</v>
      </c>
      <c r="J2926" s="403">
        <v>13.898997927598595</v>
      </c>
      <c r="K2926" s="403">
        <v>11.124938252325155</v>
      </c>
      <c r="L2926" s="450">
        <v>10.05606304939255</v>
      </c>
      <c r="M2926" s="450">
        <v>9.0898845242779505</v>
      </c>
      <c r="N2926" s="450">
        <v>8.2165356620053114</v>
      </c>
      <c r="O2926" s="450">
        <v>7.427097462535456</v>
      </c>
      <c r="R2926" s="570"/>
      <c r="S2926" s="570"/>
      <c r="T2926" s="570"/>
      <c r="U2926" s="570"/>
    </row>
    <row r="2927" spans="2:21" x14ac:dyDescent="0.25">
      <c r="B2927" s="402" t="s">
        <v>255</v>
      </c>
      <c r="C2927" s="402" t="s">
        <v>16</v>
      </c>
      <c r="D2927" s="402" t="s">
        <v>19</v>
      </c>
      <c r="E2927" s="402" t="s">
        <v>33</v>
      </c>
      <c r="F2927" s="402" t="s">
        <v>6</v>
      </c>
      <c r="G2927" s="403">
        <v>19.307904000000004</v>
      </c>
      <c r="H2927" s="403">
        <v>16.894416000000007</v>
      </c>
      <c r="I2927" s="403">
        <v>12.798800000000002</v>
      </c>
      <c r="J2927" s="403">
        <v>10.295554020443401</v>
      </c>
      <c r="K2927" s="403">
        <v>8.2406950017223366</v>
      </c>
      <c r="L2927" s="450">
        <v>7.4489355921426306</v>
      </c>
      <c r="M2927" s="450">
        <v>6.7332477957614447</v>
      </c>
      <c r="N2927" s="450">
        <v>6.0863227125965276</v>
      </c>
      <c r="O2927" s="450">
        <v>5.5015536759521906</v>
      </c>
      <c r="R2927" s="570"/>
      <c r="S2927" s="570"/>
      <c r="T2927" s="570"/>
      <c r="U2927" s="570"/>
    </row>
    <row r="2928" spans="2:21" x14ac:dyDescent="0.25">
      <c r="B2928" s="402" t="s">
        <v>255</v>
      </c>
      <c r="C2928" s="402" t="s">
        <v>16</v>
      </c>
      <c r="D2928" s="402" t="s">
        <v>19</v>
      </c>
      <c r="E2928" s="402" t="s">
        <v>33</v>
      </c>
      <c r="F2928" s="402" t="s">
        <v>7</v>
      </c>
      <c r="G2928" s="403">
        <v>15.687672000000001</v>
      </c>
      <c r="H2928" s="403">
        <v>12.670812000000003</v>
      </c>
      <c r="I2928" s="403">
        <v>9.5991</v>
      </c>
      <c r="J2928" s="403">
        <v>7.7216655153325506</v>
      </c>
      <c r="K2928" s="403">
        <v>6.1805212512917533</v>
      </c>
      <c r="L2928" s="450">
        <v>5.5867016941069734</v>
      </c>
      <c r="M2928" s="450">
        <v>5.049935846821084</v>
      </c>
      <c r="N2928" s="450">
        <v>4.5647420344473959</v>
      </c>
      <c r="O2928" s="450">
        <v>4.1261652569641427</v>
      </c>
      <c r="R2928" s="570"/>
      <c r="S2928" s="570"/>
      <c r="T2928" s="570"/>
      <c r="U2928" s="570"/>
    </row>
    <row r="2929" spans="2:21" x14ac:dyDescent="0.25">
      <c r="B2929" s="402" t="s">
        <v>255</v>
      </c>
      <c r="C2929" s="402" t="s">
        <v>16</v>
      </c>
      <c r="D2929" s="402" t="s">
        <v>19</v>
      </c>
      <c r="E2929" s="402" t="s">
        <v>33</v>
      </c>
      <c r="F2929" s="402" t="s">
        <v>8</v>
      </c>
      <c r="G2929" s="403">
        <v>11.5847424</v>
      </c>
      <c r="H2929" s="403">
        <v>8.2936224000000003</v>
      </c>
      <c r="I2929" s="403">
        <v>6.3354060000000016</v>
      </c>
      <c r="J2929" s="403">
        <v>4.6329993091995298</v>
      </c>
      <c r="K2929" s="403">
        <v>3.7083127507750522</v>
      </c>
      <c r="L2929" s="450">
        <v>3.3520210164641844</v>
      </c>
      <c r="M2929" s="450">
        <v>3.0299615080926507</v>
      </c>
      <c r="N2929" s="450">
        <v>2.7388452206684382</v>
      </c>
      <c r="O2929" s="450">
        <v>2.4756991541784861</v>
      </c>
      <c r="R2929" s="570"/>
      <c r="S2929" s="570"/>
      <c r="T2929" s="570"/>
      <c r="U2929" s="570"/>
    </row>
    <row r="2930" spans="2:21" x14ac:dyDescent="0.25">
      <c r="B2930" s="402" t="s">
        <v>255</v>
      </c>
      <c r="C2930" s="402" t="s">
        <v>16</v>
      </c>
      <c r="D2930" s="402" t="s">
        <v>19</v>
      </c>
      <c r="E2930" s="402" t="s">
        <v>33</v>
      </c>
      <c r="F2930" s="402" t="s">
        <v>1</v>
      </c>
      <c r="G2930" s="403">
        <v>9.4440834782608718</v>
      </c>
      <c r="H2930" s="403">
        <v>7.0115165217391304</v>
      </c>
      <c r="I2930" s="403">
        <v>4.5908739130434792</v>
      </c>
      <c r="J2930" s="403">
        <v>3.6929704638546985</v>
      </c>
      <c r="K2930" s="403">
        <v>2.6871831527355448</v>
      </c>
      <c r="L2930" s="450">
        <v>2.4290007365682493</v>
      </c>
      <c r="M2930" s="450">
        <v>2.1956242812265585</v>
      </c>
      <c r="N2930" s="450">
        <v>1.9846704497597376</v>
      </c>
      <c r="O2930" s="450">
        <v>1.7939848943322361</v>
      </c>
      <c r="R2930" s="570"/>
      <c r="S2930" s="570"/>
      <c r="T2930" s="570"/>
      <c r="U2930" s="570"/>
    </row>
    <row r="2931" spans="2:21" x14ac:dyDescent="0.25">
      <c r="B2931" s="402" t="s">
        <v>255</v>
      </c>
      <c r="C2931" s="402" t="s">
        <v>128</v>
      </c>
      <c r="D2931" s="402" t="s">
        <v>3</v>
      </c>
      <c r="E2931" s="402" t="s">
        <v>33</v>
      </c>
      <c r="F2931" s="402" t="s">
        <v>4</v>
      </c>
      <c r="G2931" s="403">
        <v>148.72131147540983</v>
      </c>
      <c r="H2931" s="403">
        <v>96.565573770491824</v>
      </c>
      <c r="I2931" s="403">
        <v>85.204918032786892</v>
      </c>
      <c r="J2931" s="403">
        <v>70.257611241217816</v>
      </c>
      <c r="K2931" s="403">
        <v>45.92905341051133</v>
      </c>
      <c r="L2931" s="450">
        <v>42.586176260258298</v>
      </c>
      <c r="M2931" s="450">
        <v>39.486605401162713</v>
      </c>
      <c r="N2931" s="450">
        <v>36.61263215035769</v>
      </c>
      <c r="O2931" s="450">
        <v>33.947836724853886</v>
      </c>
      <c r="R2931" s="570"/>
      <c r="S2931" s="570"/>
      <c r="T2931" s="570"/>
      <c r="U2931" s="570"/>
    </row>
    <row r="2932" spans="2:21" x14ac:dyDescent="0.25">
      <c r="B2932" s="402" t="s">
        <v>255</v>
      </c>
      <c r="C2932" s="402" t="s">
        <v>128</v>
      </c>
      <c r="D2932" s="402" t="s">
        <v>3</v>
      </c>
      <c r="E2932" s="402" t="s">
        <v>33</v>
      </c>
      <c r="F2932" s="402" t="s">
        <v>5</v>
      </c>
      <c r="G2932" s="403">
        <v>39.916800000000009</v>
      </c>
      <c r="H2932" s="403">
        <v>34.927200000000013</v>
      </c>
      <c r="I2932" s="403">
        <v>28.131988270927348</v>
      </c>
      <c r="J2932" s="403">
        <v>22.5</v>
      </c>
      <c r="K2932" s="403">
        <v>17.999106468637198</v>
      </c>
      <c r="L2932" s="450">
        <v>16.689068545556278</v>
      </c>
      <c r="M2932" s="450">
        <v>15.474379764550861</v>
      </c>
      <c r="N2932" s="450">
        <v>14.348100281564253</v>
      </c>
      <c r="O2932" s="450">
        <v>13.303795358663244</v>
      </c>
      <c r="R2932" s="570"/>
      <c r="S2932" s="570"/>
      <c r="T2932" s="570"/>
      <c r="U2932" s="570"/>
    </row>
    <row r="2933" spans="2:21" x14ac:dyDescent="0.25">
      <c r="B2933" s="402" t="s">
        <v>255</v>
      </c>
      <c r="C2933" s="402" t="s">
        <v>128</v>
      </c>
      <c r="D2933" s="402" t="s">
        <v>3</v>
      </c>
      <c r="E2933" s="402" t="s">
        <v>33</v>
      </c>
      <c r="F2933" s="402" t="s">
        <v>6</v>
      </c>
      <c r="G2933" s="403">
        <v>29.568000000000005</v>
      </c>
      <c r="H2933" s="403">
        <v>25.872000000000007</v>
      </c>
      <c r="I2933" s="403">
        <v>20.838509830316553</v>
      </c>
      <c r="J2933" s="403">
        <v>16.666666666666668</v>
      </c>
      <c r="K2933" s="403">
        <v>13.332671458249774</v>
      </c>
      <c r="L2933" s="450">
        <v>12.362272996708352</v>
      </c>
      <c r="M2933" s="450">
        <v>11.462503529296932</v>
      </c>
      <c r="N2933" s="450">
        <v>10.628222430788334</v>
      </c>
      <c r="O2933" s="450">
        <v>9.8546632286394384</v>
      </c>
      <c r="R2933" s="570"/>
      <c r="S2933" s="570"/>
      <c r="T2933" s="570"/>
      <c r="U2933" s="570"/>
    </row>
    <row r="2934" spans="2:21" x14ac:dyDescent="0.25">
      <c r="B2934" s="402" t="s">
        <v>255</v>
      </c>
      <c r="C2934" s="402" t="s">
        <v>128</v>
      </c>
      <c r="D2934" s="402" t="s">
        <v>3</v>
      </c>
      <c r="E2934" s="402" t="s">
        <v>33</v>
      </c>
      <c r="F2934" s="402" t="s">
        <v>7</v>
      </c>
      <c r="G2934" s="403">
        <v>24.024000000000001</v>
      </c>
      <c r="H2934" s="403">
        <v>19.404000000000003</v>
      </c>
      <c r="I2934" s="403">
        <v>15.628882372737415</v>
      </c>
      <c r="J2934" s="403">
        <v>12.5</v>
      </c>
      <c r="K2934" s="403">
        <v>9.9995035936873311</v>
      </c>
      <c r="L2934" s="450">
        <v>9.2717047475312651</v>
      </c>
      <c r="M2934" s="450">
        <v>8.5968776469727004</v>
      </c>
      <c r="N2934" s="450">
        <v>7.9711668230912514</v>
      </c>
      <c r="O2934" s="450">
        <v>7.3909974214795797</v>
      </c>
      <c r="R2934" s="570"/>
      <c r="S2934" s="570"/>
      <c r="T2934" s="570"/>
      <c r="U2934" s="570"/>
    </row>
    <row r="2935" spans="2:21" x14ac:dyDescent="0.25">
      <c r="B2935" s="402" t="s">
        <v>255</v>
      </c>
      <c r="C2935" s="402" t="s">
        <v>128</v>
      </c>
      <c r="D2935" s="402" t="s">
        <v>3</v>
      </c>
      <c r="E2935" s="402" t="s">
        <v>33</v>
      </c>
      <c r="F2935" s="402" t="s">
        <v>8</v>
      </c>
      <c r="G2935" s="403">
        <v>17.7408</v>
      </c>
      <c r="H2935" s="403">
        <v>12.700800000000001</v>
      </c>
      <c r="I2935" s="403">
        <v>10.315062366006693</v>
      </c>
      <c r="J2935" s="403">
        <v>7.5</v>
      </c>
      <c r="K2935" s="403">
        <v>5.9997021562123987</v>
      </c>
      <c r="L2935" s="450">
        <v>5.5630228485187594</v>
      </c>
      <c r="M2935" s="450">
        <v>5.1581265881836202</v>
      </c>
      <c r="N2935" s="450">
        <v>4.7827000938547508</v>
      </c>
      <c r="O2935" s="450">
        <v>4.434598452887748</v>
      </c>
      <c r="R2935" s="570"/>
      <c r="S2935" s="570"/>
      <c r="T2935" s="570"/>
      <c r="U2935" s="570"/>
    </row>
    <row r="2936" spans="2:21" x14ac:dyDescent="0.25">
      <c r="B2936" s="402" t="s">
        <v>255</v>
      </c>
      <c r="C2936" s="402" t="s">
        <v>128</v>
      </c>
      <c r="D2936" s="402" t="s">
        <v>3</v>
      </c>
      <c r="E2936" s="402" t="s">
        <v>33</v>
      </c>
      <c r="F2936" s="402" t="s">
        <v>1</v>
      </c>
      <c r="G2936" s="403">
        <v>14.462608695652177</v>
      </c>
      <c r="H2936" s="403">
        <v>10.737391304347826</v>
      </c>
      <c r="I2936" s="403">
        <v>7.4746828739178941</v>
      </c>
      <c r="J2936" s="403">
        <v>5.9782608695652177</v>
      </c>
      <c r="K2936" s="403">
        <v>4.3476102581249263</v>
      </c>
      <c r="L2936" s="450">
        <v>4.0311759771875062</v>
      </c>
      <c r="M2936" s="450">
        <v>3.73777288998813</v>
      </c>
      <c r="N2936" s="450">
        <v>3.4657247056918479</v>
      </c>
      <c r="O2936" s="450">
        <v>3.2134771397737301</v>
      </c>
      <c r="R2936" s="570"/>
      <c r="S2936" s="570"/>
      <c r="T2936" s="570"/>
      <c r="U2936" s="570"/>
    </row>
    <row r="2937" spans="2:21" x14ac:dyDescent="0.25">
      <c r="B2937" s="402" t="s">
        <v>255</v>
      </c>
      <c r="C2937" s="402" t="s">
        <v>128</v>
      </c>
      <c r="D2937" s="402" t="s">
        <v>11</v>
      </c>
      <c r="E2937" s="402" t="s">
        <v>33</v>
      </c>
      <c r="F2937" s="402" t="s">
        <v>4</v>
      </c>
      <c r="G2937" s="403">
        <v>148.72131147540983</v>
      </c>
      <c r="H2937" s="403">
        <v>96.565573770491824</v>
      </c>
      <c r="I2937" s="403">
        <v>85.204918032786892</v>
      </c>
      <c r="J2937" s="403">
        <v>72.379413885565938</v>
      </c>
      <c r="K2937" s="403">
        <v>48.489230732874326</v>
      </c>
      <c r="L2937" s="450">
        <v>47.289061812074593</v>
      </c>
      <c r="M2937" s="450">
        <v>46.118598568529023</v>
      </c>
      <c r="N2937" s="450">
        <v>44.977105749686224</v>
      </c>
      <c r="O2937" s="450">
        <v>43.863866301412209</v>
      </c>
      <c r="R2937" s="570"/>
      <c r="S2937" s="570"/>
      <c r="T2937" s="570"/>
      <c r="U2937" s="570"/>
    </row>
    <row r="2938" spans="2:21" x14ac:dyDescent="0.25">
      <c r="B2938" s="402" t="s">
        <v>255</v>
      </c>
      <c r="C2938" s="402" t="s">
        <v>128</v>
      </c>
      <c r="D2938" s="402" t="s">
        <v>11</v>
      </c>
      <c r="E2938" s="402" t="s">
        <v>33</v>
      </c>
      <c r="F2938" s="402" t="s">
        <v>5</v>
      </c>
      <c r="G2938" s="403">
        <v>39.916800000000009</v>
      </c>
      <c r="H2938" s="403">
        <v>34.927200000000013</v>
      </c>
      <c r="I2938" s="403">
        <v>29.634024768429892</v>
      </c>
      <c r="J2938" s="403">
        <v>23.179507296852499</v>
      </c>
      <c r="K2938" s="403">
        <v>19.002412672053442</v>
      </c>
      <c r="L2938" s="450">
        <v>18.532079264727439</v>
      </c>
      <c r="M2938" s="450">
        <v>18.073387195681192</v>
      </c>
      <c r="N2938" s="450">
        <v>17.626048327276944</v>
      </c>
      <c r="O2938" s="450">
        <v>17.189781653642751</v>
      </c>
      <c r="R2938" s="570"/>
      <c r="S2938" s="570"/>
      <c r="T2938" s="570"/>
      <c r="U2938" s="570"/>
    </row>
    <row r="2939" spans="2:21" x14ac:dyDescent="0.25">
      <c r="B2939" s="402" t="s">
        <v>255</v>
      </c>
      <c r="C2939" s="402" t="s">
        <v>128</v>
      </c>
      <c r="D2939" s="402" t="s">
        <v>11</v>
      </c>
      <c r="E2939" s="402" t="s">
        <v>33</v>
      </c>
      <c r="F2939" s="402" t="s">
        <v>6</v>
      </c>
      <c r="G2939" s="403">
        <v>29.568000000000005</v>
      </c>
      <c r="H2939" s="403">
        <v>25.872000000000007</v>
      </c>
      <c r="I2939" s="403">
        <v>21.951129458096215</v>
      </c>
      <c r="J2939" s="403">
        <v>17.170005405075923</v>
      </c>
      <c r="K2939" s="403">
        <v>14.075861238558105</v>
      </c>
      <c r="L2939" s="450">
        <v>13.727466122020324</v>
      </c>
      <c r="M2939" s="450">
        <v>13.387694219023103</v>
      </c>
      <c r="N2939" s="450">
        <v>13.056332094279217</v>
      </c>
      <c r="O2939" s="450">
        <v>12.733171595290925</v>
      </c>
      <c r="R2939" s="570"/>
      <c r="S2939" s="570"/>
      <c r="T2939" s="570"/>
      <c r="U2939" s="570"/>
    </row>
    <row r="2940" spans="2:21" x14ac:dyDescent="0.25">
      <c r="B2940" s="402" t="s">
        <v>255</v>
      </c>
      <c r="C2940" s="402" t="s">
        <v>128</v>
      </c>
      <c r="D2940" s="402" t="s">
        <v>11</v>
      </c>
      <c r="E2940" s="402" t="s">
        <v>33</v>
      </c>
      <c r="F2940" s="402" t="s">
        <v>7</v>
      </c>
      <c r="G2940" s="403">
        <v>24.024000000000001</v>
      </c>
      <c r="H2940" s="403">
        <v>19.404000000000003</v>
      </c>
      <c r="I2940" s="403">
        <v>16.46334709357216</v>
      </c>
      <c r="J2940" s="403">
        <v>12.877504053806943</v>
      </c>
      <c r="K2940" s="403">
        <v>10.556895928918578</v>
      </c>
      <c r="L2940" s="450">
        <v>10.295599591515243</v>
      </c>
      <c r="M2940" s="450">
        <v>10.040770664267328</v>
      </c>
      <c r="N2940" s="450">
        <v>9.7922490707094134</v>
      </c>
      <c r="O2940" s="450">
        <v>9.549878696468193</v>
      </c>
      <c r="R2940" s="570"/>
      <c r="S2940" s="570"/>
      <c r="T2940" s="570"/>
      <c r="U2940" s="570"/>
    </row>
    <row r="2941" spans="2:21" x14ac:dyDescent="0.25">
      <c r="B2941" s="402" t="s">
        <v>255</v>
      </c>
      <c r="C2941" s="402" t="s">
        <v>128</v>
      </c>
      <c r="D2941" s="402" t="s">
        <v>11</v>
      </c>
      <c r="E2941" s="402" t="s">
        <v>33</v>
      </c>
      <c r="F2941" s="402" t="s">
        <v>8</v>
      </c>
      <c r="G2941" s="403">
        <v>17.7408</v>
      </c>
      <c r="H2941" s="403">
        <v>12.700800000000001</v>
      </c>
      <c r="I2941" s="403">
        <v>10.865809081757627</v>
      </c>
      <c r="J2941" s="403">
        <v>8.4991526755125832</v>
      </c>
      <c r="K2941" s="403">
        <v>6.3341375573511467</v>
      </c>
      <c r="L2941" s="450">
        <v>6.177359754909145</v>
      </c>
      <c r="M2941" s="450">
        <v>6.024462398560396</v>
      </c>
      <c r="N2941" s="450">
        <v>5.8753494424256472</v>
      </c>
      <c r="O2941" s="450">
        <v>5.7299272178809151</v>
      </c>
      <c r="R2941" s="570"/>
      <c r="S2941" s="570"/>
      <c r="T2941" s="570"/>
      <c r="U2941" s="570"/>
    </row>
    <row r="2942" spans="2:21" x14ac:dyDescent="0.25">
      <c r="B2942" s="402" t="s">
        <v>255</v>
      </c>
      <c r="C2942" s="402" t="s">
        <v>128</v>
      </c>
      <c r="D2942" s="402" t="s">
        <v>11</v>
      </c>
      <c r="E2942" s="402" t="s">
        <v>33</v>
      </c>
      <c r="F2942" s="402" t="s">
        <v>1</v>
      </c>
      <c r="G2942" s="403">
        <v>14.462608695652177</v>
      </c>
      <c r="H2942" s="403">
        <v>10.737391304347826</v>
      </c>
      <c r="I2942" s="403">
        <v>7.8737746969258167</v>
      </c>
      <c r="J2942" s="403">
        <v>6.1588062866033209</v>
      </c>
      <c r="K2942" s="403">
        <v>5.048950226874104</v>
      </c>
      <c r="L2942" s="450">
        <v>4.9239824133333778</v>
      </c>
      <c r="M2942" s="450">
        <v>4.8021077089974185</v>
      </c>
      <c r="N2942" s="450">
        <v>4.6832495555566762</v>
      </c>
      <c r="O2942" s="450">
        <v>4.5673332896152239</v>
      </c>
      <c r="R2942" s="570"/>
      <c r="S2942" s="570"/>
      <c r="T2942" s="570"/>
      <c r="U2942" s="570"/>
    </row>
    <row r="2943" spans="2:21" x14ac:dyDescent="0.25">
      <c r="B2943" s="402" t="s">
        <v>255</v>
      </c>
      <c r="C2943" s="402" t="s">
        <v>128</v>
      </c>
      <c r="D2943" s="402" t="s">
        <v>19</v>
      </c>
      <c r="E2943" s="402" t="s">
        <v>33</v>
      </c>
      <c r="F2943" s="402" t="s">
        <v>4</v>
      </c>
      <c r="G2943" s="403">
        <v>148.72131147540983</v>
      </c>
      <c r="H2943" s="403">
        <v>96.565573770491824</v>
      </c>
      <c r="I2943" s="403">
        <v>82.622950819672141</v>
      </c>
      <c r="J2943" s="403">
        <v>66.463188227987999</v>
      </c>
      <c r="K2943" s="403">
        <v>43.473136694803088</v>
      </c>
      <c r="L2943" s="450">
        <v>39.296272360561716</v>
      </c>
      <c r="M2943" s="450">
        <v>35.520717823428754</v>
      </c>
      <c r="N2943" s="450">
        <v>32.107915557861674</v>
      </c>
      <c r="O2943" s="450">
        <v>29.023012614649438</v>
      </c>
      <c r="R2943" s="570"/>
      <c r="S2943" s="570"/>
      <c r="T2943" s="570"/>
      <c r="U2943" s="570"/>
    </row>
    <row r="2944" spans="2:21" x14ac:dyDescent="0.25">
      <c r="B2944" s="402" t="s">
        <v>255</v>
      </c>
      <c r="C2944" s="402" t="s">
        <v>128</v>
      </c>
      <c r="D2944" s="402" t="s">
        <v>19</v>
      </c>
      <c r="E2944" s="402" t="s">
        <v>33</v>
      </c>
      <c r="F2944" s="402" t="s">
        <v>5</v>
      </c>
      <c r="G2944" s="403">
        <v>39.916800000000009</v>
      </c>
      <c r="H2944" s="403">
        <v>34.927200000000013</v>
      </c>
      <c r="I2944" s="403">
        <v>26.46</v>
      </c>
      <c r="J2944" s="403">
        <v>21.28483603001316</v>
      </c>
      <c r="K2944" s="403">
        <v>17.036658885643423</v>
      </c>
      <c r="L2944" s="450">
        <v>15.399790274720599</v>
      </c>
      <c r="M2944" s="450">
        <v>13.920190695678333</v>
      </c>
      <c r="N2944" s="450">
        <v>12.582749865245502</v>
      </c>
      <c r="O2944" s="450">
        <v>11.373809284127805</v>
      </c>
      <c r="R2944" s="570"/>
      <c r="S2944" s="570"/>
      <c r="T2944" s="570"/>
      <c r="U2944" s="570"/>
    </row>
    <row r="2945" spans="2:21" x14ac:dyDescent="0.25">
      <c r="B2945" s="402" t="s">
        <v>255</v>
      </c>
      <c r="C2945" s="402" t="s">
        <v>128</v>
      </c>
      <c r="D2945" s="402" t="s">
        <v>19</v>
      </c>
      <c r="E2945" s="402" t="s">
        <v>33</v>
      </c>
      <c r="F2945" s="402" t="s">
        <v>6</v>
      </c>
      <c r="G2945" s="403">
        <v>29.568000000000005</v>
      </c>
      <c r="H2945" s="403">
        <v>25.872000000000007</v>
      </c>
      <c r="I2945" s="403">
        <v>19.600000000000001</v>
      </c>
      <c r="J2945" s="403">
        <v>15.766545207417153</v>
      </c>
      <c r="K2945" s="403">
        <v>12.619747322698831</v>
      </c>
      <c r="L2945" s="450">
        <v>11.407252055348593</v>
      </c>
      <c r="M2945" s="450">
        <v>10.311252367169136</v>
      </c>
      <c r="N2945" s="450">
        <v>9.3205554557374093</v>
      </c>
      <c r="O2945" s="450">
        <v>8.4250439141687448</v>
      </c>
      <c r="R2945" s="570"/>
      <c r="S2945" s="570"/>
      <c r="T2945" s="570"/>
      <c r="U2945" s="570"/>
    </row>
    <row r="2946" spans="2:21" x14ac:dyDescent="0.25">
      <c r="B2946" s="402" t="s">
        <v>255</v>
      </c>
      <c r="C2946" s="402" t="s">
        <v>128</v>
      </c>
      <c r="D2946" s="402" t="s">
        <v>19</v>
      </c>
      <c r="E2946" s="402" t="s">
        <v>33</v>
      </c>
      <c r="F2946" s="402" t="s">
        <v>7</v>
      </c>
      <c r="G2946" s="403">
        <v>24.024000000000001</v>
      </c>
      <c r="H2946" s="403">
        <v>19.404000000000003</v>
      </c>
      <c r="I2946" s="403">
        <v>14.7</v>
      </c>
      <c r="J2946" s="403">
        <v>11.824908905562864</v>
      </c>
      <c r="K2946" s="403">
        <v>9.4648104920241245</v>
      </c>
      <c r="L2946" s="450">
        <v>8.5554390415114447</v>
      </c>
      <c r="M2946" s="450">
        <v>7.7334392753768517</v>
      </c>
      <c r="N2946" s="450">
        <v>6.990416591803057</v>
      </c>
      <c r="O2946" s="450">
        <v>6.318782935626559</v>
      </c>
      <c r="R2946" s="570"/>
      <c r="S2946" s="570"/>
      <c r="T2946" s="570"/>
      <c r="U2946" s="570"/>
    </row>
    <row r="2947" spans="2:21" x14ac:dyDescent="0.25">
      <c r="B2947" s="402" t="s">
        <v>255</v>
      </c>
      <c r="C2947" s="402" t="s">
        <v>128</v>
      </c>
      <c r="D2947" s="402" t="s">
        <v>19</v>
      </c>
      <c r="E2947" s="402" t="s">
        <v>33</v>
      </c>
      <c r="F2947" s="402" t="s">
        <v>8</v>
      </c>
      <c r="G2947" s="403">
        <v>17.7408</v>
      </c>
      <c r="H2947" s="403">
        <v>12.700800000000001</v>
      </c>
      <c r="I2947" s="403">
        <v>9.7020000000000017</v>
      </c>
      <c r="J2947" s="403">
        <v>7.0949453433377183</v>
      </c>
      <c r="K2947" s="403">
        <v>5.6788862952144745</v>
      </c>
      <c r="L2947" s="450">
        <v>5.1332634249068665</v>
      </c>
      <c r="M2947" s="450">
        <v>4.6400635652261109</v>
      </c>
      <c r="N2947" s="450">
        <v>4.1942499550818342</v>
      </c>
      <c r="O2947" s="450">
        <v>3.7912697613759354</v>
      </c>
      <c r="R2947" s="570"/>
      <c r="S2947" s="570"/>
      <c r="T2947" s="570"/>
      <c r="U2947" s="570"/>
    </row>
    <row r="2948" spans="2:21" x14ac:dyDescent="0.25">
      <c r="B2948" s="402" t="s">
        <v>255</v>
      </c>
      <c r="C2948" s="402" t="s">
        <v>128</v>
      </c>
      <c r="D2948" s="402" t="s">
        <v>19</v>
      </c>
      <c r="E2948" s="402" t="s">
        <v>33</v>
      </c>
      <c r="F2948" s="402" t="s">
        <v>1</v>
      </c>
      <c r="G2948" s="403">
        <v>14.462608695652177</v>
      </c>
      <c r="H2948" s="403">
        <v>10.737391304347826</v>
      </c>
      <c r="I2948" s="403">
        <v>7.0304347826086966</v>
      </c>
      <c r="J2948" s="403">
        <v>5.655391215703979</v>
      </c>
      <c r="K2948" s="403">
        <v>4.1151349965322277</v>
      </c>
      <c r="L2948" s="450">
        <v>3.7197561050049757</v>
      </c>
      <c r="M2948" s="450">
        <v>3.3623649023377613</v>
      </c>
      <c r="N2948" s="450">
        <v>3.0393115616535029</v>
      </c>
      <c r="O2948" s="450">
        <v>2.7472969285332862</v>
      </c>
      <c r="R2948" s="570"/>
      <c r="S2948" s="570"/>
      <c r="T2948" s="570"/>
      <c r="U2948" s="570"/>
    </row>
    <row r="2949" spans="2:21" x14ac:dyDescent="0.25">
      <c r="B2949" s="402" t="s">
        <v>255</v>
      </c>
      <c r="C2949" s="402" t="s">
        <v>17</v>
      </c>
      <c r="D2949" s="402" t="s">
        <v>3</v>
      </c>
      <c r="E2949" s="402" t="s">
        <v>38</v>
      </c>
      <c r="F2949" s="402" t="s">
        <v>4</v>
      </c>
      <c r="G2949" s="403">
        <v>129.85849180327872</v>
      </c>
      <c r="H2949" s="403">
        <v>76.121262295081976</v>
      </c>
      <c r="I2949" s="403">
        <v>58.109754098360654</v>
      </c>
      <c r="J2949" s="403">
        <v>47.915690866510545</v>
      </c>
      <c r="K2949" s="403">
        <v>32.087605021724066</v>
      </c>
      <c r="L2949" s="450">
        <v>29.752156897532654</v>
      </c>
      <c r="M2949" s="450">
        <v>27.586690856363532</v>
      </c>
      <c r="N2949" s="450">
        <v>25.578835007679164</v>
      </c>
      <c r="O2949" s="450">
        <v>23.717117930407678</v>
      </c>
      <c r="R2949" s="570"/>
      <c r="S2949" s="570"/>
      <c r="T2949" s="570"/>
      <c r="U2949" s="570"/>
    </row>
    <row r="2950" spans="2:21" x14ac:dyDescent="0.25">
      <c r="B2950" s="402" t="s">
        <v>255</v>
      </c>
      <c r="C2950" s="402" t="s">
        <v>17</v>
      </c>
      <c r="D2950" s="402" t="s">
        <v>3</v>
      </c>
      <c r="E2950" s="402" t="s">
        <v>38</v>
      </c>
      <c r="F2950" s="402" t="s">
        <v>5</v>
      </c>
      <c r="G2950" s="403">
        <v>32.172940800000006</v>
      </c>
      <c r="H2950" s="403">
        <v>27.532612800000006</v>
      </c>
      <c r="I2950" s="403">
        <v>19.186016000772455</v>
      </c>
      <c r="J2950" s="403">
        <v>13.750714285714288</v>
      </c>
      <c r="K2950" s="403">
        <v>11.268318654560478</v>
      </c>
      <c r="L2950" s="450">
        <v>10.448171010422891</v>
      </c>
      <c r="M2950" s="450">
        <v>9.6877165804022312</v>
      </c>
      <c r="N2950" s="450">
        <v>8.9826106835900301</v>
      </c>
      <c r="O2950" s="450">
        <v>8.3288248601504424</v>
      </c>
      <c r="R2950" s="570"/>
      <c r="S2950" s="570"/>
      <c r="T2950" s="570"/>
      <c r="U2950" s="570"/>
    </row>
    <row r="2951" spans="2:21" x14ac:dyDescent="0.25">
      <c r="B2951" s="402" t="s">
        <v>255</v>
      </c>
      <c r="C2951" s="402" t="s">
        <v>17</v>
      </c>
      <c r="D2951" s="402" t="s">
        <v>3</v>
      </c>
      <c r="E2951" s="402" t="s">
        <v>38</v>
      </c>
      <c r="F2951" s="402" t="s">
        <v>6</v>
      </c>
      <c r="G2951" s="403">
        <v>23.831808000000002</v>
      </c>
      <c r="H2951" s="403">
        <v>20.394528000000001</v>
      </c>
      <c r="I2951" s="403">
        <v>14.21186370427589</v>
      </c>
      <c r="J2951" s="403">
        <v>10.185714285714289</v>
      </c>
      <c r="K2951" s="403">
        <v>8.3469027070818349</v>
      </c>
      <c r="L2951" s="450">
        <v>7.7393859336465862</v>
      </c>
      <c r="M2951" s="450">
        <v>7.1760863558535046</v>
      </c>
      <c r="N2951" s="450">
        <v>6.6537856915481708</v>
      </c>
      <c r="O2951" s="450">
        <v>6.1694998964077357</v>
      </c>
      <c r="R2951" s="570"/>
      <c r="S2951" s="570"/>
      <c r="T2951" s="570"/>
      <c r="U2951" s="570"/>
    </row>
    <row r="2952" spans="2:21" x14ac:dyDescent="0.25">
      <c r="B2952" s="402" t="s">
        <v>255</v>
      </c>
      <c r="C2952" s="402" t="s">
        <v>17</v>
      </c>
      <c r="D2952" s="402" t="s">
        <v>3</v>
      </c>
      <c r="E2952" s="402" t="s">
        <v>38</v>
      </c>
      <c r="F2952" s="402" t="s">
        <v>7</v>
      </c>
      <c r="G2952" s="403">
        <v>19.363344000000005</v>
      </c>
      <c r="H2952" s="403">
        <v>15.295896000000003</v>
      </c>
      <c r="I2952" s="403">
        <v>10.658897778206919</v>
      </c>
      <c r="J2952" s="403">
        <v>7.6392857142857151</v>
      </c>
      <c r="K2952" s="403">
        <v>6.2601770303113762</v>
      </c>
      <c r="L2952" s="450">
        <v>5.8045394502349392</v>
      </c>
      <c r="M2952" s="450">
        <v>5.382064766890128</v>
      </c>
      <c r="N2952" s="450">
        <v>4.9903392686611276</v>
      </c>
      <c r="O2952" s="450">
        <v>4.6271249223058017</v>
      </c>
      <c r="R2952" s="570"/>
      <c r="S2952" s="570"/>
      <c r="T2952" s="570"/>
      <c r="U2952" s="570"/>
    </row>
    <row r="2953" spans="2:21" x14ac:dyDescent="0.25">
      <c r="B2953" s="402" t="s">
        <v>255</v>
      </c>
      <c r="C2953" s="402" t="s">
        <v>17</v>
      </c>
      <c r="D2953" s="402" t="s">
        <v>3</v>
      </c>
      <c r="E2953" s="402" t="s">
        <v>38</v>
      </c>
      <c r="F2953" s="402" t="s">
        <v>8</v>
      </c>
      <c r="G2953" s="403">
        <v>14.299084800000003</v>
      </c>
      <c r="H2953" s="403">
        <v>10.0118592</v>
      </c>
      <c r="I2953" s="403">
        <v>7.0348725336165661</v>
      </c>
      <c r="J2953" s="403">
        <v>4.5835714285714291</v>
      </c>
      <c r="K2953" s="403">
        <v>3.7561062181868259</v>
      </c>
      <c r="L2953" s="450">
        <v>3.4827236701409641</v>
      </c>
      <c r="M2953" s="450">
        <v>3.2292388601340773</v>
      </c>
      <c r="N2953" s="450">
        <v>2.9942035611966769</v>
      </c>
      <c r="O2953" s="450">
        <v>2.7762749533834814</v>
      </c>
      <c r="R2953" s="570"/>
      <c r="S2953" s="570"/>
      <c r="T2953" s="570"/>
      <c r="U2953" s="570"/>
    </row>
    <row r="2954" spans="2:21" x14ac:dyDescent="0.25">
      <c r="B2954" s="402" t="s">
        <v>255</v>
      </c>
      <c r="C2954" s="402" t="s">
        <v>17</v>
      </c>
      <c r="D2954" s="402" t="s">
        <v>3</v>
      </c>
      <c r="E2954" s="402" t="s">
        <v>38</v>
      </c>
      <c r="F2954" s="402" t="s">
        <v>1</v>
      </c>
      <c r="G2954" s="403">
        <v>11.656862608695654</v>
      </c>
      <c r="H2954" s="403">
        <v>8.4641321739130433</v>
      </c>
      <c r="I2954" s="403">
        <v>5.0977337200120045</v>
      </c>
      <c r="J2954" s="403">
        <v>3.6535714285714289</v>
      </c>
      <c r="K2954" s="403">
        <v>2.9939977101489195</v>
      </c>
      <c r="L2954" s="450">
        <v>2.7760840848949715</v>
      </c>
      <c r="M2954" s="450">
        <v>2.5740309754691921</v>
      </c>
      <c r="N2954" s="450">
        <v>2.3866839980553225</v>
      </c>
      <c r="O2954" s="450">
        <v>2.212972788928862</v>
      </c>
      <c r="R2954" s="570"/>
      <c r="S2954" s="570"/>
      <c r="T2954" s="570"/>
      <c r="U2954" s="570"/>
    </row>
    <row r="2955" spans="2:21" x14ac:dyDescent="0.25">
      <c r="B2955" s="402" t="s">
        <v>255</v>
      </c>
      <c r="C2955" s="402" t="s">
        <v>17</v>
      </c>
      <c r="D2955" s="402" t="s">
        <v>11</v>
      </c>
      <c r="E2955" s="402" t="s">
        <v>38</v>
      </c>
      <c r="F2955" s="402" t="s">
        <v>4</v>
      </c>
      <c r="G2955" s="403">
        <v>129.85849180327872</v>
      </c>
      <c r="H2955" s="403">
        <v>76.121262295081976</v>
      </c>
      <c r="I2955" s="403">
        <v>58.109754098360654</v>
      </c>
      <c r="J2955" s="403">
        <v>49.36276026995597</v>
      </c>
      <c r="K2955" s="403">
        <v>33.069655359820288</v>
      </c>
      <c r="L2955" s="450">
        <v>32.251140155834868</v>
      </c>
      <c r="M2955" s="450">
        <v>31.452884223736792</v>
      </c>
      <c r="N2955" s="450">
        <v>30.674386121286002</v>
      </c>
      <c r="O2955" s="450">
        <v>29.915156817563123</v>
      </c>
      <c r="R2955" s="570"/>
      <c r="S2955" s="570"/>
      <c r="T2955" s="570"/>
      <c r="U2955" s="570"/>
    </row>
    <row r="2956" spans="2:21" x14ac:dyDescent="0.25">
      <c r="B2956" s="402" t="s">
        <v>255</v>
      </c>
      <c r="C2956" s="402" t="s">
        <v>17</v>
      </c>
      <c r="D2956" s="402" t="s">
        <v>11</v>
      </c>
      <c r="E2956" s="402" t="s">
        <v>38</v>
      </c>
      <c r="F2956" s="402" t="s">
        <v>5</v>
      </c>
      <c r="G2956" s="403">
        <v>32.172940800000006</v>
      </c>
      <c r="H2956" s="403">
        <v>27.532612800000006</v>
      </c>
      <c r="I2956" s="403">
        <v>20.210404892069192</v>
      </c>
      <c r="J2956" s="403">
        <v>15.808423976453403</v>
      </c>
      <c r="K2956" s="403">
        <v>12.959645442340451</v>
      </c>
      <c r="L2956" s="450">
        <v>12.638878058544115</v>
      </c>
      <c r="M2956" s="450">
        <v>12.326050067454574</v>
      </c>
      <c r="N2956" s="450">
        <v>12.020964959202878</v>
      </c>
      <c r="O2956" s="450">
        <v>11.723431087784357</v>
      </c>
      <c r="R2956" s="570"/>
      <c r="S2956" s="570"/>
      <c r="T2956" s="570"/>
      <c r="U2956" s="570"/>
    </row>
    <row r="2957" spans="2:21" x14ac:dyDescent="0.25">
      <c r="B2957" s="402" t="s">
        <v>255</v>
      </c>
      <c r="C2957" s="402" t="s">
        <v>17</v>
      </c>
      <c r="D2957" s="402" t="s">
        <v>11</v>
      </c>
      <c r="E2957" s="402" t="s">
        <v>38</v>
      </c>
      <c r="F2957" s="402" t="s">
        <v>6</v>
      </c>
      <c r="G2957" s="403">
        <v>23.831808000000002</v>
      </c>
      <c r="H2957" s="403">
        <v>20.394528000000001</v>
      </c>
      <c r="I2957" s="403">
        <v>14.970670290421619</v>
      </c>
      <c r="J2957" s="403">
        <v>11.709943686261779</v>
      </c>
      <c r="K2957" s="403">
        <v>9.5997373646966278</v>
      </c>
      <c r="L2957" s="450">
        <v>9.3621318952178605</v>
      </c>
      <c r="M2957" s="450">
        <v>9.1304074573737566</v>
      </c>
      <c r="N2957" s="450">
        <v>8.9044184882984254</v>
      </c>
      <c r="O2957" s="450">
        <v>8.6840230279884096</v>
      </c>
      <c r="R2957" s="570"/>
      <c r="S2957" s="570"/>
      <c r="T2957" s="570"/>
      <c r="U2957" s="570"/>
    </row>
    <row r="2958" spans="2:21" x14ac:dyDescent="0.25">
      <c r="B2958" s="402" t="s">
        <v>255</v>
      </c>
      <c r="C2958" s="402" t="s">
        <v>17</v>
      </c>
      <c r="D2958" s="402" t="s">
        <v>11</v>
      </c>
      <c r="E2958" s="402" t="s">
        <v>38</v>
      </c>
      <c r="F2958" s="402" t="s">
        <v>7</v>
      </c>
      <c r="G2958" s="403">
        <v>19.363344000000005</v>
      </c>
      <c r="H2958" s="403">
        <v>15.295896000000003</v>
      </c>
      <c r="I2958" s="403">
        <v>11.228002717816217</v>
      </c>
      <c r="J2958" s="403">
        <v>8.7824577646963338</v>
      </c>
      <c r="K2958" s="403">
        <v>7.1998030235224721</v>
      </c>
      <c r="L2958" s="450">
        <v>7.0215989214133971</v>
      </c>
      <c r="M2958" s="450">
        <v>6.8478055930303183</v>
      </c>
      <c r="N2958" s="450">
        <v>6.67831386622382</v>
      </c>
      <c r="O2958" s="450">
        <v>6.513017270991309</v>
      </c>
      <c r="R2958" s="570"/>
      <c r="S2958" s="570"/>
      <c r="T2958" s="570"/>
      <c r="U2958" s="570"/>
    </row>
    <row r="2959" spans="2:21" x14ac:dyDescent="0.25">
      <c r="B2959" s="402" t="s">
        <v>255</v>
      </c>
      <c r="C2959" s="402" t="s">
        <v>17</v>
      </c>
      <c r="D2959" s="402" t="s">
        <v>11</v>
      </c>
      <c r="E2959" s="402" t="s">
        <v>38</v>
      </c>
      <c r="F2959" s="402" t="s">
        <v>8</v>
      </c>
      <c r="G2959" s="403">
        <v>14.299084800000003</v>
      </c>
      <c r="H2959" s="403">
        <v>10.846180800000003</v>
      </c>
      <c r="I2959" s="403">
        <v>7.4104817937587022</v>
      </c>
      <c r="J2959" s="403">
        <v>5.796422124699582</v>
      </c>
      <c r="K2959" s="403">
        <v>4.7518699955248316</v>
      </c>
      <c r="L2959" s="450">
        <v>4.6342552881328425</v>
      </c>
      <c r="M2959" s="450">
        <v>4.5195516914000109</v>
      </c>
      <c r="N2959" s="450">
        <v>4.4076871517077221</v>
      </c>
      <c r="O2959" s="450">
        <v>4.2985913988542643</v>
      </c>
      <c r="R2959" s="570"/>
      <c r="S2959" s="570"/>
      <c r="T2959" s="570"/>
      <c r="U2959" s="570"/>
    </row>
    <row r="2960" spans="2:21" x14ac:dyDescent="0.25">
      <c r="B2960" s="402" t="s">
        <v>255</v>
      </c>
      <c r="C2960" s="402" t="s">
        <v>17</v>
      </c>
      <c r="D2960" s="402" t="s">
        <v>11</v>
      </c>
      <c r="E2960" s="402" t="s">
        <v>38</v>
      </c>
      <c r="F2960" s="402" t="s">
        <v>1</v>
      </c>
      <c r="G2960" s="403">
        <v>11.656862608695654</v>
      </c>
      <c r="H2960" s="403">
        <v>8.4641321739130433</v>
      </c>
      <c r="I2960" s="403">
        <v>5.3699143433034084</v>
      </c>
      <c r="J2960" s="403">
        <v>4.2003058874634647</v>
      </c>
      <c r="K2960" s="403">
        <v>3.4433840547281385</v>
      </c>
      <c r="L2960" s="450">
        <v>3.3581560058933637</v>
      </c>
      <c r="M2960" s="450">
        <v>3.2750374575362393</v>
      </c>
      <c r="N2960" s="450">
        <v>3.1939761968896532</v>
      </c>
      <c r="O2960" s="450">
        <v>3.1149213035175825</v>
      </c>
      <c r="R2960" s="570"/>
      <c r="S2960" s="570"/>
      <c r="T2960" s="570"/>
      <c r="U2960" s="570"/>
    </row>
    <row r="2961" spans="2:21" x14ac:dyDescent="0.25">
      <c r="B2961" s="402" t="s">
        <v>255</v>
      </c>
      <c r="C2961" s="402" t="s">
        <v>17</v>
      </c>
      <c r="D2961" s="402" t="s">
        <v>19</v>
      </c>
      <c r="E2961" s="402" t="s">
        <v>38</v>
      </c>
      <c r="F2961" s="402" t="s">
        <v>4</v>
      </c>
      <c r="G2961" s="403">
        <v>129.85849180327872</v>
      </c>
      <c r="H2961" s="403">
        <v>76.121262295081976</v>
      </c>
      <c r="I2961" s="403">
        <v>56.348852459016392</v>
      </c>
      <c r="J2961" s="403">
        <v>45.327894371487822</v>
      </c>
      <c r="K2961" s="403">
        <v>30.3718177435595</v>
      </c>
      <c r="L2961" s="450">
        <v>27.453717695022675</v>
      </c>
      <c r="M2961" s="450">
        <v>24.815986374007149</v>
      </c>
      <c r="N2961" s="450">
        <v>22.43168617657048</v>
      </c>
      <c r="O2961" s="450">
        <v>20.276467642293134</v>
      </c>
      <c r="R2961" s="570"/>
      <c r="S2961" s="570"/>
      <c r="T2961" s="570"/>
      <c r="U2961" s="570"/>
    </row>
    <row r="2962" spans="2:21" x14ac:dyDescent="0.25">
      <c r="B2962" s="402" t="s">
        <v>255</v>
      </c>
      <c r="C2962" s="402" t="s">
        <v>17</v>
      </c>
      <c r="D2962" s="402" t="s">
        <v>19</v>
      </c>
      <c r="E2962" s="402" t="s">
        <v>38</v>
      </c>
      <c r="F2962" s="402" t="s">
        <v>5</v>
      </c>
      <c r="G2962" s="403">
        <v>32.172940800000006</v>
      </c>
      <c r="H2962" s="403">
        <v>27.532612800000006</v>
      </c>
      <c r="I2962" s="403">
        <v>18.045720000000003</v>
      </c>
      <c r="J2962" s="403">
        <v>13.00807550519947</v>
      </c>
      <c r="K2962" s="403">
        <v>10.66577951894379</v>
      </c>
      <c r="L2962" s="450">
        <v>9.64101992125679</v>
      </c>
      <c r="M2962" s="450">
        <v>8.7147184091871086</v>
      </c>
      <c r="N2962" s="450">
        <v>7.8774152083200377</v>
      </c>
      <c r="O2962" s="450">
        <v>7.1205594318290863</v>
      </c>
      <c r="R2962" s="570"/>
      <c r="S2962" s="570"/>
      <c r="T2962" s="570"/>
      <c r="U2962" s="570"/>
    </row>
    <row r="2963" spans="2:21" x14ac:dyDescent="0.25">
      <c r="B2963" s="402" t="s">
        <v>255</v>
      </c>
      <c r="C2963" s="402" t="s">
        <v>17</v>
      </c>
      <c r="D2963" s="402" t="s">
        <v>19</v>
      </c>
      <c r="E2963" s="402" t="s">
        <v>38</v>
      </c>
      <c r="F2963" s="402" t="s">
        <v>6</v>
      </c>
      <c r="G2963" s="403">
        <v>23.831808000000002</v>
      </c>
      <c r="H2963" s="403">
        <v>20.394528000000001</v>
      </c>
      <c r="I2963" s="403">
        <v>13.367199999999999</v>
      </c>
      <c r="J2963" s="403">
        <v>9.6356114853329391</v>
      </c>
      <c r="K2963" s="403">
        <v>7.900577421439845</v>
      </c>
      <c r="L2963" s="450">
        <v>7.1414962379679929</v>
      </c>
      <c r="M2963" s="450">
        <v>6.4553469697682289</v>
      </c>
      <c r="N2963" s="450">
        <v>5.835122376533362</v>
      </c>
      <c r="O2963" s="450">
        <v>5.2744884680215458</v>
      </c>
      <c r="R2963" s="570"/>
      <c r="S2963" s="570"/>
      <c r="T2963" s="570"/>
      <c r="U2963" s="570"/>
    </row>
    <row r="2964" spans="2:21" x14ac:dyDescent="0.25">
      <c r="B2964" s="402" t="s">
        <v>255</v>
      </c>
      <c r="C2964" s="402" t="s">
        <v>17</v>
      </c>
      <c r="D2964" s="402" t="s">
        <v>19</v>
      </c>
      <c r="E2964" s="402" t="s">
        <v>38</v>
      </c>
      <c r="F2964" s="402" t="s">
        <v>7</v>
      </c>
      <c r="G2964" s="403">
        <v>19.363344000000005</v>
      </c>
      <c r="H2964" s="403">
        <v>15.295896000000003</v>
      </c>
      <c r="I2964" s="403">
        <v>10.025399999999999</v>
      </c>
      <c r="J2964" s="403">
        <v>7.2267086139997048</v>
      </c>
      <c r="K2964" s="403">
        <v>5.9254330660798828</v>
      </c>
      <c r="L2964" s="450">
        <v>5.356122178475994</v>
      </c>
      <c r="M2964" s="450">
        <v>4.8415102273261716</v>
      </c>
      <c r="N2964" s="450">
        <v>4.3763417824000213</v>
      </c>
      <c r="O2964" s="450">
        <v>3.9558663510161587</v>
      </c>
      <c r="R2964" s="570"/>
      <c r="S2964" s="570"/>
      <c r="T2964" s="570"/>
      <c r="U2964" s="570"/>
    </row>
    <row r="2965" spans="2:21" x14ac:dyDescent="0.25">
      <c r="B2965" s="402" t="s">
        <v>255</v>
      </c>
      <c r="C2965" s="402" t="s">
        <v>17</v>
      </c>
      <c r="D2965" s="402" t="s">
        <v>19</v>
      </c>
      <c r="E2965" s="402" t="s">
        <v>38</v>
      </c>
      <c r="F2965" s="402" t="s">
        <v>8</v>
      </c>
      <c r="G2965" s="403">
        <v>14.299084800000003</v>
      </c>
      <c r="H2965" s="403">
        <v>10.0118592</v>
      </c>
      <c r="I2965" s="403">
        <v>6.6167640000000008</v>
      </c>
      <c r="J2965" s="403">
        <v>4.3360251683998223</v>
      </c>
      <c r="K2965" s="403">
        <v>3.5552598396479298</v>
      </c>
      <c r="L2965" s="450">
        <v>3.2136733070855961</v>
      </c>
      <c r="M2965" s="450">
        <v>2.9049061363957023</v>
      </c>
      <c r="N2965" s="450">
        <v>2.6258050694400121</v>
      </c>
      <c r="O2965" s="450">
        <v>2.3735198106096949</v>
      </c>
      <c r="R2965" s="570"/>
      <c r="S2965" s="570"/>
      <c r="T2965" s="570"/>
      <c r="U2965" s="570"/>
    </row>
    <row r="2966" spans="2:21" x14ac:dyDescent="0.25">
      <c r="B2966" s="402" t="s">
        <v>255</v>
      </c>
      <c r="C2966" s="402" t="s">
        <v>17</v>
      </c>
      <c r="D2966" s="402" t="s">
        <v>19</v>
      </c>
      <c r="E2966" s="402" t="s">
        <v>38</v>
      </c>
      <c r="F2966" s="402" t="s">
        <v>1</v>
      </c>
      <c r="G2966" s="403">
        <v>11.656862608695654</v>
      </c>
      <c r="H2966" s="403">
        <v>8.4641321739130433</v>
      </c>
      <c r="I2966" s="403">
        <v>4.7947565217391315</v>
      </c>
      <c r="J2966" s="403">
        <v>3.456251945825946</v>
      </c>
      <c r="K2966" s="403">
        <v>2.8339027707338573</v>
      </c>
      <c r="L2966" s="450">
        <v>2.5616236505754757</v>
      </c>
      <c r="M2966" s="450">
        <v>2.3155048913299083</v>
      </c>
      <c r="N2966" s="450">
        <v>2.0930330263652279</v>
      </c>
      <c r="O2966" s="450">
        <v>1.8919360809207719</v>
      </c>
      <c r="R2966" s="570"/>
      <c r="S2966" s="570"/>
      <c r="T2966" s="570"/>
      <c r="U2966" s="570"/>
    </row>
    <row r="2967" spans="2:21" x14ac:dyDescent="0.25">
      <c r="B2967" s="402" t="s">
        <v>255</v>
      </c>
      <c r="C2967" s="402" t="s">
        <v>16</v>
      </c>
      <c r="D2967" s="402" t="s">
        <v>3</v>
      </c>
      <c r="E2967" s="402" t="s">
        <v>38</v>
      </c>
      <c r="F2967" s="402" t="s">
        <v>4</v>
      </c>
      <c r="G2967" s="403">
        <v>113.975262295082</v>
      </c>
      <c r="H2967" s="403">
        <v>66.810731557377068</v>
      </c>
      <c r="I2967" s="403">
        <v>51.002243852459017</v>
      </c>
      <c r="J2967" s="403">
        <v>42.055035128805628</v>
      </c>
      <c r="K2967" s="403">
        <v>28.162911396755128</v>
      </c>
      <c r="L2967" s="450">
        <v>26.113116201732289</v>
      </c>
      <c r="M2967" s="450">
        <v>24.212512270437347</v>
      </c>
      <c r="N2967" s="450">
        <v>22.450240940879695</v>
      </c>
      <c r="O2967" s="450">
        <v>20.81623388246803</v>
      </c>
      <c r="R2967" s="570"/>
      <c r="S2967" s="570"/>
      <c r="T2967" s="570"/>
      <c r="U2967" s="570"/>
    </row>
    <row r="2968" spans="2:21" x14ac:dyDescent="0.25">
      <c r="B2968" s="402" t="s">
        <v>255</v>
      </c>
      <c r="C2968" s="402" t="s">
        <v>16</v>
      </c>
      <c r="D2968" s="402" t="s">
        <v>3</v>
      </c>
      <c r="E2968" s="402" t="s">
        <v>38</v>
      </c>
      <c r="F2968" s="402" t="s">
        <v>5</v>
      </c>
      <c r="G2968" s="403">
        <v>28.237809600000006</v>
      </c>
      <c r="H2968" s="403">
        <v>24.165048600000006</v>
      </c>
      <c r="I2968" s="403">
        <v>16.839339312505931</v>
      </c>
      <c r="J2968" s="403">
        <v>12.068839285714288</v>
      </c>
      <c r="K2968" s="403">
        <v>9.8900700019193444</v>
      </c>
      <c r="L2968" s="450">
        <v>9.1702361153308445</v>
      </c>
      <c r="M2968" s="450">
        <v>8.5027942567240018</v>
      </c>
      <c r="N2968" s="450">
        <v>7.8839311510541537</v>
      </c>
      <c r="O2968" s="450">
        <v>7.3101110667718272</v>
      </c>
      <c r="R2968" s="570"/>
      <c r="S2968" s="570"/>
      <c r="T2968" s="570"/>
      <c r="U2968" s="570"/>
    </row>
    <row r="2969" spans="2:21" x14ac:dyDescent="0.25">
      <c r="B2969" s="402" t="s">
        <v>255</v>
      </c>
      <c r="C2969" s="402" t="s">
        <v>16</v>
      </c>
      <c r="D2969" s="402" t="s">
        <v>3</v>
      </c>
      <c r="E2969" s="402" t="s">
        <v>38</v>
      </c>
      <c r="F2969" s="402" t="s">
        <v>6</v>
      </c>
      <c r="G2969" s="403">
        <v>20.916896000000005</v>
      </c>
      <c r="H2969" s="403">
        <v>17.900036000000004</v>
      </c>
      <c r="I2969" s="403">
        <v>12.473584675930319</v>
      </c>
      <c r="J2969" s="403">
        <v>8.939880952380955</v>
      </c>
      <c r="K2969" s="403">
        <v>7.3259777791995138</v>
      </c>
      <c r="L2969" s="450">
        <v>6.7927674928376627</v>
      </c>
      <c r="M2969" s="450">
        <v>6.2983661160918532</v>
      </c>
      <c r="N2969" s="450">
        <v>5.8399490007808543</v>
      </c>
      <c r="O2969" s="450">
        <v>5.4148970864976498</v>
      </c>
      <c r="R2969" s="570"/>
      <c r="S2969" s="570"/>
      <c r="T2969" s="570"/>
      <c r="U2969" s="570"/>
    </row>
    <row r="2970" spans="2:21" x14ac:dyDescent="0.25">
      <c r="B2970" s="402" t="s">
        <v>255</v>
      </c>
      <c r="C2970" s="402" t="s">
        <v>16</v>
      </c>
      <c r="D2970" s="402" t="s">
        <v>3</v>
      </c>
      <c r="E2970" s="402" t="s">
        <v>38</v>
      </c>
      <c r="F2970" s="402" t="s">
        <v>7</v>
      </c>
      <c r="G2970" s="403">
        <v>16.994978000000007</v>
      </c>
      <c r="H2970" s="403">
        <v>13.425027000000004</v>
      </c>
      <c r="I2970" s="403">
        <v>9.355188506947739</v>
      </c>
      <c r="J2970" s="403">
        <v>6.7049107142857149</v>
      </c>
      <c r="K2970" s="403">
        <v>5.4944833343996349</v>
      </c>
      <c r="L2970" s="450">
        <v>5.0945756196282463</v>
      </c>
      <c r="M2970" s="450">
        <v>4.7237745870688892</v>
      </c>
      <c r="N2970" s="450">
        <v>4.3799617505856405</v>
      </c>
      <c r="O2970" s="450">
        <v>4.0611728148732373</v>
      </c>
      <c r="R2970" s="570"/>
      <c r="S2970" s="570"/>
      <c r="T2970" s="570"/>
      <c r="U2970" s="570"/>
    </row>
    <row r="2971" spans="2:21" x14ac:dyDescent="0.25">
      <c r="B2971" s="402" t="s">
        <v>255</v>
      </c>
      <c r="C2971" s="402" t="s">
        <v>16</v>
      </c>
      <c r="D2971" s="402" t="s">
        <v>3</v>
      </c>
      <c r="E2971" s="402" t="s">
        <v>38</v>
      </c>
      <c r="F2971" s="402" t="s">
        <v>8</v>
      </c>
      <c r="G2971" s="403">
        <v>12.550137600000003</v>
      </c>
      <c r="H2971" s="403">
        <v>8.7872904000000016</v>
      </c>
      <c r="I2971" s="403">
        <v>6.1744244145855074</v>
      </c>
      <c r="J2971" s="403">
        <v>4.0229464285714291</v>
      </c>
      <c r="K2971" s="403">
        <v>3.2966900006397815</v>
      </c>
      <c r="L2971" s="450">
        <v>3.0567453717769482</v>
      </c>
      <c r="M2971" s="450">
        <v>2.8342647522413342</v>
      </c>
      <c r="N2971" s="450">
        <v>2.6279770503513848</v>
      </c>
      <c r="O2971" s="450">
        <v>2.4367036889239424</v>
      </c>
      <c r="R2971" s="570"/>
      <c r="S2971" s="570"/>
      <c r="T2971" s="570"/>
      <c r="U2971" s="570"/>
    </row>
    <row r="2972" spans="2:21" x14ac:dyDescent="0.25">
      <c r="B2972" s="402" t="s">
        <v>255</v>
      </c>
      <c r="C2972" s="402" t="s">
        <v>16</v>
      </c>
      <c r="D2972" s="402" t="s">
        <v>3</v>
      </c>
      <c r="E2972" s="402" t="s">
        <v>38</v>
      </c>
      <c r="F2972" s="402" t="s">
        <v>1</v>
      </c>
      <c r="G2972" s="403">
        <v>10.23109043478261</v>
      </c>
      <c r="H2972" s="403">
        <v>7.4288686956521737</v>
      </c>
      <c r="I2972" s="403">
        <v>4.4742205902793533</v>
      </c>
      <c r="J2972" s="403">
        <v>3.206696428571429</v>
      </c>
      <c r="K2972" s="403">
        <v>2.6277963773215651</v>
      </c>
      <c r="L2972" s="450">
        <v>2.4365361659091618</v>
      </c>
      <c r="M2972" s="450">
        <v>2.2591965416416433</v>
      </c>
      <c r="N2972" s="450">
        <v>2.0947643154974807</v>
      </c>
      <c r="O2972" s="450">
        <v>1.9423000418958962</v>
      </c>
      <c r="R2972" s="570"/>
      <c r="S2972" s="570"/>
      <c r="T2972" s="570"/>
      <c r="U2972" s="570"/>
    </row>
    <row r="2973" spans="2:21" x14ac:dyDescent="0.25">
      <c r="B2973" s="402" t="s">
        <v>255</v>
      </c>
      <c r="C2973" s="402" t="s">
        <v>16</v>
      </c>
      <c r="D2973" s="402" t="s">
        <v>11</v>
      </c>
      <c r="E2973" s="402" t="s">
        <v>38</v>
      </c>
      <c r="F2973" s="402" t="s">
        <v>4</v>
      </c>
      <c r="G2973" s="403">
        <v>113.975262295082</v>
      </c>
      <c r="H2973" s="403">
        <v>66.810731557377068</v>
      </c>
      <c r="I2973" s="403">
        <v>51.002243852459017</v>
      </c>
      <c r="J2973" s="403">
        <v>43.325110828335013</v>
      </c>
      <c r="K2973" s="403">
        <v>29.024845362853021</v>
      </c>
      <c r="L2973" s="450">
        <v>28.306444249677646</v>
      </c>
      <c r="M2973" s="450">
        <v>27.605824459811995</v>
      </c>
      <c r="N2973" s="450">
        <v>26.922545883333008</v>
      </c>
      <c r="O2973" s="450">
        <v>26.256179303586986</v>
      </c>
      <c r="R2973" s="570"/>
      <c r="S2973" s="570"/>
      <c r="T2973" s="570"/>
      <c r="U2973" s="570"/>
    </row>
    <row r="2974" spans="2:21" x14ac:dyDescent="0.25">
      <c r="B2974" s="402" t="s">
        <v>255</v>
      </c>
      <c r="C2974" s="402" t="s">
        <v>16</v>
      </c>
      <c r="D2974" s="402" t="s">
        <v>11</v>
      </c>
      <c r="E2974" s="402" t="s">
        <v>38</v>
      </c>
      <c r="F2974" s="402" t="s">
        <v>5</v>
      </c>
      <c r="G2974" s="403">
        <v>28.237809600000006</v>
      </c>
      <c r="H2974" s="403">
        <v>24.165048600000006</v>
      </c>
      <c r="I2974" s="403">
        <v>17.738433325969332</v>
      </c>
      <c r="J2974" s="403">
        <v>13.874866742774291</v>
      </c>
      <c r="K2974" s="403">
        <v>11.374527518613327</v>
      </c>
      <c r="L2974" s="450">
        <v>11.092993779878103</v>
      </c>
      <c r="M2974" s="450">
        <v>10.818428352214836</v>
      </c>
      <c r="N2974" s="450">
        <v>10.55065876123586</v>
      </c>
      <c r="O2974" s="450">
        <v>10.289516801509659</v>
      </c>
      <c r="R2974" s="570"/>
      <c r="S2974" s="570"/>
      <c r="T2974" s="570"/>
      <c r="U2974" s="570"/>
    </row>
    <row r="2975" spans="2:21" x14ac:dyDescent="0.25">
      <c r="B2975" s="402" t="s">
        <v>255</v>
      </c>
      <c r="C2975" s="402" t="s">
        <v>16</v>
      </c>
      <c r="D2975" s="402" t="s">
        <v>11</v>
      </c>
      <c r="E2975" s="402" t="s">
        <v>38</v>
      </c>
      <c r="F2975" s="402" t="s">
        <v>6</v>
      </c>
      <c r="G2975" s="403">
        <v>20.916896000000005</v>
      </c>
      <c r="H2975" s="403">
        <v>17.900036000000004</v>
      </c>
      <c r="I2975" s="403">
        <v>13.139580241458761</v>
      </c>
      <c r="J2975" s="403">
        <v>10.277679068721696</v>
      </c>
      <c r="K2975" s="403">
        <v>8.425575939713573</v>
      </c>
      <c r="L2975" s="450">
        <v>8.2170324295393335</v>
      </c>
      <c r="M2975" s="450">
        <v>8.0136506312702469</v>
      </c>
      <c r="N2975" s="450">
        <v>7.8153027861006352</v>
      </c>
      <c r="O2975" s="450">
        <v>7.621864297414561</v>
      </c>
      <c r="R2975" s="570"/>
      <c r="S2975" s="570"/>
      <c r="T2975" s="570"/>
      <c r="U2975" s="570"/>
    </row>
    <row r="2976" spans="2:21" x14ac:dyDescent="0.25">
      <c r="B2976" s="402" t="s">
        <v>255</v>
      </c>
      <c r="C2976" s="402" t="s">
        <v>16</v>
      </c>
      <c r="D2976" s="402" t="s">
        <v>11</v>
      </c>
      <c r="E2976" s="402" t="s">
        <v>38</v>
      </c>
      <c r="F2976" s="402" t="s">
        <v>7</v>
      </c>
      <c r="G2976" s="403">
        <v>16.994978000000007</v>
      </c>
      <c r="H2976" s="403">
        <v>13.425027000000004</v>
      </c>
      <c r="I2976" s="403">
        <v>9.854685181094073</v>
      </c>
      <c r="J2976" s="403">
        <v>7.7082593015412719</v>
      </c>
      <c r="K2976" s="403">
        <v>6.3191819547851802</v>
      </c>
      <c r="L2976" s="450">
        <v>6.1627743221545002</v>
      </c>
      <c r="M2976" s="450">
        <v>6.0102379734526856</v>
      </c>
      <c r="N2976" s="450">
        <v>5.8614770895754766</v>
      </c>
      <c r="O2976" s="450">
        <v>5.7163982230609207</v>
      </c>
      <c r="R2976" s="570"/>
      <c r="S2976" s="570"/>
      <c r="T2976" s="570"/>
      <c r="U2976" s="570"/>
    </row>
    <row r="2977" spans="2:21" x14ac:dyDescent="0.25">
      <c r="B2977" s="402" t="s">
        <v>255</v>
      </c>
      <c r="C2977" s="402" t="s">
        <v>16</v>
      </c>
      <c r="D2977" s="402" t="s">
        <v>11</v>
      </c>
      <c r="E2977" s="402" t="s">
        <v>38</v>
      </c>
      <c r="F2977" s="402" t="s">
        <v>8</v>
      </c>
      <c r="G2977" s="403">
        <v>12.550137600000003</v>
      </c>
      <c r="H2977" s="403">
        <v>9.5195646000000025</v>
      </c>
      <c r="I2977" s="403">
        <v>6.5040922195220876</v>
      </c>
      <c r="J2977" s="403">
        <v>5.087451139017241</v>
      </c>
      <c r="K2977" s="403">
        <v>4.1706600901582194</v>
      </c>
      <c r="L2977" s="450">
        <v>4.0674310526219708</v>
      </c>
      <c r="M2977" s="450">
        <v>3.9667570624787731</v>
      </c>
      <c r="N2977" s="450">
        <v>3.8685748791198153</v>
      </c>
      <c r="O2977" s="450">
        <v>3.772822827220208</v>
      </c>
      <c r="R2977" s="570"/>
      <c r="S2977" s="570"/>
      <c r="T2977" s="570"/>
      <c r="U2977" s="570"/>
    </row>
    <row r="2978" spans="2:21" x14ac:dyDescent="0.25">
      <c r="B2978" s="402" t="s">
        <v>255</v>
      </c>
      <c r="C2978" s="402" t="s">
        <v>16</v>
      </c>
      <c r="D2978" s="402" t="s">
        <v>11</v>
      </c>
      <c r="E2978" s="402" t="s">
        <v>38</v>
      </c>
      <c r="F2978" s="402" t="s">
        <v>1</v>
      </c>
      <c r="G2978" s="403">
        <v>10.23109043478261</v>
      </c>
      <c r="H2978" s="403">
        <v>7.4288686956521737</v>
      </c>
      <c r="I2978" s="403">
        <v>4.7131103040015132</v>
      </c>
      <c r="J2978" s="403">
        <v>3.6865587963893045</v>
      </c>
      <c r="K2978" s="403">
        <v>3.0222174566363904</v>
      </c>
      <c r="L2978" s="450">
        <v>2.9474138062478041</v>
      </c>
      <c r="M2978" s="450">
        <v>2.8744616394773708</v>
      </c>
      <c r="N2978" s="450">
        <v>2.8033151297969665</v>
      </c>
      <c r="O2978" s="450">
        <v>2.733929584942179</v>
      </c>
      <c r="R2978" s="570"/>
      <c r="S2978" s="570"/>
      <c r="T2978" s="570"/>
      <c r="U2978" s="570"/>
    </row>
    <row r="2979" spans="2:21" x14ac:dyDescent="0.25">
      <c r="B2979" s="402" t="s">
        <v>255</v>
      </c>
      <c r="C2979" s="402" t="s">
        <v>16</v>
      </c>
      <c r="D2979" s="402" t="s">
        <v>19</v>
      </c>
      <c r="E2979" s="402" t="s">
        <v>38</v>
      </c>
      <c r="F2979" s="402" t="s">
        <v>4</v>
      </c>
      <c r="G2979" s="403">
        <v>113.975262295082</v>
      </c>
      <c r="H2979" s="403">
        <v>66.810731557377068</v>
      </c>
      <c r="I2979" s="403">
        <v>49.456721311475413</v>
      </c>
      <c r="J2979" s="403">
        <v>39.783756753469824</v>
      </c>
      <c r="K2979" s="403">
        <v>26.656985196968218</v>
      </c>
      <c r="L2979" s="450">
        <v>24.095803299529312</v>
      </c>
      <c r="M2979" s="450">
        <v>21.7806977180466</v>
      </c>
      <c r="N2979" s="450">
        <v>19.68802563615662</v>
      </c>
      <c r="O2979" s="450">
        <v>17.796415820453518</v>
      </c>
      <c r="R2979" s="570"/>
      <c r="S2979" s="570"/>
      <c r="T2979" s="570"/>
      <c r="U2979" s="570"/>
    </row>
    <row r="2980" spans="2:21" x14ac:dyDescent="0.25">
      <c r="B2980" s="402" t="s">
        <v>255</v>
      </c>
      <c r="C2980" s="402" t="s">
        <v>16</v>
      </c>
      <c r="D2980" s="402" t="s">
        <v>19</v>
      </c>
      <c r="E2980" s="402" t="s">
        <v>38</v>
      </c>
      <c r="F2980" s="402" t="s">
        <v>5</v>
      </c>
      <c r="G2980" s="403">
        <v>28.237809600000006</v>
      </c>
      <c r="H2980" s="403">
        <v>24.165048600000006</v>
      </c>
      <c r="I2980" s="403">
        <v>15.838515000000003</v>
      </c>
      <c r="J2980" s="403">
        <v>11.417034011955986</v>
      </c>
      <c r="K2980" s="403">
        <v>9.3612285293955573</v>
      </c>
      <c r="L2980" s="450">
        <v>8.4618091513181231</v>
      </c>
      <c r="M2980" s="450">
        <v>7.6488052704290084</v>
      </c>
      <c r="N2980" s="450">
        <v>6.9139141546142273</v>
      </c>
      <c r="O2980" s="450">
        <v>6.2496307916456901</v>
      </c>
      <c r="R2980" s="570"/>
      <c r="S2980" s="570"/>
      <c r="T2980" s="570"/>
      <c r="U2980" s="570"/>
    </row>
    <row r="2981" spans="2:21" x14ac:dyDescent="0.25">
      <c r="B2981" s="402" t="s">
        <v>255</v>
      </c>
      <c r="C2981" s="402" t="s">
        <v>16</v>
      </c>
      <c r="D2981" s="402" t="s">
        <v>19</v>
      </c>
      <c r="E2981" s="402" t="s">
        <v>38</v>
      </c>
      <c r="F2981" s="402" t="s">
        <v>6</v>
      </c>
      <c r="G2981" s="403">
        <v>20.916896000000005</v>
      </c>
      <c r="H2981" s="403">
        <v>17.900036000000004</v>
      </c>
      <c r="I2981" s="403">
        <v>11.732233333333333</v>
      </c>
      <c r="J2981" s="403">
        <v>8.457062231078508</v>
      </c>
      <c r="K2981" s="403">
        <v>6.9342433551078209</v>
      </c>
      <c r="L2981" s="450">
        <v>6.2680067787541658</v>
      </c>
      <c r="M2981" s="450">
        <v>5.6657816817992659</v>
      </c>
      <c r="N2981" s="450">
        <v>5.1214178923068356</v>
      </c>
      <c r="O2981" s="450">
        <v>4.6293561419597706</v>
      </c>
      <c r="R2981" s="570"/>
      <c r="S2981" s="570"/>
      <c r="T2981" s="570"/>
      <c r="U2981" s="570"/>
    </row>
    <row r="2982" spans="2:21" x14ac:dyDescent="0.25">
      <c r="B2982" s="402" t="s">
        <v>255</v>
      </c>
      <c r="C2982" s="402" t="s">
        <v>16</v>
      </c>
      <c r="D2982" s="402" t="s">
        <v>19</v>
      </c>
      <c r="E2982" s="402" t="s">
        <v>38</v>
      </c>
      <c r="F2982" s="402" t="s">
        <v>7</v>
      </c>
      <c r="G2982" s="403">
        <v>16.994978000000007</v>
      </c>
      <c r="H2982" s="403">
        <v>13.425027000000004</v>
      </c>
      <c r="I2982" s="403">
        <v>8.799175</v>
      </c>
      <c r="J2982" s="403">
        <v>6.3427966733088814</v>
      </c>
      <c r="K2982" s="403">
        <v>5.2006825163308656</v>
      </c>
      <c r="L2982" s="450">
        <v>4.7010050840656241</v>
      </c>
      <c r="M2982" s="450">
        <v>4.2493362613494492</v>
      </c>
      <c r="N2982" s="450">
        <v>3.8410634192301263</v>
      </c>
      <c r="O2982" s="450">
        <v>3.4720171064698278</v>
      </c>
      <c r="R2982" s="570"/>
      <c r="S2982" s="570"/>
      <c r="T2982" s="570"/>
      <c r="U2982" s="570"/>
    </row>
    <row r="2983" spans="2:21" x14ac:dyDescent="0.25">
      <c r="B2983" s="402" t="s">
        <v>255</v>
      </c>
      <c r="C2983" s="402" t="s">
        <v>16</v>
      </c>
      <c r="D2983" s="402" t="s">
        <v>19</v>
      </c>
      <c r="E2983" s="402" t="s">
        <v>38</v>
      </c>
      <c r="F2983" s="402" t="s">
        <v>8</v>
      </c>
      <c r="G2983" s="403">
        <v>12.550137600000003</v>
      </c>
      <c r="H2983" s="403">
        <v>8.7872904000000016</v>
      </c>
      <c r="I2983" s="403">
        <v>5.8074555000000014</v>
      </c>
      <c r="J2983" s="403">
        <v>3.8056780039853284</v>
      </c>
      <c r="K2983" s="403">
        <v>3.1204095097985189</v>
      </c>
      <c r="L2983" s="450">
        <v>2.8206030504393742</v>
      </c>
      <c r="M2983" s="450">
        <v>2.5496017568096692</v>
      </c>
      <c r="N2983" s="450">
        <v>2.3046380515380753</v>
      </c>
      <c r="O2983" s="450">
        <v>2.0832102638818966</v>
      </c>
      <c r="R2983" s="570"/>
      <c r="S2983" s="570"/>
      <c r="T2983" s="570"/>
      <c r="U2983" s="570"/>
    </row>
    <row r="2984" spans="2:21" x14ac:dyDescent="0.25">
      <c r="B2984" s="402" t="s">
        <v>255</v>
      </c>
      <c r="C2984" s="402" t="s">
        <v>16</v>
      </c>
      <c r="D2984" s="402" t="s">
        <v>19</v>
      </c>
      <c r="E2984" s="402" t="s">
        <v>38</v>
      </c>
      <c r="F2984" s="402" t="s">
        <v>1</v>
      </c>
      <c r="G2984" s="403">
        <v>10.23109043478261</v>
      </c>
      <c r="H2984" s="403">
        <v>7.4288686956521737</v>
      </c>
      <c r="I2984" s="403">
        <v>4.2083010869565225</v>
      </c>
      <c r="J2984" s="403">
        <v>3.0335114524520734</v>
      </c>
      <c r="K2984" s="403">
        <v>2.4872829425930227</v>
      </c>
      <c r="L2984" s="450">
        <v>2.2483067793357332</v>
      </c>
      <c r="M2984" s="450">
        <v>2.0322912554279973</v>
      </c>
      <c r="N2984" s="450">
        <v>1.8370303309361473</v>
      </c>
      <c r="O2984" s="450">
        <v>1.6605299204855697</v>
      </c>
      <c r="R2984" s="570"/>
      <c r="S2984" s="570"/>
      <c r="T2984" s="570"/>
      <c r="U2984" s="570"/>
    </row>
    <row r="2985" spans="2:21" x14ac:dyDescent="0.25">
      <c r="B2985" s="402" t="s">
        <v>255</v>
      </c>
      <c r="C2985" s="402" t="s">
        <v>128</v>
      </c>
      <c r="D2985" s="402" t="s">
        <v>3</v>
      </c>
      <c r="E2985" s="402" t="s">
        <v>38</v>
      </c>
      <c r="F2985" s="402" t="s">
        <v>4</v>
      </c>
      <c r="G2985" s="403">
        <v>174.54098360655743</v>
      </c>
      <c r="H2985" s="403">
        <v>102.31352459016395</v>
      </c>
      <c r="I2985" s="403">
        <v>78.104508196721312</v>
      </c>
      <c r="J2985" s="403">
        <v>64.402810304449659</v>
      </c>
      <c r="K2985" s="403">
        <v>43.128501373285033</v>
      </c>
      <c r="L2985" s="450">
        <v>39.989458195608407</v>
      </c>
      <c r="M2985" s="450">
        <v>37.078885559628404</v>
      </c>
      <c r="N2985" s="450">
        <v>34.380154580213933</v>
      </c>
      <c r="O2985" s="450">
        <v>31.87784668065548</v>
      </c>
      <c r="R2985" s="570"/>
      <c r="S2985" s="570"/>
      <c r="T2985" s="570"/>
      <c r="U2985" s="570"/>
    </row>
    <row r="2986" spans="2:21" x14ac:dyDescent="0.25">
      <c r="B2986" s="402" t="s">
        <v>255</v>
      </c>
      <c r="C2986" s="402" t="s">
        <v>128</v>
      </c>
      <c r="D2986" s="402" t="s">
        <v>3</v>
      </c>
      <c r="E2986" s="402" t="s">
        <v>38</v>
      </c>
      <c r="F2986" s="402" t="s">
        <v>5</v>
      </c>
      <c r="G2986" s="403">
        <v>43.243200000000009</v>
      </c>
      <c r="H2986" s="403">
        <v>37.006200000000007</v>
      </c>
      <c r="I2986" s="403">
        <v>25.787655915016739</v>
      </c>
      <c r="J2986" s="403">
        <v>18.482142857142861</v>
      </c>
      <c r="K2986" s="403">
        <v>15.145589589463007</v>
      </c>
      <c r="L2986" s="450">
        <v>14.043240605407112</v>
      </c>
      <c r="M2986" s="450">
        <v>13.021124436024504</v>
      </c>
      <c r="N2986" s="450">
        <v>12.073401456438212</v>
      </c>
      <c r="O2986" s="450">
        <v>11.194657070094681</v>
      </c>
      <c r="R2986" s="570"/>
      <c r="S2986" s="570"/>
      <c r="T2986" s="570"/>
      <c r="U2986" s="570"/>
    </row>
    <row r="2987" spans="2:21" x14ac:dyDescent="0.25">
      <c r="B2987" s="402" t="s">
        <v>255</v>
      </c>
      <c r="C2987" s="402" t="s">
        <v>128</v>
      </c>
      <c r="D2987" s="402" t="s">
        <v>3</v>
      </c>
      <c r="E2987" s="402" t="s">
        <v>38</v>
      </c>
      <c r="F2987" s="402" t="s">
        <v>6</v>
      </c>
      <c r="G2987" s="403">
        <v>32.032000000000004</v>
      </c>
      <c r="H2987" s="403">
        <v>27.412000000000003</v>
      </c>
      <c r="I2987" s="403">
        <v>19.101967344456842</v>
      </c>
      <c r="J2987" s="403">
        <v>13.690476190476193</v>
      </c>
      <c r="K2987" s="403">
        <v>11.218955251454078</v>
      </c>
      <c r="L2987" s="450">
        <v>10.402400448449711</v>
      </c>
      <c r="M2987" s="450">
        <v>9.6452773600181505</v>
      </c>
      <c r="N2987" s="450">
        <v>8.9432603381023785</v>
      </c>
      <c r="O2987" s="450">
        <v>8.2923385704405046</v>
      </c>
      <c r="R2987" s="570"/>
      <c r="S2987" s="570"/>
      <c r="T2987" s="570"/>
      <c r="U2987" s="570"/>
    </row>
    <row r="2988" spans="2:21" x14ac:dyDescent="0.25">
      <c r="B2988" s="402" t="s">
        <v>255</v>
      </c>
      <c r="C2988" s="402" t="s">
        <v>128</v>
      </c>
      <c r="D2988" s="402" t="s">
        <v>3</v>
      </c>
      <c r="E2988" s="402" t="s">
        <v>38</v>
      </c>
      <c r="F2988" s="402" t="s">
        <v>7</v>
      </c>
      <c r="G2988" s="403">
        <v>26.026000000000007</v>
      </c>
      <c r="H2988" s="403">
        <v>20.559000000000005</v>
      </c>
      <c r="I2988" s="403">
        <v>14.326475508342632</v>
      </c>
      <c r="J2988" s="403">
        <v>10.267857142857144</v>
      </c>
      <c r="K2988" s="403">
        <v>8.4142164385905591</v>
      </c>
      <c r="L2988" s="450">
        <v>7.8018003363372843</v>
      </c>
      <c r="M2988" s="450">
        <v>7.2339580200136133</v>
      </c>
      <c r="N2988" s="450">
        <v>6.7074452535767843</v>
      </c>
      <c r="O2988" s="450">
        <v>6.2192539278303789</v>
      </c>
      <c r="R2988" s="570"/>
      <c r="S2988" s="570"/>
      <c r="T2988" s="570"/>
      <c r="U2988" s="570"/>
    </row>
    <row r="2989" spans="2:21" x14ac:dyDescent="0.25">
      <c r="B2989" s="402" t="s">
        <v>255</v>
      </c>
      <c r="C2989" s="402" t="s">
        <v>128</v>
      </c>
      <c r="D2989" s="402" t="s">
        <v>3</v>
      </c>
      <c r="E2989" s="402" t="s">
        <v>38</v>
      </c>
      <c r="F2989" s="402" t="s">
        <v>8</v>
      </c>
      <c r="G2989" s="403">
        <v>19.219200000000004</v>
      </c>
      <c r="H2989" s="403">
        <v>13.456800000000001</v>
      </c>
      <c r="I2989" s="403">
        <v>9.4554738355061367</v>
      </c>
      <c r="J2989" s="403">
        <v>6.1607142857142865</v>
      </c>
      <c r="K2989" s="403">
        <v>5.0485298631543358</v>
      </c>
      <c r="L2989" s="450">
        <v>4.6810802018023709</v>
      </c>
      <c r="M2989" s="450">
        <v>4.3403748120081689</v>
      </c>
      <c r="N2989" s="450">
        <v>4.0244671521460713</v>
      </c>
      <c r="O2989" s="450">
        <v>3.7315523566982276</v>
      </c>
      <c r="R2989" s="570"/>
      <c r="S2989" s="570"/>
      <c r="T2989" s="570"/>
      <c r="U2989" s="570"/>
    </row>
    <row r="2990" spans="2:21" x14ac:dyDescent="0.25">
      <c r="B2990" s="402" t="s">
        <v>255</v>
      </c>
      <c r="C2990" s="402" t="s">
        <v>128</v>
      </c>
      <c r="D2990" s="402" t="s">
        <v>3</v>
      </c>
      <c r="E2990" s="402" t="s">
        <v>38</v>
      </c>
      <c r="F2990" s="402" t="s">
        <v>1</v>
      </c>
      <c r="G2990" s="403">
        <v>15.667826086956524</v>
      </c>
      <c r="H2990" s="403">
        <v>11.376521739130434</v>
      </c>
      <c r="I2990" s="403">
        <v>6.8517926344247373</v>
      </c>
      <c r="J2990" s="403">
        <v>4.9107142857142865</v>
      </c>
      <c r="K2990" s="403">
        <v>4.024190470630268</v>
      </c>
      <c r="L2990" s="450">
        <v>3.7312958130308758</v>
      </c>
      <c r="M2990" s="450">
        <v>3.4597190530499899</v>
      </c>
      <c r="N2990" s="450">
        <v>3.207908599536724</v>
      </c>
      <c r="O2990" s="450">
        <v>2.974425791571051</v>
      </c>
      <c r="R2990" s="570"/>
      <c r="S2990" s="570"/>
      <c r="T2990" s="570"/>
      <c r="U2990" s="570"/>
    </row>
    <row r="2991" spans="2:21" x14ac:dyDescent="0.25">
      <c r="B2991" s="402" t="s">
        <v>255</v>
      </c>
      <c r="C2991" s="402" t="s">
        <v>128</v>
      </c>
      <c r="D2991" s="402" t="s">
        <v>11</v>
      </c>
      <c r="E2991" s="402" t="s">
        <v>38</v>
      </c>
      <c r="F2991" s="402" t="s">
        <v>4</v>
      </c>
      <c r="G2991" s="403">
        <v>174.54098360655743</v>
      </c>
      <c r="H2991" s="403">
        <v>102.31352459016395</v>
      </c>
      <c r="I2991" s="403">
        <v>78.104508196721312</v>
      </c>
      <c r="J2991" s="403">
        <v>66.347796061768776</v>
      </c>
      <c r="K2991" s="403">
        <v>44.448461505134794</v>
      </c>
      <c r="L2991" s="450">
        <v>43.348306661068371</v>
      </c>
      <c r="M2991" s="450">
        <v>42.2753820211516</v>
      </c>
      <c r="N2991" s="450">
        <v>41.229013603879032</v>
      </c>
      <c r="O2991" s="450">
        <v>40.208544109627852</v>
      </c>
      <c r="R2991" s="570"/>
      <c r="S2991" s="570"/>
      <c r="T2991" s="570"/>
      <c r="U2991" s="570"/>
    </row>
    <row r="2992" spans="2:21" x14ac:dyDescent="0.25">
      <c r="B2992" s="402" t="s">
        <v>255</v>
      </c>
      <c r="C2992" s="402" t="s">
        <v>128</v>
      </c>
      <c r="D2992" s="402" t="s">
        <v>11</v>
      </c>
      <c r="E2992" s="402" t="s">
        <v>38</v>
      </c>
      <c r="F2992" s="402" t="s">
        <v>5</v>
      </c>
      <c r="G2992" s="403">
        <v>43.243200000000009</v>
      </c>
      <c r="H2992" s="403">
        <v>37.006200000000007</v>
      </c>
      <c r="I2992" s="403">
        <v>27.164522704394074</v>
      </c>
      <c r="J2992" s="403">
        <v>21.247881688781455</v>
      </c>
      <c r="K2992" s="403">
        <v>17.41887828271566</v>
      </c>
      <c r="L2992" s="450">
        <v>16.987739326000156</v>
      </c>
      <c r="M2992" s="450">
        <v>16.567271596041095</v>
      </c>
      <c r="N2992" s="450">
        <v>16.157210966670537</v>
      </c>
      <c r="O2992" s="450">
        <v>15.757299849172524</v>
      </c>
      <c r="R2992" s="570"/>
      <c r="S2992" s="570"/>
      <c r="T2992" s="570"/>
      <c r="U2992" s="570"/>
    </row>
    <row r="2993" spans="2:21" x14ac:dyDescent="0.25">
      <c r="B2993" s="402" t="s">
        <v>255</v>
      </c>
      <c r="C2993" s="402" t="s">
        <v>128</v>
      </c>
      <c r="D2993" s="402" t="s">
        <v>11</v>
      </c>
      <c r="E2993" s="402" t="s">
        <v>38</v>
      </c>
      <c r="F2993" s="402" t="s">
        <v>6</v>
      </c>
      <c r="G2993" s="403">
        <v>32.032000000000004</v>
      </c>
      <c r="H2993" s="403">
        <v>27.412000000000003</v>
      </c>
      <c r="I2993" s="403">
        <v>20.121868669921533</v>
      </c>
      <c r="J2993" s="403">
        <v>15.739171621319596</v>
      </c>
      <c r="K2993" s="403">
        <v>12.902872802011597</v>
      </c>
      <c r="L2993" s="450">
        <v>12.583510611851965</v>
      </c>
      <c r="M2993" s="450">
        <v>12.272053034104513</v>
      </c>
      <c r="N2993" s="450">
        <v>11.968304419755951</v>
      </c>
      <c r="O2993" s="450">
        <v>11.672073962350016</v>
      </c>
      <c r="R2993" s="570"/>
      <c r="S2993" s="570"/>
      <c r="T2993" s="570"/>
      <c r="U2993" s="570"/>
    </row>
    <row r="2994" spans="2:21" x14ac:dyDescent="0.25">
      <c r="B2994" s="402" t="s">
        <v>255</v>
      </c>
      <c r="C2994" s="402" t="s">
        <v>128</v>
      </c>
      <c r="D2994" s="402" t="s">
        <v>11</v>
      </c>
      <c r="E2994" s="402" t="s">
        <v>38</v>
      </c>
      <c r="F2994" s="402" t="s">
        <v>7</v>
      </c>
      <c r="G2994" s="403">
        <v>26.026000000000007</v>
      </c>
      <c r="H2994" s="403">
        <v>20.559000000000005</v>
      </c>
      <c r="I2994" s="403">
        <v>15.091401502441151</v>
      </c>
      <c r="J2994" s="403">
        <v>11.804378715989696</v>
      </c>
      <c r="K2994" s="403">
        <v>9.6771546015086987</v>
      </c>
      <c r="L2994" s="450">
        <v>9.4376329588889742</v>
      </c>
      <c r="M2994" s="450">
        <v>9.2040397755783854</v>
      </c>
      <c r="N2994" s="450">
        <v>8.9762283148169626</v>
      </c>
      <c r="O2994" s="450">
        <v>8.7540554717625128</v>
      </c>
      <c r="R2994" s="570"/>
      <c r="S2994" s="570"/>
      <c r="T2994" s="570"/>
      <c r="U2994" s="570"/>
    </row>
    <row r="2995" spans="2:21" x14ac:dyDescent="0.25">
      <c r="B2995" s="402" t="s">
        <v>255</v>
      </c>
      <c r="C2995" s="402" t="s">
        <v>128</v>
      </c>
      <c r="D2995" s="402" t="s">
        <v>11</v>
      </c>
      <c r="E2995" s="402" t="s">
        <v>38</v>
      </c>
      <c r="F2995" s="402" t="s">
        <v>8</v>
      </c>
      <c r="G2995" s="403">
        <v>19.219200000000004</v>
      </c>
      <c r="H2995" s="403">
        <v>14.578200000000002</v>
      </c>
      <c r="I2995" s="403">
        <v>9.9603249916111594</v>
      </c>
      <c r="J2995" s="403">
        <v>7.7908899525532016</v>
      </c>
      <c r="K2995" s="403">
        <v>6.3869220369957409</v>
      </c>
      <c r="L2995" s="450">
        <v>6.2288377528667231</v>
      </c>
      <c r="M2995" s="450">
        <v>6.0746662518817338</v>
      </c>
      <c r="N2995" s="450">
        <v>5.9243106877791956</v>
      </c>
      <c r="O2995" s="450">
        <v>5.7776766113632583</v>
      </c>
      <c r="R2995" s="570"/>
      <c r="S2995" s="570"/>
      <c r="T2995" s="570"/>
      <c r="U2995" s="570"/>
    </row>
    <row r="2996" spans="2:21" x14ac:dyDescent="0.25">
      <c r="B2996" s="402" t="s">
        <v>255</v>
      </c>
      <c r="C2996" s="402" t="s">
        <v>128</v>
      </c>
      <c r="D2996" s="402" t="s">
        <v>11</v>
      </c>
      <c r="E2996" s="402" t="s">
        <v>38</v>
      </c>
      <c r="F2996" s="402" t="s">
        <v>1</v>
      </c>
      <c r="G2996" s="403">
        <v>15.667826086956524</v>
      </c>
      <c r="H2996" s="403">
        <v>11.376521739130434</v>
      </c>
      <c r="I2996" s="403">
        <v>7.2176268055153336</v>
      </c>
      <c r="J2996" s="403">
        <v>5.6455724293863776</v>
      </c>
      <c r="K2996" s="403">
        <v>4.6282043746345947</v>
      </c>
      <c r="L2996" s="450">
        <v>4.5136505455555964</v>
      </c>
      <c r="M2996" s="450">
        <v>4.4019320665809669</v>
      </c>
      <c r="N2996" s="450">
        <v>4.2929787592602864</v>
      </c>
      <c r="O2996" s="450">
        <v>4.1867221821472889</v>
      </c>
      <c r="R2996" s="570"/>
      <c r="S2996" s="570"/>
      <c r="T2996" s="570"/>
      <c r="U2996" s="570"/>
    </row>
    <row r="2997" spans="2:21" x14ac:dyDescent="0.25">
      <c r="B2997" s="402" t="s">
        <v>255</v>
      </c>
      <c r="C2997" s="402" t="s">
        <v>128</v>
      </c>
      <c r="D2997" s="402" t="s">
        <v>19</v>
      </c>
      <c r="E2997" s="402" t="s">
        <v>38</v>
      </c>
      <c r="F2997" s="402" t="s">
        <v>4</v>
      </c>
      <c r="G2997" s="403">
        <v>174.54098360655743</v>
      </c>
      <c r="H2997" s="403">
        <v>102.31352459016395</v>
      </c>
      <c r="I2997" s="403">
        <v>75.73770491803279</v>
      </c>
      <c r="J2997" s="403">
        <v>60.924589208989005</v>
      </c>
      <c r="K2997" s="403">
        <v>40.822335676827286</v>
      </c>
      <c r="L2997" s="450">
        <v>36.900158192234784</v>
      </c>
      <c r="M2997" s="450">
        <v>33.354820395170904</v>
      </c>
      <c r="N2997" s="450">
        <v>30.15011582872377</v>
      </c>
      <c r="O2997" s="450">
        <v>27.253316723512281</v>
      </c>
      <c r="R2997" s="570"/>
      <c r="S2997" s="570"/>
      <c r="T2997" s="570"/>
      <c r="U2997" s="570"/>
    </row>
    <row r="2998" spans="2:21" x14ac:dyDescent="0.25">
      <c r="B2998" s="402" t="s">
        <v>255</v>
      </c>
      <c r="C2998" s="402" t="s">
        <v>128</v>
      </c>
      <c r="D2998" s="402" t="s">
        <v>19</v>
      </c>
      <c r="E2998" s="402" t="s">
        <v>38</v>
      </c>
      <c r="F2998" s="402" t="s">
        <v>5</v>
      </c>
      <c r="G2998" s="403">
        <v>43.243200000000009</v>
      </c>
      <c r="H2998" s="403">
        <v>37.006200000000007</v>
      </c>
      <c r="I2998" s="403">
        <v>24.255000000000003</v>
      </c>
      <c r="J2998" s="403">
        <v>17.483972453225093</v>
      </c>
      <c r="K2998" s="403">
        <v>14.335725159870686</v>
      </c>
      <c r="L2998" s="450">
        <v>12.958360109216114</v>
      </c>
      <c r="M2998" s="450">
        <v>11.713331195143963</v>
      </c>
      <c r="N2998" s="450">
        <v>10.587923667096826</v>
      </c>
      <c r="O2998" s="450">
        <v>9.5706443976197395</v>
      </c>
      <c r="R2998" s="570"/>
      <c r="S2998" s="570"/>
      <c r="T2998" s="570"/>
      <c r="U2998" s="570"/>
    </row>
    <row r="2999" spans="2:21" x14ac:dyDescent="0.25">
      <c r="B2999" s="402" t="s">
        <v>255</v>
      </c>
      <c r="C2999" s="402" t="s">
        <v>128</v>
      </c>
      <c r="D2999" s="402" t="s">
        <v>19</v>
      </c>
      <c r="E2999" s="402" t="s">
        <v>38</v>
      </c>
      <c r="F2999" s="402" t="s">
        <v>6</v>
      </c>
      <c r="G2999" s="403">
        <v>32.032000000000004</v>
      </c>
      <c r="H2999" s="403">
        <v>27.412000000000003</v>
      </c>
      <c r="I2999" s="403">
        <v>17.966666666666665</v>
      </c>
      <c r="J2999" s="403">
        <v>12.951090706092661</v>
      </c>
      <c r="K2999" s="403">
        <v>10.619055673978286</v>
      </c>
      <c r="L2999" s="450">
        <v>9.5987852660860113</v>
      </c>
      <c r="M2999" s="450">
        <v>8.6765416260325647</v>
      </c>
      <c r="N2999" s="450">
        <v>7.8429064200717216</v>
      </c>
      <c r="O2999" s="450">
        <v>7.0893662204590662</v>
      </c>
      <c r="R2999" s="570"/>
      <c r="S2999" s="570"/>
      <c r="T2999" s="570"/>
      <c r="U2999" s="570"/>
    </row>
    <row r="3000" spans="2:21" x14ac:dyDescent="0.25">
      <c r="B3000" s="402" t="s">
        <v>255</v>
      </c>
      <c r="C3000" s="402" t="s">
        <v>128</v>
      </c>
      <c r="D3000" s="402" t="s">
        <v>19</v>
      </c>
      <c r="E3000" s="402" t="s">
        <v>38</v>
      </c>
      <c r="F3000" s="402" t="s">
        <v>7</v>
      </c>
      <c r="G3000" s="403">
        <v>26.026000000000007</v>
      </c>
      <c r="H3000" s="403">
        <v>20.559000000000005</v>
      </c>
      <c r="I3000" s="403">
        <v>13.475</v>
      </c>
      <c r="J3000" s="403">
        <v>9.7133180295694963</v>
      </c>
      <c r="K3000" s="403">
        <v>7.964291755483714</v>
      </c>
      <c r="L3000" s="450">
        <v>7.1990889495645085</v>
      </c>
      <c r="M3000" s="450">
        <v>6.507406219524424</v>
      </c>
      <c r="N3000" s="450">
        <v>5.8821798150537923</v>
      </c>
      <c r="O3000" s="450">
        <v>5.3170246653442996</v>
      </c>
      <c r="R3000" s="570"/>
      <c r="S3000" s="570"/>
      <c r="T3000" s="570"/>
      <c r="U3000" s="570"/>
    </row>
    <row r="3001" spans="2:21" x14ac:dyDescent="0.25">
      <c r="B3001" s="402" t="s">
        <v>255</v>
      </c>
      <c r="C3001" s="402" t="s">
        <v>128</v>
      </c>
      <c r="D3001" s="402" t="s">
        <v>19</v>
      </c>
      <c r="E3001" s="402" t="s">
        <v>38</v>
      </c>
      <c r="F3001" s="402" t="s">
        <v>8</v>
      </c>
      <c r="G3001" s="403">
        <v>19.219200000000004</v>
      </c>
      <c r="H3001" s="403">
        <v>13.456800000000001</v>
      </c>
      <c r="I3001" s="403">
        <v>8.8935000000000013</v>
      </c>
      <c r="J3001" s="403">
        <v>5.8279908177416972</v>
      </c>
      <c r="K3001" s="403">
        <v>4.7785750532902282</v>
      </c>
      <c r="L3001" s="450">
        <v>4.3194533697387048</v>
      </c>
      <c r="M3001" s="450">
        <v>3.9044437317146543</v>
      </c>
      <c r="N3001" s="450">
        <v>3.5293078890322751</v>
      </c>
      <c r="O3001" s="450">
        <v>3.1902147992065797</v>
      </c>
      <c r="R3001" s="570"/>
      <c r="S3001" s="570"/>
      <c r="T3001" s="570"/>
      <c r="U3001" s="570"/>
    </row>
    <row r="3002" spans="2:21" x14ac:dyDescent="0.25">
      <c r="B3002" s="402" t="s">
        <v>255</v>
      </c>
      <c r="C3002" s="402" t="s">
        <v>128</v>
      </c>
      <c r="D3002" s="402" t="s">
        <v>19</v>
      </c>
      <c r="E3002" s="402" t="s">
        <v>38</v>
      </c>
      <c r="F3002" s="402" t="s">
        <v>1</v>
      </c>
      <c r="G3002" s="403">
        <v>15.667826086956524</v>
      </c>
      <c r="H3002" s="403">
        <v>11.376521739130434</v>
      </c>
      <c r="I3002" s="403">
        <v>6.4445652173913057</v>
      </c>
      <c r="J3002" s="403">
        <v>4.6454999271854112</v>
      </c>
      <c r="K3002" s="403">
        <v>3.809009100448733</v>
      </c>
      <c r="L3002" s="450">
        <v>3.4430425410960694</v>
      </c>
      <c r="M3002" s="450">
        <v>3.1122377571638551</v>
      </c>
      <c r="N3002" s="450">
        <v>2.8132164332865961</v>
      </c>
      <c r="O3002" s="450">
        <v>2.5429248399472741</v>
      </c>
      <c r="R3002" s="570"/>
      <c r="S3002" s="570"/>
      <c r="T3002" s="570"/>
      <c r="U3002" s="570"/>
    </row>
    <row r="3003" spans="2:21" x14ac:dyDescent="0.25">
      <c r="B3003" s="402" t="s">
        <v>256</v>
      </c>
      <c r="C3003" s="402" t="s">
        <v>17</v>
      </c>
      <c r="D3003" s="402" t="s">
        <v>3</v>
      </c>
      <c r="E3003" s="402" t="s">
        <v>32</v>
      </c>
      <c r="F3003" s="402" t="s">
        <v>4</v>
      </c>
      <c r="G3003" s="403">
        <v>50.703378137454528</v>
      </c>
      <c r="H3003" s="403">
        <v>32.498313303320579</v>
      </c>
      <c r="I3003" s="403">
        <v>22.994069785242747</v>
      </c>
      <c r="J3003" s="403">
        <v>17.157423315611741</v>
      </c>
      <c r="K3003" s="403">
        <v>15.236251294575641</v>
      </c>
      <c r="L3003" s="450">
        <v>14.127303634520153</v>
      </c>
      <c r="M3003" s="450">
        <v>13.099069063856959</v>
      </c>
      <c r="N3003" s="450">
        <v>12.145673001635211</v>
      </c>
      <c r="O3003" s="450">
        <v>11.261668439452801</v>
      </c>
      <c r="R3003" s="570"/>
      <c r="S3003" s="570"/>
      <c r="T3003" s="570"/>
      <c r="U3003" s="570"/>
    </row>
    <row r="3004" spans="2:21" x14ac:dyDescent="0.25">
      <c r="B3004" s="402" t="s">
        <v>256</v>
      </c>
      <c r="C3004" s="402" t="s">
        <v>17</v>
      </c>
      <c r="D3004" s="402" t="s">
        <v>3</v>
      </c>
      <c r="E3004" s="402" t="s">
        <v>32</v>
      </c>
      <c r="F3004" s="402" t="s">
        <v>5</v>
      </c>
      <c r="G3004" s="403">
        <v>47.496455008393013</v>
      </c>
      <c r="H3004" s="403">
        <v>38.033894482068803</v>
      </c>
      <c r="I3004" s="403">
        <v>24.532640905054592</v>
      </c>
      <c r="J3004" s="403">
        <v>18.073358370029649</v>
      </c>
      <c r="K3004" s="403">
        <v>15.045858183672582</v>
      </c>
      <c r="L3004" s="450">
        <v>13.950768000154108</v>
      </c>
      <c r="M3004" s="450">
        <v>12.935382310417177</v>
      </c>
      <c r="N3004" s="450">
        <v>11.993899942627193</v>
      </c>
      <c r="O3004" s="450">
        <v>11.120941954526055</v>
      </c>
      <c r="R3004" s="570"/>
      <c r="S3004" s="570"/>
      <c r="T3004" s="570"/>
      <c r="U3004" s="570"/>
    </row>
    <row r="3005" spans="2:21" x14ac:dyDescent="0.25">
      <c r="B3005" s="402" t="s">
        <v>256</v>
      </c>
      <c r="C3005" s="402" t="s">
        <v>17</v>
      </c>
      <c r="D3005" s="402" t="s">
        <v>3</v>
      </c>
      <c r="E3005" s="402" t="s">
        <v>32</v>
      </c>
      <c r="F3005" s="402" t="s">
        <v>6</v>
      </c>
      <c r="G3005" s="403">
        <v>36.696600902030681</v>
      </c>
      <c r="H3005" s="403">
        <v>28.628353929104769</v>
      </c>
      <c r="I3005" s="403">
        <v>18.472770918556538</v>
      </c>
      <c r="J3005" s="403">
        <v>13.581468396782521</v>
      </c>
      <c r="K3005" s="403">
        <v>11.335849171680552</v>
      </c>
      <c r="L3005" s="450">
        <v>10.510786420309909</v>
      </c>
      <c r="M3005" s="450">
        <v>9.7457746217518615</v>
      </c>
      <c r="N3005" s="450">
        <v>9.0364430576244335</v>
      </c>
      <c r="O3005" s="450">
        <v>8.3787391257166597</v>
      </c>
      <c r="R3005" s="570"/>
      <c r="S3005" s="570"/>
      <c r="T3005" s="570"/>
      <c r="U3005" s="570"/>
    </row>
    <row r="3006" spans="2:21" x14ac:dyDescent="0.25">
      <c r="B3006" s="402" t="s">
        <v>256</v>
      </c>
      <c r="C3006" s="402" t="s">
        <v>17</v>
      </c>
      <c r="D3006" s="402" t="s">
        <v>3</v>
      </c>
      <c r="E3006" s="402" t="s">
        <v>32</v>
      </c>
      <c r="F3006" s="402" t="s">
        <v>7</v>
      </c>
      <c r="G3006" s="403">
        <v>28.916547670798682</v>
      </c>
      <c r="H3006" s="403">
        <v>22.487690119316767</v>
      </c>
      <c r="I3006" s="403">
        <v>14.192578051414682</v>
      </c>
      <c r="J3006" s="403">
        <v>10.404121268942522</v>
      </c>
      <c r="K3006" s="403">
        <v>8.7165020438405509</v>
      </c>
      <c r="L3006" s="450">
        <v>8.0820845379526585</v>
      </c>
      <c r="M3006" s="450">
        <v>7.4938421571037628</v>
      </c>
      <c r="N3006" s="450">
        <v>6.9484141141898217</v>
      </c>
      <c r="O3006" s="450">
        <v>6.4426842319470277</v>
      </c>
      <c r="R3006" s="570"/>
      <c r="S3006" s="570"/>
      <c r="T3006" s="570"/>
      <c r="U3006" s="570"/>
    </row>
    <row r="3007" spans="2:21" x14ac:dyDescent="0.25">
      <c r="B3007" s="402" t="s">
        <v>256</v>
      </c>
      <c r="C3007" s="402" t="s">
        <v>17</v>
      </c>
      <c r="D3007" s="402" t="s">
        <v>3</v>
      </c>
      <c r="E3007" s="402" t="s">
        <v>32</v>
      </c>
      <c r="F3007" s="402" t="s">
        <v>8</v>
      </c>
      <c r="G3007" s="403">
        <v>20.075203548277081</v>
      </c>
      <c r="H3007" s="403">
        <v>14.614454976935169</v>
      </c>
      <c r="I3007" s="403">
        <v>9.3404644245780553</v>
      </c>
      <c r="J3007" s="403">
        <v>6.8030695456465216</v>
      </c>
      <c r="K3007" s="403">
        <v>5.78505032054455</v>
      </c>
      <c r="L3007" s="450">
        <v>5.3639941242244555</v>
      </c>
      <c r="M3007" s="450">
        <v>4.9735838705731634</v>
      </c>
      <c r="N3007" s="450">
        <v>4.6115890406949358</v>
      </c>
      <c r="O3007" s="450">
        <v>4.2759414606608059</v>
      </c>
      <c r="R3007" s="570"/>
      <c r="S3007" s="570"/>
      <c r="T3007" s="570"/>
      <c r="U3007" s="570"/>
    </row>
    <row r="3008" spans="2:21" x14ac:dyDescent="0.25">
      <c r="B3008" s="402" t="s">
        <v>256</v>
      </c>
      <c r="C3008" s="402" t="s">
        <v>17</v>
      </c>
      <c r="D3008" s="402" t="s">
        <v>3</v>
      </c>
      <c r="E3008" s="402" t="s">
        <v>32</v>
      </c>
      <c r="F3008" s="402" t="s">
        <v>1</v>
      </c>
      <c r="G3008" s="403">
        <v>16.208248473776067</v>
      </c>
      <c r="H3008" s="403">
        <v>11.592753722111377</v>
      </c>
      <c r="I3008" s="403">
        <v>7.3466246589184925</v>
      </c>
      <c r="J3008" s="403">
        <v>5.1698984797877383</v>
      </c>
      <c r="K3008" s="403">
        <v>4.4284531677292467</v>
      </c>
      <c r="L3008" s="450">
        <v>4.1061348570718845</v>
      </c>
      <c r="M3008" s="450">
        <v>3.8072760004157682</v>
      </c>
      <c r="N3008" s="450">
        <v>3.5301691366460943</v>
      </c>
      <c r="O3008" s="450">
        <v>3.2732310796400697</v>
      </c>
      <c r="R3008" s="570"/>
      <c r="S3008" s="570"/>
      <c r="T3008" s="570"/>
      <c r="U3008" s="570"/>
    </row>
    <row r="3009" spans="2:21" x14ac:dyDescent="0.25">
      <c r="B3009" s="402" t="s">
        <v>256</v>
      </c>
      <c r="C3009" s="402" t="s">
        <v>17</v>
      </c>
      <c r="D3009" s="402" t="s">
        <v>11</v>
      </c>
      <c r="E3009" s="402" t="s">
        <v>32</v>
      </c>
      <c r="F3009" s="402" t="s">
        <v>4</v>
      </c>
      <c r="G3009" s="403">
        <v>50.703378137454528</v>
      </c>
      <c r="H3009" s="403">
        <v>32.498313303320579</v>
      </c>
      <c r="I3009" s="403">
        <v>26.314585588389555</v>
      </c>
      <c r="J3009" s="403">
        <v>18.832029439485332</v>
      </c>
      <c r="K3009" s="403">
        <v>16.235996321767733</v>
      </c>
      <c r="L3009" s="450">
        <v>15.834135168495331</v>
      </c>
      <c r="M3009" s="450">
        <v>15.442220579838303</v>
      </c>
      <c r="N3009" s="450">
        <v>15.060006365920264</v>
      </c>
      <c r="O3009" s="450">
        <v>14.687252430371238</v>
      </c>
      <c r="R3009" s="570"/>
      <c r="S3009" s="570"/>
      <c r="T3009" s="570"/>
      <c r="U3009" s="570"/>
    </row>
    <row r="3010" spans="2:21" x14ac:dyDescent="0.25">
      <c r="B3010" s="402" t="s">
        <v>256</v>
      </c>
      <c r="C3010" s="402" t="s">
        <v>17</v>
      </c>
      <c r="D3010" s="402" t="s">
        <v>11</v>
      </c>
      <c r="E3010" s="402" t="s">
        <v>32</v>
      </c>
      <c r="F3010" s="402" t="s">
        <v>5</v>
      </c>
      <c r="G3010" s="403">
        <v>47.496455008393013</v>
      </c>
      <c r="H3010" s="403">
        <v>38.033894482068803</v>
      </c>
      <c r="I3010" s="403">
        <v>29.858730536196386</v>
      </c>
      <c r="J3010" s="403">
        <v>19.992473762096747</v>
      </c>
      <c r="K3010" s="403">
        <v>16.380534811500585</v>
      </c>
      <c r="L3010" s="450">
        <v>15.975096150385415</v>
      </c>
      <c r="M3010" s="450">
        <v>15.579692601665442</v>
      </c>
      <c r="N3010" s="450">
        <v>15.194075783796325</v>
      </c>
      <c r="O3010" s="450">
        <v>14.818003462986642</v>
      </c>
      <c r="R3010" s="570"/>
      <c r="S3010" s="570"/>
      <c r="T3010" s="570"/>
      <c r="U3010" s="570"/>
    </row>
    <row r="3011" spans="2:21" x14ac:dyDescent="0.25">
      <c r="B3011" s="402" t="s">
        <v>256</v>
      </c>
      <c r="C3011" s="402" t="s">
        <v>17</v>
      </c>
      <c r="D3011" s="402" t="s">
        <v>11</v>
      </c>
      <c r="E3011" s="402" t="s">
        <v>32</v>
      </c>
      <c r="F3011" s="402" t="s">
        <v>6</v>
      </c>
      <c r="G3011" s="403">
        <v>36.696600902030681</v>
      </c>
      <c r="H3011" s="403">
        <v>28.628353929104769</v>
      </c>
      <c r="I3011" s="403">
        <v>22.505660923479454</v>
      </c>
      <c r="J3011" s="403">
        <v>15.051247260887783</v>
      </c>
      <c r="K3011" s="403">
        <v>12.336604503495641</v>
      </c>
      <c r="L3011" s="450">
        <v>12.031258159791832</v>
      </c>
      <c r="M3011" s="450">
        <v>11.73346951882437</v>
      </c>
      <c r="N3011" s="450">
        <v>11.443051518026994</v>
      </c>
      <c r="O3011" s="450">
        <v>11.159821724865205</v>
      </c>
      <c r="R3011" s="570"/>
      <c r="S3011" s="570"/>
      <c r="T3011" s="570"/>
      <c r="U3011" s="570"/>
    </row>
    <row r="3012" spans="2:21" x14ac:dyDescent="0.25">
      <c r="B3012" s="402" t="s">
        <v>256</v>
      </c>
      <c r="C3012" s="402" t="s">
        <v>17</v>
      </c>
      <c r="D3012" s="402" t="s">
        <v>11</v>
      </c>
      <c r="E3012" s="402" t="s">
        <v>32</v>
      </c>
      <c r="F3012" s="402" t="s">
        <v>7</v>
      </c>
      <c r="G3012" s="403">
        <v>28.916547670798682</v>
      </c>
      <c r="H3012" s="403">
        <v>22.487690119316767</v>
      </c>
      <c r="I3012" s="403">
        <v>17.80995672162166</v>
      </c>
      <c r="J3012" s="403">
        <v>11.560693812417302</v>
      </c>
      <c r="K3012" s="403">
        <v>9.4806877678038379</v>
      </c>
      <c r="L3012" s="450">
        <v>9.2460289242885061</v>
      </c>
      <c r="M3012" s="450">
        <v>9.0171781797411583</v>
      </c>
      <c r="N3012" s="450">
        <v>8.7939917764703441</v>
      </c>
      <c r="O3012" s="450">
        <v>8.5763295149667247</v>
      </c>
      <c r="R3012" s="570"/>
      <c r="S3012" s="570"/>
      <c r="T3012" s="570"/>
      <c r="U3012" s="570"/>
    </row>
    <row r="3013" spans="2:21" x14ac:dyDescent="0.25">
      <c r="B3013" s="402" t="s">
        <v>256</v>
      </c>
      <c r="C3013" s="402" t="s">
        <v>17</v>
      </c>
      <c r="D3013" s="402" t="s">
        <v>11</v>
      </c>
      <c r="E3013" s="402" t="s">
        <v>32</v>
      </c>
      <c r="F3013" s="402" t="s">
        <v>8</v>
      </c>
      <c r="G3013" s="403">
        <v>20.075203548277081</v>
      </c>
      <c r="H3013" s="403">
        <v>14.614454976935169</v>
      </c>
      <c r="I3013" s="403">
        <v>11.384522980307503</v>
      </c>
      <c r="J3013" s="403">
        <v>7.6155592288815273</v>
      </c>
      <c r="K3013" s="403">
        <v>6.2653525150856746</v>
      </c>
      <c r="L3013" s="450">
        <v>6.110277228206308</v>
      </c>
      <c r="M3013" s="450">
        <v>5.9590402480371889</v>
      </c>
      <c r="N3013" s="450">
        <v>5.8115465717013377</v>
      </c>
      <c r="O3013" s="450">
        <v>5.6677035477614366</v>
      </c>
      <c r="R3013" s="570"/>
      <c r="S3013" s="570"/>
      <c r="T3013" s="570"/>
      <c r="U3013" s="570"/>
    </row>
    <row r="3014" spans="2:21" x14ac:dyDescent="0.25">
      <c r="B3014" s="402" t="s">
        <v>256</v>
      </c>
      <c r="C3014" s="402" t="s">
        <v>17</v>
      </c>
      <c r="D3014" s="402" t="s">
        <v>11</v>
      </c>
      <c r="E3014" s="402" t="s">
        <v>32</v>
      </c>
      <c r="F3014" s="402" t="s">
        <v>1</v>
      </c>
      <c r="G3014" s="403">
        <v>16.208248473776067</v>
      </c>
      <c r="H3014" s="403">
        <v>11.592753722111377</v>
      </c>
      <c r="I3014" s="403">
        <v>8.9453733640812185</v>
      </c>
      <c r="J3014" s="403">
        <v>5.8183999611186623</v>
      </c>
      <c r="K3014" s="403">
        <v>4.7914991218568694</v>
      </c>
      <c r="L3014" s="450">
        <v>4.6729035441754716</v>
      </c>
      <c r="M3014" s="450">
        <v>4.5572433549159195</v>
      </c>
      <c r="N3014" s="450">
        <v>4.4444458995547009</v>
      </c>
      <c r="O3014" s="450">
        <v>4.3344403218583532</v>
      </c>
      <c r="R3014" s="570"/>
      <c r="S3014" s="570"/>
      <c r="T3014" s="570"/>
      <c r="U3014" s="570"/>
    </row>
    <row r="3015" spans="2:21" x14ac:dyDescent="0.25">
      <c r="B3015" s="402" t="s">
        <v>256</v>
      </c>
      <c r="C3015" s="402" t="s">
        <v>17</v>
      </c>
      <c r="D3015" s="402" t="s">
        <v>19</v>
      </c>
      <c r="E3015" s="402" t="s">
        <v>32</v>
      </c>
      <c r="F3015" s="402" t="s">
        <v>4</v>
      </c>
      <c r="G3015" s="403">
        <v>50.703378137454528</v>
      </c>
      <c r="H3015" s="403">
        <v>32.498313303320579</v>
      </c>
      <c r="I3015" s="403">
        <v>19.865594014909252</v>
      </c>
      <c r="J3015" s="403">
        <v>14.826988602556083</v>
      </c>
      <c r="K3015" s="403">
        <v>12.768270589835469</v>
      </c>
      <c r="L3015" s="450">
        <v>11.541505325322081</v>
      </c>
      <c r="M3015" s="450">
        <v>10.432606689936577</v>
      </c>
      <c r="N3015" s="450">
        <v>9.4302501518684796</v>
      </c>
      <c r="O3015" s="450">
        <v>8.5241992313002761</v>
      </c>
      <c r="R3015" s="570"/>
      <c r="S3015" s="570"/>
      <c r="T3015" s="570"/>
      <c r="U3015" s="570"/>
    </row>
    <row r="3016" spans="2:21" x14ac:dyDescent="0.25">
      <c r="B3016" s="402" t="s">
        <v>256</v>
      </c>
      <c r="C3016" s="402" t="s">
        <v>17</v>
      </c>
      <c r="D3016" s="402" t="s">
        <v>19</v>
      </c>
      <c r="E3016" s="402" t="s">
        <v>32</v>
      </c>
      <c r="F3016" s="402" t="s">
        <v>5</v>
      </c>
      <c r="G3016" s="403">
        <v>47.496455008393013</v>
      </c>
      <c r="H3016" s="403">
        <v>38.033894482068803</v>
      </c>
      <c r="I3016" s="403">
        <v>20.841591185816846</v>
      </c>
      <c r="J3016" s="403">
        <v>14.291330104561517</v>
      </c>
      <c r="K3016" s="403">
        <v>11.734769417352425</v>
      </c>
      <c r="L3016" s="450">
        <v>10.607302121997474</v>
      </c>
      <c r="M3016" s="450">
        <v>9.5881609860142856</v>
      </c>
      <c r="N3016" s="450">
        <v>8.6669381183247047</v>
      </c>
      <c r="O3016" s="450">
        <v>7.8342256097323597</v>
      </c>
      <c r="R3016" s="570"/>
      <c r="S3016" s="570"/>
      <c r="T3016" s="570"/>
      <c r="U3016" s="570"/>
    </row>
    <row r="3017" spans="2:21" x14ac:dyDescent="0.25">
      <c r="B3017" s="402" t="s">
        <v>256</v>
      </c>
      <c r="C3017" s="402" t="s">
        <v>17</v>
      </c>
      <c r="D3017" s="402" t="s">
        <v>19</v>
      </c>
      <c r="E3017" s="402" t="s">
        <v>32</v>
      </c>
      <c r="F3017" s="402" t="s">
        <v>6</v>
      </c>
      <c r="G3017" s="403">
        <v>36.696600902030681</v>
      </c>
      <c r="H3017" s="403">
        <v>28.628353929104769</v>
      </c>
      <c r="I3017" s="403">
        <v>15.69947162556271</v>
      </c>
      <c r="J3017" s="403">
        <v>10.779965977917236</v>
      </c>
      <c r="K3017" s="403">
        <v>8.8831908262582129</v>
      </c>
      <c r="L3017" s="450">
        <v>8.0297009297977731</v>
      </c>
      <c r="M3017" s="450">
        <v>7.2582136625285028</v>
      </c>
      <c r="N3017" s="450">
        <v>6.5608502771774093</v>
      </c>
      <c r="O3017" s="450">
        <v>5.9304890102317041</v>
      </c>
      <c r="R3017" s="570"/>
      <c r="S3017" s="570"/>
      <c r="T3017" s="570"/>
      <c r="U3017" s="570"/>
    </row>
    <row r="3018" spans="2:21" x14ac:dyDescent="0.25">
      <c r="B3018" s="402" t="s">
        <v>256</v>
      </c>
      <c r="C3018" s="402" t="s">
        <v>17</v>
      </c>
      <c r="D3018" s="402" t="s">
        <v>19</v>
      </c>
      <c r="E3018" s="402" t="s">
        <v>32</v>
      </c>
      <c r="F3018" s="402" t="s">
        <v>7</v>
      </c>
      <c r="G3018" s="403">
        <v>28.916547670798682</v>
      </c>
      <c r="H3018" s="403">
        <v>22.487690119316767</v>
      </c>
      <c r="I3018" s="403">
        <v>12.068516643082711</v>
      </c>
      <c r="J3018" s="403">
        <v>8.3029944547935575</v>
      </c>
      <c r="K3018" s="403">
        <v>6.8770082847737992</v>
      </c>
      <c r="L3018" s="450">
        <v>6.2162708083729328</v>
      </c>
      <c r="M3018" s="450">
        <v>5.6190164622290402</v>
      </c>
      <c r="N3018" s="450">
        <v>5.0791458377703904</v>
      </c>
      <c r="O3018" s="450">
        <v>4.591145552740814</v>
      </c>
      <c r="R3018" s="570"/>
      <c r="S3018" s="570"/>
      <c r="T3018" s="570"/>
      <c r="U3018" s="570"/>
    </row>
    <row r="3019" spans="2:21" x14ac:dyDescent="0.25">
      <c r="B3019" s="402" t="s">
        <v>256</v>
      </c>
      <c r="C3019" s="402" t="s">
        <v>17</v>
      </c>
      <c r="D3019" s="402" t="s">
        <v>19</v>
      </c>
      <c r="E3019" s="402" t="s">
        <v>32</v>
      </c>
      <c r="F3019" s="402" t="s">
        <v>8</v>
      </c>
      <c r="G3019" s="403">
        <v>20.075203548277081</v>
      </c>
      <c r="H3019" s="403">
        <v>14.614454976935169</v>
      </c>
      <c r="I3019" s="403">
        <v>7.9584296325707111</v>
      </c>
      <c r="J3019" s="403">
        <v>5.5423934571571429</v>
      </c>
      <c r="K3019" s="403">
        <v>4.6813540651044994</v>
      </c>
      <c r="L3019" s="450">
        <v>4.2315732966321775</v>
      </c>
      <c r="M3019" s="450">
        <v>3.8250071060093598</v>
      </c>
      <c r="N3019" s="450">
        <v>3.457503471029642</v>
      </c>
      <c r="O3019" s="450">
        <v>3.1253092924718793</v>
      </c>
      <c r="R3019" s="570"/>
      <c r="S3019" s="570"/>
      <c r="T3019" s="570"/>
      <c r="U3019" s="570"/>
    </row>
    <row r="3020" spans="2:21" x14ac:dyDescent="0.25">
      <c r="B3020" s="402" t="s">
        <v>256</v>
      </c>
      <c r="C3020" s="402" t="s">
        <v>17</v>
      </c>
      <c r="D3020" s="402" t="s">
        <v>19</v>
      </c>
      <c r="E3020" s="402" t="s">
        <v>32</v>
      </c>
      <c r="F3020" s="402" t="s">
        <v>1</v>
      </c>
      <c r="G3020" s="403">
        <v>16.208248473776067</v>
      </c>
      <c r="H3020" s="403">
        <v>11.592753722111377</v>
      </c>
      <c r="I3020" s="403">
        <v>6.2697364096948842</v>
      </c>
      <c r="J3020" s="403">
        <v>4.2563650823316674</v>
      </c>
      <c r="K3020" s="403">
        <v>3.6286732724828328</v>
      </c>
      <c r="L3020" s="450">
        <v>3.2800332357895452</v>
      </c>
      <c r="M3020" s="450">
        <v>2.9648902560253672</v>
      </c>
      <c r="N3020" s="450">
        <v>2.6800259626510052</v>
      </c>
      <c r="O3020" s="450">
        <v>2.4225312036041835</v>
      </c>
      <c r="R3020" s="570"/>
      <c r="S3020" s="570"/>
      <c r="T3020" s="570"/>
      <c r="U3020" s="570"/>
    </row>
    <row r="3021" spans="2:21" x14ac:dyDescent="0.25">
      <c r="B3021" s="402" t="s">
        <v>256</v>
      </c>
      <c r="C3021" s="402" t="s">
        <v>16</v>
      </c>
      <c r="D3021" s="402" t="s">
        <v>3</v>
      </c>
      <c r="E3021" s="402" t="s">
        <v>32</v>
      </c>
      <c r="F3021" s="402" t="s">
        <v>4</v>
      </c>
      <c r="G3021" s="403">
        <v>44.501755273868021</v>
      </c>
      <c r="H3021" s="403">
        <v>28.523385197672496</v>
      </c>
      <c r="I3021" s="403">
        <v>20.181623077639134</v>
      </c>
      <c r="J3021" s="403">
        <v>15.058867506847401</v>
      </c>
      <c r="K3021" s="403">
        <v>13.372677547524052</v>
      </c>
      <c r="L3021" s="450">
        <v>12.399367302878575</v>
      </c>
      <c r="M3021" s="450">
        <v>11.496897982121766</v>
      </c>
      <c r="N3021" s="450">
        <v>10.660113535037356</v>
      </c>
      <c r="O3021" s="450">
        <v>9.8842331867777951</v>
      </c>
      <c r="R3021" s="570"/>
      <c r="S3021" s="570"/>
      <c r="T3021" s="570"/>
      <c r="U3021" s="570"/>
    </row>
    <row r="3022" spans="2:21" x14ac:dyDescent="0.25">
      <c r="B3022" s="402" t="s">
        <v>256</v>
      </c>
      <c r="C3022" s="402" t="s">
        <v>16</v>
      </c>
      <c r="D3022" s="402" t="s">
        <v>3</v>
      </c>
      <c r="E3022" s="402" t="s">
        <v>32</v>
      </c>
      <c r="F3022" s="402" t="s">
        <v>5</v>
      </c>
      <c r="G3022" s="403">
        <v>41.687076774839568</v>
      </c>
      <c r="H3022" s="403">
        <v>33.381899323643722</v>
      </c>
      <c r="I3022" s="403">
        <v>21.532008751344961</v>
      </c>
      <c r="J3022" s="403">
        <v>15.86277287046957</v>
      </c>
      <c r="K3022" s="403">
        <v>13.205571766045963</v>
      </c>
      <c r="L3022" s="450">
        <v>12.244424064651389</v>
      </c>
      <c r="M3022" s="450">
        <v>11.353232054707551</v>
      </c>
      <c r="N3022" s="450">
        <v>10.526904116311234</v>
      </c>
      <c r="O3022" s="450">
        <v>9.7607192154644018</v>
      </c>
      <c r="R3022" s="570"/>
      <c r="S3022" s="570"/>
      <c r="T3022" s="570"/>
      <c r="U3022" s="570"/>
    </row>
    <row r="3023" spans="2:21" x14ac:dyDescent="0.25">
      <c r="B3023" s="402" t="s">
        <v>256</v>
      </c>
      <c r="C3023" s="402" t="s">
        <v>16</v>
      </c>
      <c r="D3023" s="402" t="s">
        <v>3</v>
      </c>
      <c r="E3023" s="402" t="s">
        <v>32</v>
      </c>
      <c r="F3023" s="402" t="s">
        <v>6</v>
      </c>
      <c r="G3023" s="403">
        <v>32.208172565895211</v>
      </c>
      <c r="H3023" s="403">
        <v>25.126767628636308</v>
      </c>
      <c r="I3023" s="403">
        <v>16.213332540077175</v>
      </c>
      <c r="J3023" s="403">
        <v>11.920294170831971</v>
      </c>
      <c r="K3023" s="403">
        <v>9.9493407380475816</v>
      </c>
      <c r="L3023" s="450">
        <v>9.2251929199763048</v>
      </c>
      <c r="M3023" s="450">
        <v>8.5537511129085573</v>
      </c>
      <c r="N3023" s="450">
        <v>7.9311791890171452</v>
      </c>
      <c r="O3023" s="450">
        <v>7.35392022727551</v>
      </c>
      <c r="R3023" s="570"/>
      <c r="S3023" s="570"/>
      <c r="T3023" s="570"/>
      <c r="U3023" s="570"/>
    </row>
    <row r="3024" spans="2:21" x14ac:dyDescent="0.25">
      <c r="B3024" s="402" t="s">
        <v>256</v>
      </c>
      <c r="C3024" s="402" t="s">
        <v>16</v>
      </c>
      <c r="D3024" s="402" t="s">
        <v>3</v>
      </c>
      <c r="E3024" s="402" t="s">
        <v>32</v>
      </c>
      <c r="F3024" s="402" t="s">
        <v>7</v>
      </c>
      <c r="G3024" s="403">
        <v>25.379711866977878</v>
      </c>
      <c r="H3024" s="403">
        <v>19.737179634292808</v>
      </c>
      <c r="I3024" s="403">
        <v>12.456657886523908</v>
      </c>
      <c r="J3024" s="403">
        <v>9.1315741782519719</v>
      </c>
      <c r="K3024" s="403">
        <v>7.6503707454675798</v>
      </c>
      <c r="L3024" s="450">
        <v>7.0935500044127489</v>
      </c>
      <c r="M3024" s="450">
        <v>6.5772566244472532</v>
      </c>
      <c r="N3024" s="450">
        <v>6.0985408824811191</v>
      </c>
      <c r="O3024" s="450">
        <v>5.6546677465879149</v>
      </c>
      <c r="R3024" s="570"/>
      <c r="S3024" s="570"/>
      <c r="T3024" s="570"/>
      <c r="U3024" s="570"/>
    </row>
    <row r="3025" spans="2:21" x14ac:dyDescent="0.25">
      <c r="B3025" s="402" t="s">
        <v>256</v>
      </c>
      <c r="C3025" s="402" t="s">
        <v>16</v>
      </c>
      <c r="D3025" s="402" t="s">
        <v>3</v>
      </c>
      <c r="E3025" s="402" t="s">
        <v>32</v>
      </c>
      <c r="F3025" s="402" t="s">
        <v>8</v>
      </c>
      <c r="G3025" s="403">
        <v>17.619768705678673</v>
      </c>
      <c r="H3025" s="403">
        <v>12.82693427411111</v>
      </c>
      <c r="I3025" s="403">
        <v>8.1980151468406852</v>
      </c>
      <c r="J3025" s="403">
        <v>5.9709736737999712</v>
      </c>
      <c r="K3025" s="403">
        <v>5.0774702410155799</v>
      </c>
      <c r="L3025" s="450">
        <v>4.7079141977400134</v>
      </c>
      <c r="M3025" s="450">
        <v>4.3652557358659632</v>
      </c>
      <c r="N3025" s="450">
        <v>4.0475371553411215</v>
      </c>
      <c r="O3025" s="450">
        <v>3.752943244370305</v>
      </c>
      <c r="R3025" s="570"/>
      <c r="S3025" s="570"/>
      <c r="T3025" s="570"/>
      <c r="U3025" s="570"/>
    </row>
    <row r="3026" spans="2:21" x14ac:dyDescent="0.25">
      <c r="B3026" s="402" t="s">
        <v>256</v>
      </c>
      <c r="C3026" s="402" t="s">
        <v>16</v>
      </c>
      <c r="D3026" s="402" t="s">
        <v>3</v>
      </c>
      <c r="E3026" s="402" t="s">
        <v>32</v>
      </c>
      <c r="F3026" s="402" t="s">
        <v>1</v>
      </c>
      <c r="G3026" s="403">
        <v>14.225787974967437</v>
      </c>
      <c r="H3026" s="403">
        <v>10.174822823304744</v>
      </c>
      <c r="I3026" s="403">
        <v>6.4480455675722794</v>
      </c>
      <c r="J3026" s="403">
        <v>4.5375587463728397</v>
      </c>
      <c r="K3026" s="403">
        <v>3.8868009657623634</v>
      </c>
      <c r="L3026" s="450">
        <v>3.6039059968655121</v>
      </c>
      <c r="M3026" s="450">
        <v>3.3416011132681414</v>
      </c>
      <c r="N3026" s="450">
        <v>3.098387696545565</v>
      </c>
      <c r="O3026" s="450">
        <v>2.8728762029636639</v>
      </c>
      <c r="R3026" s="570"/>
      <c r="S3026" s="570"/>
      <c r="T3026" s="570"/>
      <c r="U3026" s="570"/>
    </row>
    <row r="3027" spans="2:21" x14ac:dyDescent="0.25">
      <c r="B3027" s="402" t="s">
        <v>256</v>
      </c>
      <c r="C3027" s="402" t="s">
        <v>16</v>
      </c>
      <c r="D3027" s="402" t="s">
        <v>11</v>
      </c>
      <c r="E3027" s="402" t="s">
        <v>32</v>
      </c>
      <c r="F3027" s="402" t="s">
        <v>4</v>
      </c>
      <c r="G3027" s="403">
        <v>44.501755273868021</v>
      </c>
      <c r="H3027" s="403">
        <v>28.523385197672496</v>
      </c>
      <c r="I3027" s="403">
        <v>23.096000523142987</v>
      </c>
      <c r="J3027" s="403">
        <v>16.528649494602046</v>
      </c>
      <c r="K3027" s="403">
        <v>14.250141932949367</v>
      </c>
      <c r="L3027" s="450">
        <v>13.897433151918618</v>
      </c>
      <c r="M3027" s="450">
        <v>13.553454353003243</v>
      </c>
      <c r="N3027" s="450">
        <v>13.217989458260663</v>
      </c>
      <c r="O3027" s="450">
        <v>12.890827737946799</v>
      </c>
      <c r="R3027" s="570"/>
      <c r="S3027" s="570"/>
      <c r="T3027" s="570"/>
      <c r="U3027" s="570"/>
    </row>
    <row r="3028" spans="2:21" x14ac:dyDescent="0.25">
      <c r="B3028" s="402" t="s">
        <v>256</v>
      </c>
      <c r="C3028" s="402" t="s">
        <v>16</v>
      </c>
      <c r="D3028" s="402" t="s">
        <v>11</v>
      </c>
      <c r="E3028" s="402" t="s">
        <v>32</v>
      </c>
      <c r="F3028" s="402" t="s">
        <v>5</v>
      </c>
      <c r="G3028" s="403">
        <v>41.687076774839568</v>
      </c>
      <c r="H3028" s="403">
        <v>33.381899323643722</v>
      </c>
      <c r="I3028" s="403">
        <v>26.206654623839032</v>
      </c>
      <c r="J3028" s="403">
        <v>17.54715775087255</v>
      </c>
      <c r="K3028" s="403">
        <v>14.377001655792853</v>
      </c>
      <c r="L3028" s="450">
        <v>14.021152938443114</v>
      </c>
      <c r="M3028" s="450">
        <v>13.674111920547762</v>
      </c>
      <c r="N3028" s="450">
        <v>13.335660600563173</v>
      </c>
      <c r="O3028" s="450">
        <v>13.005586372755749</v>
      </c>
      <c r="R3028" s="570"/>
      <c r="S3028" s="570"/>
      <c r="T3028" s="570"/>
      <c r="U3028" s="570"/>
    </row>
    <row r="3029" spans="2:21" x14ac:dyDescent="0.25">
      <c r="B3029" s="402" t="s">
        <v>256</v>
      </c>
      <c r="C3029" s="402" t="s">
        <v>16</v>
      </c>
      <c r="D3029" s="402" t="s">
        <v>11</v>
      </c>
      <c r="E3029" s="402" t="s">
        <v>32</v>
      </c>
      <c r="F3029" s="402" t="s">
        <v>6</v>
      </c>
      <c r="G3029" s="403">
        <v>32.208172565895211</v>
      </c>
      <c r="H3029" s="403">
        <v>25.126767628636308</v>
      </c>
      <c r="I3029" s="403">
        <v>19.752952396548501</v>
      </c>
      <c r="J3029" s="403">
        <v>13.210301695375971</v>
      </c>
      <c r="K3029" s="403">
        <v>10.827691855890665</v>
      </c>
      <c r="L3029" s="450">
        <v>10.559692981645252</v>
      </c>
      <c r="M3029" s="450">
        <v>10.298327413699347</v>
      </c>
      <c r="N3029" s="450">
        <v>10.043430969451114</v>
      </c>
      <c r="O3029" s="450">
        <v>9.7948435300228223</v>
      </c>
      <c r="R3029" s="570"/>
      <c r="S3029" s="570"/>
      <c r="T3029" s="570"/>
      <c r="U3029" s="570"/>
    </row>
    <row r="3030" spans="2:21" x14ac:dyDescent="0.25">
      <c r="B3030" s="402" t="s">
        <v>256</v>
      </c>
      <c r="C3030" s="402" t="s">
        <v>16</v>
      </c>
      <c r="D3030" s="402" t="s">
        <v>11</v>
      </c>
      <c r="E3030" s="402" t="s">
        <v>32</v>
      </c>
      <c r="F3030" s="402" t="s">
        <v>7</v>
      </c>
      <c r="G3030" s="403">
        <v>25.379711866977878</v>
      </c>
      <c r="H3030" s="403">
        <v>19.737179634292808</v>
      </c>
      <c r="I3030" s="403">
        <v>15.631588359165249</v>
      </c>
      <c r="J3030" s="403">
        <v>10.146684219769487</v>
      </c>
      <c r="K3030" s="403">
        <v>8.3210875166342824</v>
      </c>
      <c r="L3030" s="450">
        <v>8.1151302252155837</v>
      </c>
      <c r="M3030" s="450">
        <v>7.914270633563139</v>
      </c>
      <c r="N3030" s="450">
        <v>7.7183825672515241</v>
      </c>
      <c r="O3030" s="450">
        <v>7.527342974829665</v>
      </c>
      <c r="R3030" s="570"/>
      <c r="S3030" s="570"/>
      <c r="T3030" s="570"/>
      <c r="U3030" s="570"/>
    </row>
    <row r="3031" spans="2:21" x14ac:dyDescent="0.25">
      <c r="B3031" s="402" t="s">
        <v>256</v>
      </c>
      <c r="C3031" s="402" t="s">
        <v>16</v>
      </c>
      <c r="D3031" s="402" t="s">
        <v>11</v>
      </c>
      <c r="E3031" s="402" t="s">
        <v>32</v>
      </c>
      <c r="F3031" s="402" t="s">
        <v>8</v>
      </c>
      <c r="G3031" s="403">
        <v>17.619768705678673</v>
      </c>
      <c r="H3031" s="403">
        <v>12.82693427411111</v>
      </c>
      <c r="I3031" s="403">
        <v>9.9920611641677421</v>
      </c>
      <c r="J3031" s="403">
        <v>6.6840862586823082</v>
      </c>
      <c r="K3031" s="403">
        <v>5.4990257961706259</v>
      </c>
      <c r="L3031" s="450">
        <v>5.3629180511004293</v>
      </c>
      <c r="M3031" s="450">
        <v>5.2301791424304902</v>
      </c>
      <c r="N3031" s="450">
        <v>5.1007256872593736</v>
      </c>
      <c r="O3031" s="450">
        <v>4.9744763665164227</v>
      </c>
      <c r="R3031" s="570"/>
      <c r="S3031" s="570"/>
      <c r="T3031" s="570"/>
      <c r="U3031" s="570"/>
    </row>
    <row r="3032" spans="2:21" x14ac:dyDescent="0.25">
      <c r="B3032" s="402" t="s">
        <v>256</v>
      </c>
      <c r="C3032" s="402" t="s">
        <v>16</v>
      </c>
      <c r="D3032" s="402" t="s">
        <v>11</v>
      </c>
      <c r="E3032" s="402" t="s">
        <v>32</v>
      </c>
      <c r="F3032" s="402" t="s">
        <v>1</v>
      </c>
      <c r="G3032" s="403">
        <v>14.225787974967437</v>
      </c>
      <c r="H3032" s="403">
        <v>10.174822823304744</v>
      </c>
      <c r="I3032" s="403">
        <v>7.8512483961626822</v>
      </c>
      <c r="J3032" s="403">
        <v>5.1067408260893643</v>
      </c>
      <c r="K3032" s="403">
        <v>4.2054421056082472</v>
      </c>
      <c r="L3032" s="450">
        <v>4.1013521698206761</v>
      </c>
      <c r="M3032" s="450">
        <v>3.9998385897313113</v>
      </c>
      <c r="N3032" s="450">
        <v>3.9008375973242209</v>
      </c>
      <c r="O3032" s="450">
        <v>3.8042870029213769</v>
      </c>
      <c r="R3032" s="570"/>
      <c r="S3032" s="570"/>
      <c r="T3032" s="570"/>
      <c r="U3032" s="570"/>
    </row>
    <row r="3033" spans="2:21" x14ac:dyDescent="0.25">
      <c r="B3033" s="402" t="s">
        <v>256</v>
      </c>
      <c r="C3033" s="402" t="s">
        <v>16</v>
      </c>
      <c r="D3033" s="402" t="s">
        <v>19</v>
      </c>
      <c r="E3033" s="402" t="s">
        <v>32</v>
      </c>
      <c r="F3033" s="402" t="s">
        <v>4</v>
      </c>
      <c r="G3033" s="403">
        <v>44.501755273868021</v>
      </c>
      <c r="H3033" s="403">
        <v>28.523385197672496</v>
      </c>
      <c r="I3033" s="403">
        <v>17.435796897494278</v>
      </c>
      <c r="J3033" s="403">
        <v>13.013472523480004</v>
      </c>
      <c r="K3033" s="403">
        <v>11.206560074143228</v>
      </c>
      <c r="L3033" s="450">
        <v>10.129842711606612</v>
      </c>
      <c r="M3033" s="450">
        <v>9.1565754953341187</v>
      </c>
      <c r="N3033" s="450">
        <v>8.2768190177017704</v>
      </c>
      <c r="O3033" s="450">
        <v>7.4815888414503764</v>
      </c>
      <c r="R3033" s="570"/>
      <c r="S3033" s="570"/>
      <c r="T3033" s="570"/>
      <c r="U3033" s="570"/>
    </row>
    <row r="3034" spans="2:21" x14ac:dyDescent="0.25">
      <c r="B3034" s="402" t="s">
        <v>256</v>
      </c>
      <c r="C3034" s="402" t="s">
        <v>16</v>
      </c>
      <c r="D3034" s="402" t="s">
        <v>19</v>
      </c>
      <c r="E3034" s="402" t="s">
        <v>32</v>
      </c>
      <c r="F3034" s="402" t="s">
        <v>5</v>
      </c>
      <c r="G3034" s="403">
        <v>41.687076774839568</v>
      </c>
      <c r="H3034" s="403">
        <v>33.381899323643722</v>
      </c>
      <c r="I3034" s="403">
        <v>18.292418070347313</v>
      </c>
      <c r="J3034" s="403">
        <v>12.543331395535848</v>
      </c>
      <c r="K3034" s="403">
        <v>10.299468319262276</v>
      </c>
      <c r="L3034" s="450">
        <v>9.3099036097639107</v>
      </c>
      <c r="M3034" s="450">
        <v>8.4154154890689892</v>
      </c>
      <c r="N3034" s="450">
        <v>7.6068690742823009</v>
      </c>
      <c r="O3034" s="450">
        <v>6.8760071547785344</v>
      </c>
      <c r="R3034" s="570"/>
      <c r="S3034" s="570"/>
      <c r="T3034" s="570"/>
      <c r="U3034" s="570"/>
    </row>
    <row r="3035" spans="2:21" x14ac:dyDescent="0.25">
      <c r="B3035" s="402" t="s">
        <v>256</v>
      </c>
      <c r="C3035" s="402" t="s">
        <v>16</v>
      </c>
      <c r="D3035" s="402" t="s">
        <v>19</v>
      </c>
      <c r="E3035" s="402" t="s">
        <v>32</v>
      </c>
      <c r="F3035" s="402" t="s">
        <v>6</v>
      </c>
      <c r="G3035" s="403">
        <v>32.208172565895211</v>
      </c>
      <c r="H3035" s="403">
        <v>25.126767628636308</v>
      </c>
      <c r="I3035" s="403">
        <v>13.77924055308125</v>
      </c>
      <c r="J3035" s="403">
        <v>9.4614486338440269</v>
      </c>
      <c r="K3035" s="403">
        <v>7.7966715182078143</v>
      </c>
      <c r="L3035" s="450">
        <v>7.0475735311262717</v>
      </c>
      <c r="M3035" s="450">
        <v>6.3704482817622479</v>
      </c>
      <c r="N3035" s="450">
        <v>5.7583806868237204</v>
      </c>
      <c r="O3035" s="450">
        <v>5.2051200587114286</v>
      </c>
      <c r="R3035" s="570"/>
      <c r="S3035" s="570"/>
      <c r="T3035" s="570"/>
      <c r="U3035" s="570"/>
    </row>
    <row r="3036" spans="2:21" x14ac:dyDescent="0.25">
      <c r="B3036" s="402" t="s">
        <v>256</v>
      </c>
      <c r="C3036" s="402" t="s">
        <v>16</v>
      </c>
      <c r="D3036" s="402" t="s">
        <v>19</v>
      </c>
      <c r="E3036" s="402" t="s">
        <v>32</v>
      </c>
      <c r="F3036" s="402" t="s">
        <v>7</v>
      </c>
      <c r="G3036" s="403">
        <v>25.379711866977878</v>
      </c>
      <c r="H3036" s="403">
        <v>19.737179634292808</v>
      </c>
      <c r="I3036" s="403">
        <v>10.592394311737918</v>
      </c>
      <c r="J3036" s="403">
        <v>7.2874400255110121</v>
      </c>
      <c r="K3036" s="403">
        <v>6.0358688305877566</v>
      </c>
      <c r="L3036" s="450">
        <v>5.4559473627251682</v>
      </c>
      <c r="M3036" s="450">
        <v>4.9317442874133919</v>
      </c>
      <c r="N3036" s="450">
        <v>4.4579062258925601</v>
      </c>
      <c r="O3036" s="450">
        <v>4.0295941477684831</v>
      </c>
      <c r="R3036" s="570"/>
      <c r="S3036" s="570"/>
      <c r="T3036" s="570"/>
      <c r="U3036" s="570"/>
    </row>
    <row r="3037" spans="2:21" x14ac:dyDescent="0.25">
      <c r="B3037" s="402" t="s">
        <v>256</v>
      </c>
      <c r="C3037" s="402" t="s">
        <v>16</v>
      </c>
      <c r="D3037" s="402" t="s">
        <v>19</v>
      </c>
      <c r="E3037" s="402" t="s">
        <v>32</v>
      </c>
      <c r="F3037" s="402" t="s">
        <v>8</v>
      </c>
      <c r="G3037" s="403">
        <v>17.619768705678673</v>
      </c>
      <c r="H3037" s="403">
        <v>12.82693427411111</v>
      </c>
      <c r="I3037" s="403">
        <v>6.985019556543917</v>
      </c>
      <c r="J3037" s="403">
        <v>4.8644931821553961</v>
      </c>
      <c r="K3037" s="403">
        <v>4.1087690920876856</v>
      </c>
      <c r="L3037" s="450">
        <v>3.7140018315871126</v>
      </c>
      <c r="M3037" s="450">
        <v>3.3571634949248814</v>
      </c>
      <c r="N3037" s="450">
        <v>3.0346099013203709</v>
      </c>
      <c r="O3037" s="450">
        <v>2.7430469999786791</v>
      </c>
      <c r="R3037" s="570"/>
      <c r="S3037" s="570"/>
      <c r="T3037" s="570"/>
      <c r="U3037" s="570"/>
    </row>
    <row r="3038" spans="2:21" x14ac:dyDescent="0.25">
      <c r="B3038" s="402" t="s">
        <v>256</v>
      </c>
      <c r="C3038" s="402" t="s">
        <v>16</v>
      </c>
      <c r="D3038" s="402" t="s">
        <v>19</v>
      </c>
      <c r="E3038" s="402" t="s">
        <v>32</v>
      </c>
      <c r="F3038" s="402" t="s">
        <v>1</v>
      </c>
      <c r="G3038" s="403">
        <v>14.225787974967437</v>
      </c>
      <c r="H3038" s="403">
        <v>10.174822823304744</v>
      </c>
      <c r="I3038" s="403">
        <v>5.5028734886166122</v>
      </c>
      <c r="J3038" s="403">
        <v>3.7357612886593805</v>
      </c>
      <c r="K3038" s="403">
        <v>3.1848436114667873</v>
      </c>
      <c r="L3038" s="450">
        <v>2.8788463749604474</v>
      </c>
      <c r="M3038" s="450">
        <v>2.6022491091190387</v>
      </c>
      <c r="N3038" s="450">
        <v>2.3522270881869711</v>
      </c>
      <c r="O3038" s="450">
        <v>2.1262269838085106</v>
      </c>
      <c r="R3038" s="570"/>
      <c r="S3038" s="570"/>
      <c r="T3038" s="570"/>
      <c r="U3038" s="570"/>
    </row>
    <row r="3039" spans="2:21" x14ac:dyDescent="0.25">
      <c r="B3039" s="402" t="s">
        <v>256</v>
      </c>
      <c r="C3039" s="402" t="s">
        <v>128</v>
      </c>
      <c r="D3039" s="402" t="s">
        <v>3</v>
      </c>
      <c r="E3039" s="402" t="s">
        <v>32</v>
      </c>
      <c r="F3039" s="402" t="s">
        <v>4</v>
      </c>
      <c r="G3039" s="403">
        <v>68.149701797653933</v>
      </c>
      <c r="H3039" s="403">
        <v>43.680528633495399</v>
      </c>
      <c r="I3039" s="403">
        <v>30.906007775863909</v>
      </c>
      <c r="J3039" s="403">
        <v>23.061052843564166</v>
      </c>
      <c r="K3039" s="403">
        <v>20.478832385182315</v>
      </c>
      <c r="L3039" s="450">
        <v>18.988311336720635</v>
      </c>
      <c r="M3039" s="450">
        <v>17.606275623463652</v>
      </c>
      <c r="N3039" s="450">
        <v>16.32482930327313</v>
      </c>
      <c r="O3039" s="450">
        <v>15.136651128296775</v>
      </c>
      <c r="R3039" s="570"/>
      <c r="S3039" s="570"/>
      <c r="T3039" s="570"/>
      <c r="U3039" s="570"/>
    </row>
    <row r="3040" spans="2:21" x14ac:dyDescent="0.25">
      <c r="B3040" s="402" t="s">
        <v>256</v>
      </c>
      <c r="C3040" s="402" t="s">
        <v>128</v>
      </c>
      <c r="D3040" s="402" t="s">
        <v>3</v>
      </c>
      <c r="E3040" s="402" t="s">
        <v>32</v>
      </c>
      <c r="F3040" s="402" t="s">
        <v>5</v>
      </c>
      <c r="G3040" s="403">
        <v>63.839321247840076</v>
      </c>
      <c r="H3040" s="403">
        <v>51.120825916759145</v>
      </c>
      <c r="I3040" s="403">
        <v>32.973979711094884</v>
      </c>
      <c r="J3040" s="403">
        <v>24.292148346814042</v>
      </c>
      <c r="K3040" s="403">
        <v>20.222927666226589</v>
      </c>
      <c r="L3040" s="450">
        <v>18.75103225827165</v>
      </c>
      <c r="M3040" s="450">
        <v>17.386266546259645</v>
      </c>
      <c r="N3040" s="450">
        <v>16.120833256219342</v>
      </c>
      <c r="O3040" s="450">
        <v>14.947502627051149</v>
      </c>
      <c r="R3040" s="570"/>
      <c r="S3040" s="570"/>
      <c r="T3040" s="570"/>
      <c r="U3040" s="570"/>
    </row>
    <row r="3041" spans="2:21" x14ac:dyDescent="0.25">
      <c r="B3041" s="402" t="s">
        <v>256</v>
      </c>
      <c r="C3041" s="402" t="s">
        <v>128</v>
      </c>
      <c r="D3041" s="402" t="s">
        <v>3</v>
      </c>
      <c r="E3041" s="402" t="s">
        <v>32</v>
      </c>
      <c r="F3041" s="402" t="s">
        <v>6</v>
      </c>
      <c r="G3041" s="403">
        <v>49.323388309181027</v>
      </c>
      <c r="H3041" s="403">
        <v>38.478970334818236</v>
      </c>
      <c r="I3041" s="403">
        <v>24.828993170102873</v>
      </c>
      <c r="J3041" s="403">
        <v>18.254661823632421</v>
      </c>
      <c r="K3041" s="403">
        <v>15.236356413549128</v>
      </c>
      <c r="L3041" s="450">
        <v>14.127401102567081</v>
      </c>
      <c r="M3041" s="450">
        <v>13.099159437838523</v>
      </c>
      <c r="N3041" s="450">
        <v>12.145756797882303</v>
      </c>
      <c r="O3041" s="450">
        <v>11.26174613671594</v>
      </c>
      <c r="R3041" s="570"/>
      <c r="S3041" s="570"/>
      <c r="T3041" s="570"/>
      <c r="U3041" s="570"/>
    </row>
    <row r="3042" spans="2:21" x14ac:dyDescent="0.25">
      <c r="B3042" s="402" t="s">
        <v>256</v>
      </c>
      <c r="C3042" s="402" t="s">
        <v>128</v>
      </c>
      <c r="D3042" s="402" t="s">
        <v>3</v>
      </c>
      <c r="E3042" s="402" t="s">
        <v>32</v>
      </c>
      <c r="F3042" s="402" t="s">
        <v>7</v>
      </c>
      <c r="G3042" s="403">
        <v>38.86632751451436</v>
      </c>
      <c r="H3042" s="403">
        <v>30.225389945318234</v>
      </c>
      <c r="I3042" s="403">
        <v>19.076045768030486</v>
      </c>
      <c r="J3042" s="403">
        <v>13.984033963632422</v>
      </c>
      <c r="K3042" s="403">
        <v>11.715728553549127</v>
      </c>
      <c r="L3042" s="450">
        <v>10.863016852086904</v>
      </c>
      <c r="M3042" s="450">
        <v>10.072368490730861</v>
      </c>
      <c r="N3042" s="450">
        <v>9.3392662825131989</v>
      </c>
      <c r="O3042" s="450">
        <v>8.6595218171331005</v>
      </c>
      <c r="R3042" s="570"/>
      <c r="S3042" s="570"/>
      <c r="T3042" s="570"/>
      <c r="U3042" s="570"/>
    </row>
    <row r="3043" spans="2:21" x14ac:dyDescent="0.25">
      <c r="B3043" s="402" t="s">
        <v>256</v>
      </c>
      <c r="C3043" s="402" t="s">
        <v>128</v>
      </c>
      <c r="D3043" s="402" t="s">
        <v>3</v>
      </c>
      <c r="E3043" s="402" t="s">
        <v>32</v>
      </c>
      <c r="F3043" s="402" t="s">
        <v>8</v>
      </c>
      <c r="G3043" s="403">
        <v>26.982800468114355</v>
      </c>
      <c r="H3043" s="403">
        <v>19.643084646418238</v>
      </c>
      <c r="I3043" s="403">
        <v>12.554387667443622</v>
      </c>
      <c r="J3043" s="403">
        <v>9.1439106796324214</v>
      </c>
      <c r="K3043" s="403">
        <v>7.7756052695491267</v>
      </c>
      <c r="L3043" s="450">
        <v>7.2096695218070641</v>
      </c>
      <c r="M3043" s="450">
        <v>6.6849245572219944</v>
      </c>
      <c r="N3043" s="450">
        <v>6.1983723665254526</v>
      </c>
      <c r="O3043" s="450">
        <v>5.7472331460494708</v>
      </c>
      <c r="R3043" s="570"/>
      <c r="S3043" s="570"/>
      <c r="T3043" s="570"/>
      <c r="U3043" s="570"/>
    </row>
    <row r="3044" spans="2:21" x14ac:dyDescent="0.25">
      <c r="B3044" s="402" t="s">
        <v>256</v>
      </c>
      <c r="C3044" s="402" t="s">
        <v>128</v>
      </c>
      <c r="D3044" s="402" t="s">
        <v>3</v>
      </c>
      <c r="E3044" s="402" t="s">
        <v>32</v>
      </c>
      <c r="F3044" s="402" t="s">
        <v>1</v>
      </c>
      <c r="G3044" s="403">
        <v>21.785280206688263</v>
      </c>
      <c r="H3044" s="403">
        <v>15.581658228644324</v>
      </c>
      <c r="I3044" s="403">
        <v>9.8744955092990487</v>
      </c>
      <c r="J3044" s="403">
        <v>6.9487882792845941</v>
      </c>
      <c r="K3044" s="403">
        <v>5.9522219996360848</v>
      </c>
      <c r="L3044" s="450">
        <v>5.5189984638062972</v>
      </c>
      <c r="M3044" s="450">
        <v>5.1173064521717322</v>
      </c>
      <c r="N3044" s="450">
        <v>4.7448509901157188</v>
      </c>
      <c r="O3044" s="450">
        <v>4.3995041393011691</v>
      </c>
      <c r="R3044" s="570"/>
      <c r="S3044" s="570"/>
      <c r="T3044" s="570"/>
      <c r="U3044" s="570"/>
    </row>
    <row r="3045" spans="2:21" x14ac:dyDescent="0.25">
      <c r="B3045" s="402" t="s">
        <v>256</v>
      </c>
      <c r="C3045" s="402" t="s">
        <v>128</v>
      </c>
      <c r="D3045" s="402" t="s">
        <v>11</v>
      </c>
      <c r="E3045" s="402" t="s">
        <v>32</v>
      </c>
      <c r="F3045" s="402" t="s">
        <v>4</v>
      </c>
      <c r="G3045" s="403">
        <v>68.149701797653933</v>
      </c>
      <c r="H3045" s="403">
        <v>43.680528633495399</v>
      </c>
      <c r="I3045" s="403">
        <v>35.369066651061232</v>
      </c>
      <c r="J3045" s="403">
        <v>25.311867526189964</v>
      </c>
      <c r="K3045" s="403">
        <v>21.822575701300714</v>
      </c>
      <c r="L3045" s="450">
        <v>21.282439742601252</v>
      </c>
      <c r="M3045" s="450">
        <v>20.755672822363312</v>
      </c>
      <c r="N3045" s="450">
        <v>20.241944040215412</v>
      </c>
      <c r="O3045" s="450">
        <v>19.740930685982846</v>
      </c>
      <c r="R3045" s="570"/>
      <c r="S3045" s="570"/>
      <c r="T3045" s="570"/>
      <c r="U3045" s="570"/>
    </row>
    <row r="3046" spans="2:21" x14ac:dyDescent="0.25">
      <c r="B3046" s="402" t="s">
        <v>256</v>
      </c>
      <c r="C3046" s="402" t="s">
        <v>128</v>
      </c>
      <c r="D3046" s="402" t="s">
        <v>11</v>
      </c>
      <c r="E3046" s="402" t="s">
        <v>32</v>
      </c>
      <c r="F3046" s="402" t="s">
        <v>5</v>
      </c>
      <c r="G3046" s="403">
        <v>63.839321247840076</v>
      </c>
      <c r="H3046" s="403">
        <v>51.120825916759145</v>
      </c>
      <c r="I3046" s="403">
        <v>40.132702333597294</v>
      </c>
      <c r="J3046" s="403">
        <v>26.87160451894724</v>
      </c>
      <c r="K3046" s="403">
        <v>22.016847864920141</v>
      </c>
      <c r="L3046" s="450">
        <v>21.471903427937384</v>
      </c>
      <c r="M3046" s="450">
        <v>20.94044704524925</v>
      </c>
      <c r="N3046" s="450">
        <v>20.422144870693984</v>
      </c>
      <c r="O3046" s="450">
        <v>19.916671321218605</v>
      </c>
      <c r="R3046" s="570"/>
      <c r="S3046" s="570"/>
      <c r="T3046" s="570"/>
      <c r="U3046" s="570"/>
    </row>
    <row r="3047" spans="2:21" x14ac:dyDescent="0.25">
      <c r="B3047" s="402" t="s">
        <v>256</v>
      </c>
      <c r="C3047" s="402" t="s">
        <v>128</v>
      </c>
      <c r="D3047" s="402" t="s">
        <v>11</v>
      </c>
      <c r="E3047" s="402" t="s">
        <v>32</v>
      </c>
      <c r="F3047" s="402" t="s">
        <v>6</v>
      </c>
      <c r="G3047" s="403">
        <v>49.323388309181027</v>
      </c>
      <c r="H3047" s="403">
        <v>38.478970334818236</v>
      </c>
      <c r="I3047" s="403">
        <v>30.249544251988514</v>
      </c>
      <c r="J3047" s="403">
        <v>20.230171049580353</v>
      </c>
      <c r="K3047" s="403">
        <v>16.581457665988765</v>
      </c>
      <c r="L3047" s="450">
        <v>16.171045913698698</v>
      </c>
      <c r="M3047" s="450">
        <v>15.77079236401125</v>
      </c>
      <c r="N3047" s="450">
        <v>15.38044558874596</v>
      </c>
      <c r="O3047" s="450">
        <v>14.999760382883339</v>
      </c>
      <c r="R3047" s="570"/>
      <c r="S3047" s="570"/>
      <c r="T3047" s="570"/>
      <c r="U3047" s="570"/>
    </row>
    <row r="3048" spans="2:21" x14ac:dyDescent="0.25">
      <c r="B3048" s="402" t="s">
        <v>256</v>
      </c>
      <c r="C3048" s="402" t="s">
        <v>128</v>
      </c>
      <c r="D3048" s="402" t="s">
        <v>11</v>
      </c>
      <c r="E3048" s="402" t="s">
        <v>32</v>
      </c>
      <c r="F3048" s="402" t="s">
        <v>7</v>
      </c>
      <c r="G3048" s="403">
        <v>38.86632751451436</v>
      </c>
      <c r="H3048" s="403">
        <v>30.225389945318234</v>
      </c>
      <c r="I3048" s="403">
        <v>23.938113873147394</v>
      </c>
      <c r="J3048" s="403">
        <v>15.538566952173793</v>
      </c>
      <c r="K3048" s="403">
        <v>12.742859902962147</v>
      </c>
      <c r="L3048" s="450">
        <v>12.427458231570572</v>
      </c>
      <c r="M3048" s="450">
        <v>12.119863144813383</v>
      </c>
      <c r="N3048" s="450">
        <v>11.81988141998702</v>
      </c>
      <c r="O3048" s="450">
        <v>11.527324616890759</v>
      </c>
      <c r="R3048" s="570"/>
      <c r="S3048" s="570"/>
      <c r="T3048" s="570"/>
      <c r="U3048" s="570"/>
    </row>
    <row r="3049" spans="2:21" x14ac:dyDescent="0.25">
      <c r="B3049" s="402" t="s">
        <v>256</v>
      </c>
      <c r="C3049" s="402" t="s">
        <v>128</v>
      </c>
      <c r="D3049" s="402" t="s">
        <v>11</v>
      </c>
      <c r="E3049" s="402" t="s">
        <v>32</v>
      </c>
      <c r="F3049" s="402" t="s">
        <v>8</v>
      </c>
      <c r="G3049" s="403">
        <v>26.982800468114355</v>
      </c>
      <c r="H3049" s="403">
        <v>19.643084646418238</v>
      </c>
      <c r="I3049" s="403">
        <v>15.301778199338042</v>
      </c>
      <c r="J3049" s="403">
        <v>10.235966705485923</v>
      </c>
      <c r="K3049" s="403">
        <v>8.4211727353302077</v>
      </c>
      <c r="L3049" s="450">
        <v>8.2127382099547148</v>
      </c>
      <c r="M3049" s="450">
        <v>8.0094626989747155</v>
      </c>
      <c r="N3049" s="450">
        <v>7.8112185103512592</v>
      </c>
      <c r="O3049" s="450">
        <v>7.6178811125825767</v>
      </c>
      <c r="R3049" s="570"/>
      <c r="S3049" s="570"/>
      <c r="T3049" s="570"/>
      <c r="U3049" s="570"/>
    </row>
    <row r="3050" spans="2:21" x14ac:dyDescent="0.25">
      <c r="B3050" s="402" t="s">
        <v>256</v>
      </c>
      <c r="C3050" s="402" t="s">
        <v>128</v>
      </c>
      <c r="D3050" s="402" t="s">
        <v>11</v>
      </c>
      <c r="E3050" s="402" t="s">
        <v>32</v>
      </c>
      <c r="F3050" s="402" t="s">
        <v>1</v>
      </c>
      <c r="G3050" s="403">
        <v>21.785280206688263</v>
      </c>
      <c r="H3050" s="403">
        <v>15.581658228644324</v>
      </c>
      <c r="I3050" s="403">
        <v>12.023351295808089</v>
      </c>
      <c r="J3050" s="403">
        <v>7.8204300552670194</v>
      </c>
      <c r="K3050" s="403">
        <v>6.4401869917431043</v>
      </c>
      <c r="L3050" s="450">
        <v>6.2807843335691818</v>
      </c>
      <c r="M3050" s="450">
        <v>6.1253270899407513</v>
      </c>
      <c r="N3050" s="450">
        <v>5.9737176069283615</v>
      </c>
      <c r="O3050" s="450">
        <v>5.8258606476590762</v>
      </c>
      <c r="R3050" s="570"/>
      <c r="S3050" s="570"/>
      <c r="T3050" s="570"/>
      <c r="U3050" s="570"/>
    </row>
    <row r="3051" spans="2:21" x14ac:dyDescent="0.25">
      <c r="B3051" s="402" t="s">
        <v>256</v>
      </c>
      <c r="C3051" s="402" t="s">
        <v>128</v>
      </c>
      <c r="D3051" s="402" t="s">
        <v>19</v>
      </c>
      <c r="E3051" s="402" t="s">
        <v>32</v>
      </c>
      <c r="F3051" s="402" t="s">
        <v>4</v>
      </c>
      <c r="G3051" s="403">
        <v>68.149701797653933</v>
      </c>
      <c r="H3051" s="403">
        <v>43.680528633495399</v>
      </c>
      <c r="I3051" s="403">
        <v>26.701067224340395</v>
      </c>
      <c r="J3051" s="403">
        <v>19.928748121715167</v>
      </c>
      <c r="K3051" s="403">
        <v>17.16165401859606</v>
      </c>
      <c r="L3051" s="450">
        <v>15.51277597489527</v>
      </c>
      <c r="M3051" s="450">
        <v>14.022320819807227</v>
      </c>
      <c r="N3051" s="450">
        <v>12.675067408425376</v>
      </c>
      <c r="O3051" s="450">
        <v>11.457257031317575</v>
      </c>
      <c r="R3051" s="570"/>
      <c r="S3051" s="570"/>
      <c r="T3051" s="570"/>
      <c r="U3051" s="570"/>
    </row>
    <row r="3052" spans="2:21" x14ac:dyDescent="0.25">
      <c r="B3052" s="402" t="s">
        <v>256</v>
      </c>
      <c r="C3052" s="402" t="s">
        <v>128</v>
      </c>
      <c r="D3052" s="402" t="s">
        <v>19</v>
      </c>
      <c r="E3052" s="402" t="s">
        <v>32</v>
      </c>
      <c r="F3052" s="402" t="s">
        <v>5</v>
      </c>
      <c r="G3052" s="403">
        <v>63.839321247840076</v>
      </c>
      <c r="H3052" s="403">
        <v>51.120825916759145</v>
      </c>
      <c r="I3052" s="403">
        <v>28.012891378786083</v>
      </c>
      <c r="J3052" s="403">
        <v>19.208777022260104</v>
      </c>
      <c r="K3052" s="403">
        <v>15.772539539452183</v>
      </c>
      <c r="L3052" s="450">
        <v>14.25712650806112</v>
      </c>
      <c r="M3052" s="450">
        <v>12.887313153245007</v>
      </c>
      <c r="N3052" s="450">
        <v>11.649110374092345</v>
      </c>
      <c r="O3052" s="450">
        <v>10.529873131360697</v>
      </c>
      <c r="R3052" s="570"/>
      <c r="S3052" s="570"/>
      <c r="T3052" s="570"/>
      <c r="U3052" s="570"/>
    </row>
    <row r="3053" spans="2:21" x14ac:dyDescent="0.25">
      <c r="B3053" s="402" t="s">
        <v>256</v>
      </c>
      <c r="C3053" s="402" t="s">
        <v>128</v>
      </c>
      <c r="D3053" s="402" t="s">
        <v>19</v>
      </c>
      <c r="E3053" s="402" t="s">
        <v>32</v>
      </c>
      <c r="F3053" s="402" t="s">
        <v>6</v>
      </c>
      <c r="G3053" s="403">
        <v>49.323388309181027</v>
      </c>
      <c r="H3053" s="403">
        <v>38.478970334818236</v>
      </c>
      <c r="I3053" s="403">
        <v>21.101440356939126</v>
      </c>
      <c r="J3053" s="403">
        <v>14.489201583222092</v>
      </c>
      <c r="K3053" s="403">
        <v>11.939772615938459</v>
      </c>
      <c r="L3053" s="450">
        <v>10.79260877660991</v>
      </c>
      <c r="M3053" s="450">
        <v>9.7556635249039019</v>
      </c>
      <c r="N3053" s="450">
        <v>8.8183471467438306</v>
      </c>
      <c r="O3053" s="450">
        <v>7.9710873793436878</v>
      </c>
      <c r="R3053" s="570"/>
      <c r="S3053" s="570"/>
      <c r="T3053" s="570"/>
      <c r="U3053" s="570"/>
    </row>
    <row r="3054" spans="2:21" x14ac:dyDescent="0.25">
      <c r="B3054" s="402" t="s">
        <v>256</v>
      </c>
      <c r="C3054" s="402" t="s">
        <v>128</v>
      </c>
      <c r="D3054" s="402" t="s">
        <v>19</v>
      </c>
      <c r="E3054" s="402" t="s">
        <v>32</v>
      </c>
      <c r="F3054" s="402" t="s">
        <v>7</v>
      </c>
      <c r="G3054" s="403">
        <v>38.86632751451436</v>
      </c>
      <c r="H3054" s="403">
        <v>30.225389945318234</v>
      </c>
      <c r="I3054" s="403">
        <v>16.221124520272461</v>
      </c>
      <c r="J3054" s="403">
        <v>11.159938783324673</v>
      </c>
      <c r="K3054" s="403">
        <v>9.2432907053411277</v>
      </c>
      <c r="L3054" s="450">
        <v>8.355202699425984</v>
      </c>
      <c r="M3054" s="450">
        <v>7.5524414814906446</v>
      </c>
      <c r="N3054" s="450">
        <v>6.8268089217343944</v>
      </c>
      <c r="O3054" s="450">
        <v>6.1708945601355021</v>
      </c>
      <c r="R3054" s="570"/>
      <c r="S3054" s="570"/>
      <c r="T3054" s="570"/>
      <c r="U3054" s="570"/>
    </row>
    <row r="3055" spans="2:21" x14ac:dyDescent="0.25">
      <c r="B3055" s="402" t="s">
        <v>256</v>
      </c>
      <c r="C3055" s="402" t="s">
        <v>128</v>
      </c>
      <c r="D3055" s="402" t="s">
        <v>19</v>
      </c>
      <c r="E3055" s="402" t="s">
        <v>32</v>
      </c>
      <c r="F3055" s="402" t="s">
        <v>8</v>
      </c>
      <c r="G3055" s="403">
        <v>26.982800468114355</v>
      </c>
      <c r="H3055" s="403">
        <v>19.643084646418238</v>
      </c>
      <c r="I3055" s="403">
        <v>10.696814022272461</v>
      </c>
      <c r="J3055" s="403">
        <v>7.4494535714477728</v>
      </c>
      <c r="K3055" s="403">
        <v>6.2921425606243266</v>
      </c>
      <c r="L3055" s="450">
        <v>5.6875985169787322</v>
      </c>
      <c r="M3055" s="450">
        <v>5.1411385833459127</v>
      </c>
      <c r="N3055" s="450">
        <v>4.6471820847172598</v>
      </c>
      <c r="O3055" s="450">
        <v>4.2006845328923106</v>
      </c>
      <c r="R3055" s="570"/>
      <c r="S3055" s="570"/>
      <c r="T3055" s="570"/>
      <c r="U3055" s="570"/>
    </row>
    <row r="3056" spans="2:21" x14ac:dyDescent="0.25">
      <c r="B3056" s="402" t="s">
        <v>256</v>
      </c>
      <c r="C3056" s="402" t="s">
        <v>128</v>
      </c>
      <c r="D3056" s="402" t="s">
        <v>19</v>
      </c>
      <c r="E3056" s="402" t="s">
        <v>32</v>
      </c>
      <c r="F3056" s="402" t="s">
        <v>1</v>
      </c>
      <c r="G3056" s="403">
        <v>21.785280206688263</v>
      </c>
      <c r="H3056" s="403">
        <v>15.581658228644324</v>
      </c>
      <c r="I3056" s="403">
        <v>8.4270650667941993</v>
      </c>
      <c r="J3056" s="403">
        <v>5.720920809585575</v>
      </c>
      <c r="K3056" s="403">
        <v>4.877249022154345</v>
      </c>
      <c r="L3056" s="450">
        <v>4.4086468222977757</v>
      </c>
      <c r="M3056" s="450">
        <v>3.9850675484211928</v>
      </c>
      <c r="N3056" s="450">
        <v>3.6021854336707064</v>
      </c>
      <c r="O3056" s="450">
        <v>3.2560903274249782</v>
      </c>
      <c r="R3056" s="570"/>
      <c r="S3056" s="570"/>
      <c r="T3056" s="570"/>
      <c r="U3056" s="570"/>
    </row>
    <row r="3057" spans="2:21" x14ac:dyDescent="0.25">
      <c r="B3057" s="402" t="s">
        <v>256</v>
      </c>
      <c r="C3057" s="402" t="s">
        <v>17</v>
      </c>
      <c r="D3057" s="402" t="s">
        <v>3</v>
      </c>
      <c r="E3057" s="402" t="s">
        <v>33</v>
      </c>
      <c r="F3057" s="402" t="s">
        <v>4</v>
      </c>
      <c r="G3057" s="403">
        <v>47.860231555925544</v>
      </c>
      <c r="H3057" s="403">
        <v>32.283358277044051</v>
      </c>
      <c r="I3057" s="403">
        <v>22.683735028496464</v>
      </c>
      <c r="J3057" s="403">
        <v>17.160639256316028</v>
      </c>
      <c r="K3057" s="403">
        <v>15.092964852056797</v>
      </c>
      <c r="L3057" s="450">
        <v>13.994446080451416</v>
      </c>
      <c r="M3057" s="450">
        <v>12.975881347260492</v>
      </c>
      <c r="N3057" s="450">
        <v>12.031451317918227</v>
      </c>
      <c r="O3057" s="450">
        <v>11.155760209382427</v>
      </c>
      <c r="R3057" s="570"/>
      <c r="S3057" s="570"/>
      <c r="T3057" s="570"/>
      <c r="U3057" s="570"/>
    </row>
    <row r="3058" spans="2:21" x14ac:dyDescent="0.25">
      <c r="B3058" s="402" t="s">
        <v>256</v>
      </c>
      <c r="C3058" s="402" t="s">
        <v>17</v>
      </c>
      <c r="D3058" s="402" t="s">
        <v>3</v>
      </c>
      <c r="E3058" s="402" t="s">
        <v>33</v>
      </c>
      <c r="F3058" s="402" t="s">
        <v>5</v>
      </c>
      <c r="G3058" s="403">
        <v>47.100719531201463</v>
      </c>
      <c r="H3058" s="403">
        <v>37.845251814449391</v>
      </c>
      <c r="I3058" s="403">
        <v>24.316732497222894</v>
      </c>
      <c r="J3058" s="403">
        <v>18.026177471707822</v>
      </c>
      <c r="K3058" s="403">
        <v>14.919520837270339</v>
      </c>
      <c r="L3058" s="450">
        <v>13.833625927704865</v>
      </c>
      <c r="M3058" s="450">
        <v>12.826766247720929</v>
      </c>
      <c r="N3058" s="450">
        <v>11.893189336873252</v>
      </c>
      <c r="O3058" s="450">
        <v>11.027561418907764</v>
      </c>
      <c r="R3058" s="570"/>
      <c r="S3058" s="570"/>
      <c r="T3058" s="570"/>
      <c r="U3058" s="570"/>
    </row>
    <row r="3059" spans="2:21" x14ac:dyDescent="0.25">
      <c r="B3059" s="402" t="s">
        <v>256</v>
      </c>
      <c r="C3059" s="402" t="s">
        <v>17</v>
      </c>
      <c r="D3059" s="402" t="s">
        <v>3</v>
      </c>
      <c r="E3059" s="402" t="s">
        <v>33</v>
      </c>
      <c r="F3059" s="402" t="s">
        <v>6</v>
      </c>
      <c r="G3059" s="403">
        <v>35.450446508021201</v>
      </c>
      <c r="H3059" s="403">
        <v>28.413754777561707</v>
      </c>
      <c r="I3059" s="403">
        <v>18.250744566870733</v>
      </c>
      <c r="J3059" s="403">
        <v>13.499864973253159</v>
      </c>
      <c r="K3059" s="403">
        <v>11.18293301414699</v>
      </c>
      <c r="L3059" s="450">
        <v>10.369000035566449</v>
      </c>
      <c r="M3059" s="450">
        <v>9.6143079460069636</v>
      </c>
      <c r="N3059" s="450">
        <v>8.9145449863626141</v>
      </c>
      <c r="O3059" s="450">
        <v>8.26571322243616</v>
      </c>
      <c r="R3059" s="570"/>
      <c r="S3059" s="570"/>
      <c r="T3059" s="570"/>
      <c r="U3059" s="570"/>
    </row>
    <row r="3060" spans="2:21" x14ac:dyDescent="0.25">
      <c r="B3060" s="402" t="s">
        <v>256</v>
      </c>
      <c r="C3060" s="402" t="s">
        <v>17</v>
      </c>
      <c r="D3060" s="402" t="s">
        <v>3</v>
      </c>
      <c r="E3060" s="402" t="s">
        <v>33</v>
      </c>
      <c r="F3060" s="402" t="s">
        <v>7</v>
      </c>
      <c r="G3060" s="403">
        <v>27.876526508021197</v>
      </c>
      <c r="H3060" s="403">
        <v>21.738080362553706</v>
      </c>
      <c r="I3060" s="403">
        <v>13.956202315196876</v>
      </c>
      <c r="J3060" s="403">
        <v>10.290432265093159</v>
      </c>
      <c r="K3060" s="403">
        <v>8.5350653704669881</v>
      </c>
      <c r="L3060" s="450">
        <v>7.9138534602663686</v>
      </c>
      <c r="M3060" s="450">
        <v>7.3378555256622811</v>
      </c>
      <c r="N3060" s="450">
        <v>6.8037807353688553</v>
      </c>
      <c r="O3060" s="450">
        <v>6.3085777763113295</v>
      </c>
      <c r="R3060" s="570"/>
      <c r="S3060" s="570"/>
      <c r="T3060" s="570"/>
      <c r="U3060" s="570"/>
    </row>
    <row r="3061" spans="2:21" x14ac:dyDescent="0.25">
      <c r="B3061" s="402" t="s">
        <v>256</v>
      </c>
      <c r="C3061" s="402" t="s">
        <v>17</v>
      </c>
      <c r="D3061" s="402" t="s">
        <v>3</v>
      </c>
      <c r="E3061" s="402" t="s">
        <v>33</v>
      </c>
      <c r="F3061" s="402" t="s">
        <v>8</v>
      </c>
      <c r="G3061" s="403">
        <v>18.919330290984394</v>
      </c>
      <c r="H3061" s="403">
        <v>14.057449038051306</v>
      </c>
      <c r="I3061" s="403">
        <v>9.112698319079449</v>
      </c>
      <c r="J3061" s="403">
        <v>6.4391130153011584</v>
      </c>
      <c r="K3061" s="403">
        <v>5.3576241980509884</v>
      </c>
      <c r="L3061" s="450">
        <v>4.9676775699062743</v>
      </c>
      <c r="M3061" s="450">
        <v>4.6061126212486636</v>
      </c>
      <c r="N3061" s="450">
        <v>4.2708636341763464</v>
      </c>
      <c r="O3061" s="450">
        <v>3.9600152409615337</v>
      </c>
      <c r="R3061" s="570"/>
      <c r="S3061" s="570"/>
      <c r="T3061" s="570"/>
      <c r="U3061" s="570"/>
    </row>
    <row r="3062" spans="2:21" x14ac:dyDescent="0.25">
      <c r="B3062" s="402" t="s">
        <v>256</v>
      </c>
      <c r="C3062" s="402" t="s">
        <v>17</v>
      </c>
      <c r="D3062" s="402" t="s">
        <v>3</v>
      </c>
      <c r="E3062" s="402" t="s">
        <v>33</v>
      </c>
      <c r="F3062" s="402" t="s">
        <v>1</v>
      </c>
      <c r="G3062" s="403">
        <v>14.976615298037196</v>
      </c>
      <c r="H3062" s="403">
        <v>11.136236731686228</v>
      </c>
      <c r="I3062" s="403">
        <v>6.8987514724246859</v>
      </c>
      <c r="J3062" s="403">
        <v>5.0436542488566367</v>
      </c>
      <c r="K3062" s="403">
        <v>4.0452028442269885</v>
      </c>
      <c r="L3062" s="450">
        <v>3.7507788325836264</v>
      </c>
      <c r="M3062" s="450">
        <v>3.4777840302952123</v>
      </c>
      <c r="N3062" s="450">
        <v>3.2246587445533539</v>
      </c>
      <c r="O3062" s="450">
        <v>2.9899568024474878</v>
      </c>
      <c r="R3062" s="570"/>
      <c r="S3062" s="570"/>
      <c r="T3062" s="570"/>
      <c r="U3062" s="570"/>
    </row>
    <row r="3063" spans="2:21" x14ac:dyDescent="0.25">
      <c r="B3063" s="402" t="s">
        <v>256</v>
      </c>
      <c r="C3063" s="402" t="s">
        <v>17</v>
      </c>
      <c r="D3063" s="402" t="s">
        <v>11</v>
      </c>
      <c r="E3063" s="402" t="s">
        <v>33</v>
      </c>
      <c r="F3063" s="402" t="s">
        <v>4</v>
      </c>
      <c r="G3063" s="403">
        <v>47.860231555925544</v>
      </c>
      <c r="H3063" s="403">
        <v>32.283358277044051</v>
      </c>
      <c r="I3063" s="403">
        <v>25.849853763367928</v>
      </c>
      <c r="J3063" s="403">
        <v>18.901861374608185</v>
      </c>
      <c r="K3063" s="403">
        <v>16.428258175650235</v>
      </c>
      <c r="L3063" s="450">
        <v>16.021638301767144</v>
      </c>
      <c r="M3063" s="450">
        <v>15.625082776768084</v>
      </c>
      <c r="N3063" s="450">
        <v>15.238342495469158</v>
      </c>
      <c r="O3063" s="450">
        <v>14.861174518350378</v>
      </c>
      <c r="R3063" s="570"/>
      <c r="S3063" s="570"/>
      <c r="T3063" s="570"/>
      <c r="U3063" s="570"/>
    </row>
    <row r="3064" spans="2:21" x14ac:dyDescent="0.25">
      <c r="B3064" s="402" t="s">
        <v>256</v>
      </c>
      <c r="C3064" s="402" t="s">
        <v>17</v>
      </c>
      <c r="D3064" s="402" t="s">
        <v>11</v>
      </c>
      <c r="E3064" s="402" t="s">
        <v>33</v>
      </c>
      <c r="F3064" s="402" t="s">
        <v>5</v>
      </c>
      <c r="G3064" s="403">
        <v>47.100719531201463</v>
      </c>
      <c r="H3064" s="403">
        <v>37.845251814449391</v>
      </c>
      <c r="I3064" s="403">
        <v>29.53856071402025</v>
      </c>
      <c r="J3064" s="403">
        <v>19.990108474006721</v>
      </c>
      <c r="K3064" s="403">
        <v>16.442527928039169</v>
      </c>
      <c r="L3064" s="450">
        <v>16.035554859991809</v>
      </c>
      <c r="M3064" s="450">
        <v>15.638654882824436</v>
      </c>
      <c r="N3064" s="450">
        <v>15.251578674977855</v>
      </c>
      <c r="O3064" s="450">
        <v>14.87408308591233</v>
      </c>
      <c r="R3064" s="570"/>
      <c r="S3064" s="570"/>
      <c r="T3064" s="570"/>
      <c r="U3064" s="570"/>
    </row>
    <row r="3065" spans="2:21" x14ac:dyDescent="0.25">
      <c r="B3065" s="402" t="s">
        <v>256</v>
      </c>
      <c r="C3065" s="402" t="s">
        <v>17</v>
      </c>
      <c r="D3065" s="402" t="s">
        <v>11</v>
      </c>
      <c r="E3065" s="402" t="s">
        <v>33</v>
      </c>
      <c r="F3065" s="402" t="s">
        <v>6</v>
      </c>
      <c r="G3065" s="403">
        <v>35.450446508021201</v>
      </c>
      <c r="H3065" s="403">
        <v>28.413754777561707</v>
      </c>
      <c r="I3065" s="403">
        <v>22.18362497380771</v>
      </c>
      <c r="J3065" s="403">
        <v>15.015381140466806</v>
      </c>
      <c r="K3065" s="403">
        <v>12.358976332214295</v>
      </c>
      <c r="L3065" s="450">
        <v>12.053076257854757</v>
      </c>
      <c r="M3065" s="450">
        <v>11.754747591755727</v>
      </c>
      <c r="N3065" s="450">
        <v>11.463802932122137</v>
      </c>
      <c r="O3065" s="450">
        <v>11.180059515587009</v>
      </c>
      <c r="R3065" s="570"/>
      <c r="S3065" s="570"/>
      <c r="T3065" s="570"/>
      <c r="U3065" s="570"/>
    </row>
    <row r="3066" spans="2:21" x14ac:dyDescent="0.25">
      <c r="B3066" s="402" t="s">
        <v>256</v>
      </c>
      <c r="C3066" s="402" t="s">
        <v>17</v>
      </c>
      <c r="D3066" s="402" t="s">
        <v>11</v>
      </c>
      <c r="E3066" s="402" t="s">
        <v>33</v>
      </c>
      <c r="F3066" s="402" t="s">
        <v>7</v>
      </c>
      <c r="G3066" s="403">
        <v>27.876526508021197</v>
      </c>
      <c r="H3066" s="403">
        <v>21.738080362553706</v>
      </c>
      <c r="I3066" s="403">
        <v>16.978829564205913</v>
      </c>
      <c r="J3066" s="403">
        <v>11.495415910036328</v>
      </c>
      <c r="K3066" s="403">
        <v>9.4709740162024936</v>
      </c>
      <c r="L3066" s="450">
        <v>9.23655560015116</v>
      </c>
      <c r="M3066" s="450">
        <v>9.0079393321882915</v>
      </c>
      <c r="N3066" s="450">
        <v>8.7849816019141276</v>
      </c>
      <c r="O3066" s="450">
        <v>8.567542353465365</v>
      </c>
      <c r="R3066" s="570"/>
      <c r="S3066" s="570"/>
      <c r="T3066" s="570"/>
      <c r="U3066" s="570"/>
    </row>
    <row r="3067" spans="2:21" x14ac:dyDescent="0.25">
      <c r="B3067" s="402" t="s">
        <v>256</v>
      </c>
      <c r="C3067" s="402" t="s">
        <v>17</v>
      </c>
      <c r="D3067" s="402" t="s">
        <v>11</v>
      </c>
      <c r="E3067" s="402" t="s">
        <v>33</v>
      </c>
      <c r="F3067" s="402" t="s">
        <v>8</v>
      </c>
      <c r="G3067" s="403">
        <v>18.919330290984394</v>
      </c>
      <c r="H3067" s="403">
        <v>14.057449038051306</v>
      </c>
      <c r="I3067" s="403">
        <v>11.056497722309356</v>
      </c>
      <c r="J3067" s="403">
        <v>7.5679283956765513</v>
      </c>
      <c r="K3067" s="403">
        <v>6.0053712369883323</v>
      </c>
      <c r="L3067" s="450">
        <v>5.8567308109068437</v>
      </c>
      <c r="M3067" s="450">
        <v>5.7117694207073679</v>
      </c>
      <c r="N3067" s="450">
        <v>5.5703960056645156</v>
      </c>
      <c r="O3067" s="450">
        <v>5.4325217589193917</v>
      </c>
      <c r="R3067" s="570"/>
      <c r="S3067" s="570"/>
      <c r="T3067" s="570"/>
      <c r="U3067" s="570"/>
    </row>
    <row r="3068" spans="2:21" x14ac:dyDescent="0.25">
      <c r="B3068" s="402" t="s">
        <v>256</v>
      </c>
      <c r="C3068" s="402" t="s">
        <v>17</v>
      </c>
      <c r="D3068" s="402" t="s">
        <v>11</v>
      </c>
      <c r="E3068" s="402" t="s">
        <v>33</v>
      </c>
      <c r="F3068" s="402" t="s">
        <v>1</v>
      </c>
      <c r="G3068" s="403">
        <v>14.976615298037196</v>
      </c>
      <c r="H3068" s="403">
        <v>11.136236731686228</v>
      </c>
      <c r="I3068" s="403">
        <v>8.3876711520011256</v>
      </c>
      <c r="J3068" s="403">
        <v>5.7416131005794266</v>
      </c>
      <c r="K3068" s="403">
        <v>4.7692301431737869</v>
      </c>
      <c r="L3068" s="450">
        <v>4.6511857504814973</v>
      </c>
      <c r="M3068" s="450">
        <v>4.5360631036953132</v>
      </c>
      <c r="N3068" s="450">
        <v>4.4237898859609972</v>
      </c>
      <c r="O3068" s="450">
        <v>4.3142955703566237</v>
      </c>
      <c r="R3068" s="570"/>
      <c r="S3068" s="570"/>
      <c r="T3068" s="570"/>
      <c r="U3068" s="570"/>
    </row>
    <row r="3069" spans="2:21" x14ac:dyDescent="0.25">
      <c r="B3069" s="402" t="s">
        <v>256</v>
      </c>
      <c r="C3069" s="402" t="s">
        <v>17</v>
      </c>
      <c r="D3069" s="402" t="s">
        <v>19</v>
      </c>
      <c r="E3069" s="402" t="s">
        <v>33</v>
      </c>
      <c r="F3069" s="402" t="s">
        <v>4</v>
      </c>
      <c r="G3069" s="403">
        <v>47.860231555925544</v>
      </c>
      <c r="H3069" s="403">
        <v>32.283358277044051</v>
      </c>
      <c r="I3069" s="403">
        <v>19.573514243853925</v>
      </c>
      <c r="J3069" s="403">
        <v>14.830204543260372</v>
      </c>
      <c r="K3069" s="403">
        <v>12.624984147316621</v>
      </c>
      <c r="L3069" s="450">
        <v>11.411985730029807</v>
      </c>
      <c r="M3069" s="450">
        <v>10.315531234158771</v>
      </c>
      <c r="N3069" s="450">
        <v>9.3244232125960806</v>
      </c>
      <c r="O3069" s="450">
        <v>8.4285400600302651</v>
      </c>
      <c r="R3069" s="570"/>
      <c r="S3069" s="570"/>
      <c r="T3069" s="570"/>
      <c r="U3069" s="570"/>
    </row>
    <row r="3070" spans="2:21" x14ac:dyDescent="0.25">
      <c r="B3070" s="402" t="s">
        <v>256</v>
      </c>
      <c r="C3070" s="402" t="s">
        <v>17</v>
      </c>
      <c r="D3070" s="402" t="s">
        <v>19</v>
      </c>
      <c r="E3070" s="402" t="s">
        <v>33</v>
      </c>
      <c r="F3070" s="402" t="s">
        <v>5</v>
      </c>
      <c r="G3070" s="403">
        <v>47.100719531201463</v>
      </c>
      <c r="H3070" s="403">
        <v>37.845251814449391</v>
      </c>
      <c r="I3070" s="403">
        <v>20.653844744224067</v>
      </c>
      <c r="J3070" s="403">
        <v>14.244149206239683</v>
      </c>
      <c r="K3070" s="403">
        <v>11.608432070950183</v>
      </c>
      <c r="L3070" s="450">
        <v>10.493103167171961</v>
      </c>
      <c r="M3070" s="450">
        <v>9.484934175774681</v>
      </c>
      <c r="N3070" s="450">
        <v>8.5736292577617998</v>
      </c>
      <c r="O3070" s="450">
        <v>7.7498817901438368</v>
      </c>
      <c r="R3070" s="570"/>
      <c r="S3070" s="570"/>
      <c r="T3070" s="570"/>
      <c r="U3070" s="570"/>
    </row>
    <row r="3071" spans="2:21" x14ac:dyDescent="0.25">
      <c r="B3071" s="402" t="s">
        <v>256</v>
      </c>
      <c r="C3071" s="402" t="s">
        <v>17</v>
      </c>
      <c r="D3071" s="402" t="s">
        <v>19</v>
      </c>
      <c r="E3071" s="402" t="s">
        <v>33</v>
      </c>
      <c r="F3071" s="402" t="s">
        <v>6</v>
      </c>
      <c r="G3071" s="403">
        <v>35.450446508021201</v>
      </c>
      <c r="H3071" s="403">
        <v>28.413754777561707</v>
      </c>
      <c r="I3071" s="403">
        <v>15.506405232792444</v>
      </c>
      <c r="J3071" s="403">
        <v>10.698362554387876</v>
      </c>
      <c r="K3071" s="403">
        <v>8.7302746687246522</v>
      </c>
      <c r="L3071" s="450">
        <v>7.8914768348364417</v>
      </c>
      <c r="M3071" s="450">
        <v>7.1332700284740973</v>
      </c>
      <c r="N3071" s="450">
        <v>6.4479111279278634</v>
      </c>
      <c r="O3071" s="450">
        <v>5.8284009644521397</v>
      </c>
      <c r="R3071" s="570"/>
      <c r="S3071" s="570"/>
      <c r="T3071" s="570"/>
      <c r="U3071" s="570"/>
    </row>
    <row r="3072" spans="2:21" x14ac:dyDescent="0.25">
      <c r="B3072" s="402" t="s">
        <v>256</v>
      </c>
      <c r="C3072" s="402" t="s">
        <v>17</v>
      </c>
      <c r="D3072" s="402" t="s">
        <v>19</v>
      </c>
      <c r="E3072" s="402" t="s">
        <v>33</v>
      </c>
      <c r="F3072" s="402" t="s">
        <v>7</v>
      </c>
      <c r="G3072" s="403">
        <v>27.876526508021197</v>
      </c>
      <c r="H3072" s="403">
        <v>21.738080362553706</v>
      </c>
      <c r="I3072" s="403">
        <v>11.862972524632445</v>
      </c>
      <c r="J3072" s="403">
        <v>8.1893054509441967</v>
      </c>
      <c r="K3072" s="403">
        <v>6.6955716114002355</v>
      </c>
      <c r="L3072" s="450">
        <v>6.0522664260083596</v>
      </c>
      <c r="M3072" s="450">
        <v>5.4707694902433639</v>
      </c>
      <c r="N3072" s="450">
        <v>4.9451423167299104</v>
      </c>
      <c r="O3072" s="450">
        <v>4.4700169832278975</v>
      </c>
      <c r="R3072" s="570"/>
      <c r="S3072" s="570"/>
      <c r="T3072" s="570"/>
      <c r="U3072" s="570"/>
    </row>
    <row r="3073" spans="2:21" x14ac:dyDescent="0.25">
      <c r="B3073" s="402" t="s">
        <v>256</v>
      </c>
      <c r="C3073" s="402" t="s">
        <v>17</v>
      </c>
      <c r="D3073" s="402" t="s">
        <v>19</v>
      </c>
      <c r="E3073" s="402" t="s">
        <v>33</v>
      </c>
      <c r="F3073" s="402" t="s">
        <v>8</v>
      </c>
      <c r="G3073" s="403">
        <v>18.919330290984394</v>
      </c>
      <c r="H3073" s="403">
        <v>14.057449038051306</v>
      </c>
      <c r="I3073" s="403">
        <v>7.7603721495284423</v>
      </c>
      <c r="J3073" s="403">
        <v>5.1784369268117807</v>
      </c>
      <c r="K3073" s="403">
        <v>4.2539279426109369</v>
      </c>
      <c r="L3073" s="450">
        <v>3.8452139354146619</v>
      </c>
      <c r="M3073" s="450">
        <v>3.4757688443664843</v>
      </c>
      <c r="N3073" s="450">
        <v>3.1418197432923671</v>
      </c>
      <c r="O3073" s="450">
        <v>2.8399562057588077</v>
      </c>
      <c r="R3073" s="570"/>
      <c r="S3073" s="570"/>
      <c r="T3073" s="570"/>
      <c r="U3073" s="570"/>
    </row>
    <row r="3074" spans="2:21" x14ac:dyDescent="0.25">
      <c r="B3074" s="402" t="s">
        <v>256</v>
      </c>
      <c r="C3074" s="402" t="s">
        <v>17</v>
      </c>
      <c r="D3074" s="402" t="s">
        <v>19</v>
      </c>
      <c r="E3074" s="402" t="s">
        <v>33</v>
      </c>
      <c r="F3074" s="402" t="s">
        <v>1</v>
      </c>
      <c r="G3074" s="403">
        <v>14.976615298037196</v>
      </c>
      <c r="H3074" s="403">
        <v>11.136236731686228</v>
      </c>
      <c r="I3074" s="403">
        <v>5.88028146491766</v>
      </c>
      <c r="J3074" s="403">
        <v>4.1301208514005667</v>
      </c>
      <c r="K3074" s="403">
        <v>3.2454229489805733</v>
      </c>
      <c r="L3074" s="450">
        <v>2.9336052979955247</v>
      </c>
      <c r="M3074" s="450">
        <v>2.6517468384608156</v>
      </c>
      <c r="N3074" s="450">
        <v>2.396969115133381</v>
      </c>
      <c r="O3074" s="450">
        <v>2.1666702324563563</v>
      </c>
      <c r="R3074" s="570"/>
      <c r="S3074" s="570"/>
      <c r="T3074" s="570"/>
      <c r="U3074" s="570"/>
    </row>
    <row r="3075" spans="2:21" x14ac:dyDescent="0.25">
      <c r="B3075" s="402" t="s">
        <v>256</v>
      </c>
      <c r="C3075" s="402" t="s">
        <v>16</v>
      </c>
      <c r="D3075" s="402" t="s">
        <v>3</v>
      </c>
      <c r="E3075" s="402" t="s">
        <v>33</v>
      </c>
      <c r="F3075" s="402" t="s">
        <v>4</v>
      </c>
      <c r="G3075" s="403">
        <v>42.006359147875514</v>
      </c>
      <c r="H3075" s="403">
        <v>28.334721713588397</v>
      </c>
      <c r="I3075" s="403">
        <v>19.909245932269076</v>
      </c>
      <c r="J3075" s="403">
        <v>15.061690099965547</v>
      </c>
      <c r="K3075" s="403">
        <v>13.24691673171114</v>
      </c>
      <c r="L3075" s="450">
        <v>12.282759799105881</v>
      </c>
      <c r="M3075" s="450">
        <v>11.388777580324062</v>
      </c>
      <c r="N3075" s="450">
        <v>10.559862514248122</v>
      </c>
      <c r="O3075" s="450">
        <v>9.7912787859230175</v>
      </c>
      <c r="R3075" s="570"/>
      <c r="S3075" s="570"/>
      <c r="T3075" s="570"/>
      <c r="U3075" s="570"/>
    </row>
    <row r="3076" spans="2:21" x14ac:dyDescent="0.25">
      <c r="B3076" s="402" t="s">
        <v>256</v>
      </c>
      <c r="C3076" s="402" t="s">
        <v>16</v>
      </c>
      <c r="D3076" s="402" t="s">
        <v>3</v>
      </c>
      <c r="E3076" s="402" t="s">
        <v>33</v>
      </c>
      <c r="F3076" s="402" t="s">
        <v>5</v>
      </c>
      <c r="G3076" s="403">
        <v>41.339744427250743</v>
      </c>
      <c r="H3076" s="403">
        <v>33.216329885531522</v>
      </c>
      <c r="I3076" s="403">
        <v>21.34250849554644</v>
      </c>
      <c r="J3076" s="403">
        <v>15.821362754066138</v>
      </c>
      <c r="K3076" s="403">
        <v>13.094686971421414</v>
      </c>
      <c r="L3076" s="450">
        <v>12.141609853214083</v>
      </c>
      <c r="M3076" s="450">
        <v>11.257901021185171</v>
      </c>
      <c r="N3076" s="450">
        <v>10.438511608841713</v>
      </c>
      <c r="O3076" s="450">
        <v>9.6787602238531854</v>
      </c>
      <c r="R3076" s="570"/>
      <c r="S3076" s="570"/>
      <c r="T3076" s="570"/>
      <c r="U3076" s="570"/>
    </row>
    <row r="3077" spans="2:21" x14ac:dyDescent="0.25">
      <c r="B3077" s="402" t="s">
        <v>256</v>
      </c>
      <c r="C3077" s="402" t="s">
        <v>16</v>
      </c>
      <c r="D3077" s="402" t="s">
        <v>3</v>
      </c>
      <c r="E3077" s="402" t="s">
        <v>33</v>
      </c>
      <c r="F3077" s="402" t="s">
        <v>6</v>
      </c>
      <c r="G3077" s="403">
        <v>31.114437593733662</v>
      </c>
      <c r="H3077" s="403">
        <v>24.938416491596499</v>
      </c>
      <c r="I3077" s="403">
        <v>16.018462637320685</v>
      </c>
      <c r="J3077" s="403">
        <v>11.848671811202033</v>
      </c>
      <c r="K3077" s="403">
        <v>9.8151280352661079</v>
      </c>
      <c r="L3077" s="450">
        <v>9.1007486871302294</v>
      </c>
      <c r="M3077" s="450">
        <v>8.438364366589445</v>
      </c>
      <c r="N3077" s="450">
        <v>7.8241906936757877</v>
      </c>
      <c r="O3077" s="450">
        <v>7.2547187288317367</v>
      </c>
      <c r="R3077" s="570"/>
      <c r="S3077" s="570"/>
      <c r="T3077" s="570"/>
      <c r="U3077" s="570"/>
    </row>
    <row r="3078" spans="2:21" x14ac:dyDescent="0.25">
      <c r="B3078" s="402" t="s">
        <v>256</v>
      </c>
      <c r="C3078" s="402" t="s">
        <v>16</v>
      </c>
      <c r="D3078" s="402" t="s">
        <v>3</v>
      </c>
      <c r="E3078" s="402" t="s">
        <v>33</v>
      </c>
      <c r="F3078" s="402" t="s">
        <v>7</v>
      </c>
      <c r="G3078" s="403">
        <v>24.466897593733659</v>
      </c>
      <c r="H3078" s="403">
        <v>19.079256017133833</v>
      </c>
      <c r="I3078" s="403">
        <v>12.249193698687581</v>
      </c>
      <c r="J3078" s="403">
        <v>9.0317906842820346</v>
      </c>
      <c r="K3078" s="403">
        <v>7.4911259232727732</v>
      </c>
      <c r="L3078" s="450">
        <v>6.9458955773574447</v>
      </c>
      <c r="M3078" s="450">
        <v>6.4403490030342336</v>
      </c>
      <c r="N3078" s="450">
        <v>5.9715978766073423</v>
      </c>
      <c r="O3078" s="450">
        <v>5.5369640966818521</v>
      </c>
      <c r="R3078" s="570"/>
      <c r="S3078" s="570"/>
      <c r="T3078" s="570"/>
      <c r="U3078" s="570"/>
    </row>
    <row r="3079" spans="2:21" x14ac:dyDescent="0.25">
      <c r="B3079" s="402" t="s">
        <v>256</v>
      </c>
      <c r="C3079" s="402" t="s">
        <v>16</v>
      </c>
      <c r="D3079" s="402" t="s">
        <v>3</v>
      </c>
      <c r="E3079" s="402" t="s">
        <v>33</v>
      </c>
      <c r="F3079" s="402" t="s">
        <v>8</v>
      </c>
      <c r="G3079" s="403">
        <v>16.605272419372056</v>
      </c>
      <c r="H3079" s="403">
        <v>12.338056749795031</v>
      </c>
      <c r="I3079" s="403">
        <v>7.9981075300522582</v>
      </c>
      <c r="J3079" s="403">
        <v>5.6515333319780332</v>
      </c>
      <c r="K3079" s="403">
        <v>4.7023233888807736</v>
      </c>
      <c r="L3079" s="450">
        <v>4.3600718456301033</v>
      </c>
      <c r="M3079" s="450">
        <v>4.0427305667679798</v>
      </c>
      <c r="N3079" s="450">
        <v>3.7484864961252073</v>
      </c>
      <c r="O3079" s="450">
        <v>3.4756585381019911</v>
      </c>
      <c r="R3079" s="570"/>
      <c r="S3079" s="570"/>
      <c r="T3079" s="570"/>
      <c r="U3079" s="570"/>
    </row>
    <row r="3080" spans="2:21" x14ac:dyDescent="0.25">
      <c r="B3080" s="402" t="s">
        <v>256</v>
      </c>
      <c r="C3080" s="402" t="s">
        <v>16</v>
      </c>
      <c r="D3080" s="402" t="s">
        <v>3</v>
      </c>
      <c r="E3080" s="402" t="s">
        <v>33</v>
      </c>
      <c r="F3080" s="402" t="s">
        <v>1</v>
      </c>
      <c r="G3080" s="403">
        <v>13.144798104325659</v>
      </c>
      <c r="H3080" s="403">
        <v>9.7741432604719183</v>
      </c>
      <c r="I3080" s="403">
        <v>6.0549525692114523</v>
      </c>
      <c r="J3080" s="403">
        <v>4.4267556780959456</v>
      </c>
      <c r="K3080" s="403">
        <v>3.5504266898927734</v>
      </c>
      <c r="L3080" s="450">
        <v>3.292014217307941</v>
      </c>
      <c r="M3080" s="450">
        <v>3.0524099083101799</v>
      </c>
      <c r="N3080" s="450">
        <v>2.8302448389695432</v>
      </c>
      <c r="O3080" s="450">
        <v>2.6242497204277009</v>
      </c>
      <c r="R3080" s="570"/>
      <c r="S3080" s="570"/>
      <c r="T3080" s="570"/>
      <c r="U3080" s="570"/>
    </row>
    <row r="3081" spans="2:21" x14ac:dyDescent="0.25">
      <c r="B3081" s="402" t="s">
        <v>256</v>
      </c>
      <c r="C3081" s="402" t="s">
        <v>16</v>
      </c>
      <c r="D3081" s="402" t="s">
        <v>11</v>
      </c>
      <c r="E3081" s="402" t="s">
        <v>33</v>
      </c>
      <c r="F3081" s="402" t="s">
        <v>4</v>
      </c>
      <c r="G3081" s="403">
        <v>42.006359147875514</v>
      </c>
      <c r="H3081" s="403">
        <v>28.334721713588397</v>
      </c>
      <c r="I3081" s="403">
        <v>22.688110897149539</v>
      </c>
      <c r="J3081" s="403">
        <v>16.589940158090247</v>
      </c>
      <c r="K3081" s="403">
        <v>14.418887888037103</v>
      </c>
      <c r="L3081" s="450">
        <v>14.062002434212292</v>
      </c>
      <c r="M3081" s="450">
        <v>13.713950340362311</v>
      </c>
      <c r="N3081" s="450">
        <v>13.374512969813658</v>
      </c>
      <c r="O3081" s="450">
        <v>13.043477097423116</v>
      </c>
      <c r="R3081" s="570"/>
      <c r="S3081" s="570"/>
      <c r="T3081" s="570"/>
      <c r="U3081" s="570"/>
    </row>
    <row r="3082" spans="2:21" x14ac:dyDescent="0.25">
      <c r="B3082" s="402" t="s">
        <v>256</v>
      </c>
      <c r="C3082" s="402" t="s">
        <v>16</v>
      </c>
      <c r="D3082" s="402" t="s">
        <v>11</v>
      </c>
      <c r="E3082" s="402" t="s">
        <v>33</v>
      </c>
      <c r="F3082" s="402" t="s">
        <v>5</v>
      </c>
      <c r="G3082" s="403">
        <v>41.339744427250743</v>
      </c>
      <c r="H3082" s="403">
        <v>33.216329885531522</v>
      </c>
      <c r="I3082" s="403">
        <v>25.925645357869925</v>
      </c>
      <c r="J3082" s="403">
        <v>17.545081765492458</v>
      </c>
      <c r="K3082" s="403">
        <v>14.431412280926853</v>
      </c>
      <c r="L3082" s="450">
        <v>14.074216832761628</v>
      </c>
      <c r="M3082" s="450">
        <v>13.725862417317684</v>
      </c>
      <c r="N3082" s="450">
        <v>13.386130208011478</v>
      </c>
      <c r="O3082" s="450">
        <v>13.054806794490259</v>
      </c>
      <c r="R3082" s="570"/>
      <c r="S3082" s="570"/>
      <c r="T3082" s="570"/>
      <c r="U3082" s="570"/>
    </row>
    <row r="3083" spans="2:21" x14ac:dyDescent="0.25">
      <c r="B3083" s="402" t="s">
        <v>256</v>
      </c>
      <c r="C3083" s="402" t="s">
        <v>16</v>
      </c>
      <c r="D3083" s="402" t="s">
        <v>11</v>
      </c>
      <c r="E3083" s="402" t="s">
        <v>33</v>
      </c>
      <c r="F3083" s="402" t="s">
        <v>6</v>
      </c>
      <c r="G3083" s="403">
        <v>31.114437593733662</v>
      </c>
      <c r="H3083" s="403">
        <v>24.938416491596499</v>
      </c>
      <c r="I3083" s="403">
        <v>19.470305252548972</v>
      </c>
      <c r="J3083" s="403">
        <v>13.178822425705411</v>
      </c>
      <c r="K3083" s="403">
        <v>10.847327345343999</v>
      </c>
      <c r="L3083" s="450">
        <v>10.578842468251555</v>
      </c>
      <c r="M3083" s="450">
        <v>10.317002926635068</v>
      </c>
      <c r="N3083" s="450">
        <v>10.061644240155585</v>
      </c>
      <c r="O3083" s="450">
        <v>9.8126059995676318</v>
      </c>
      <c r="R3083" s="570"/>
      <c r="S3083" s="570"/>
      <c r="T3083" s="570"/>
      <c r="U3083" s="570"/>
    </row>
    <row r="3084" spans="2:21" x14ac:dyDescent="0.25">
      <c r="B3084" s="402" t="s">
        <v>256</v>
      </c>
      <c r="C3084" s="402" t="s">
        <v>16</v>
      </c>
      <c r="D3084" s="402" t="s">
        <v>11</v>
      </c>
      <c r="E3084" s="402" t="s">
        <v>33</v>
      </c>
      <c r="F3084" s="402" t="s">
        <v>7</v>
      </c>
      <c r="G3084" s="403">
        <v>24.466897593733659</v>
      </c>
      <c r="H3084" s="403">
        <v>19.079256017133833</v>
      </c>
      <c r="I3084" s="403">
        <v>14.902117883637718</v>
      </c>
      <c r="J3084" s="403">
        <v>10.089390576953928</v>
      </c>
      <c r="K3084" s="403">
        <v>8.3125618717476186</v>
      </c>
      <c r="L3084" s="450">
        <v>8.1068156006703056</v>
      </c>
      <c r="M3084" s="450">
        <v>7.9061618063426806</v>
      </c>
      <c r="N3084" s="450">
        <v>7.7104744436154906</v>
      </c>
      <c r="O3084" s="450">
        <v>7.51963058711409</v>
      </c>
      <c r="R3084" s="570"/>
      <c r="S3084" s="570"/>
      <c r="T3084" s="570"/>
      <c r="U3084" s="570"/>
    </row>
    <row r="3085" spans="2:21" x14ac:dyDescent="0.25">
      <c r="B3085" s="402" t="s">
        <v>256</v>
      </c>
      <c r="C3085" s="402" t="s">
        <v>16</v>
      </c>
      <c r="D3085" s="402" t="s">
        <v>11</v>
      </c>
      <c r="E3085" s="402" t="s">
        <v>33</v>
      </c>
      <c r="F3085" s="402" t="s">
        <v>8</v>
      </c>
      <c r="G3085" s="403">
        <v>16.605272419372056</v>
      </c>
      <c r="H3085" s="403">
        <v>12.338056749795031</v>
      </c>
      <c r="I3085" s="403">
        <v>9.7041572750914113</v>
      </c>
      <c r="J3085" s="403">
        <v>6.6422812397537481</v>
      </c>
      <c r="K3085" s="403">
        <v>5.2708433034319633</v>
      </c>
      <c r="L3085" s="450">
        <v>5.140383359572807</v>
      </c>
      <c r="M3085" s="450">
        <v>5.0131524619918153</v>
      </c>
      <c r="N3085" s="450">
        <v>4.8890706877673757</v>
      </c>
      <c r="O3085" s="450">
        <v>4.7680600921698417</v>
      </c>
      <c r="R3085" s="570"/>
      <c r="S3085" s="570"/>
      <c r="T3085" s="570"/>
      <c r="U3085" s="570"/>
    </row>
    <row r="3086" spans="2:21" x14ac:dyDescent="0.25">
      <c r="B3086" s="402" t="s">
        <v>256</v>
      </c>
      <c r="C3086" s="402" t="s">
        <v>16</v>
      </c>
      <c r="D3086" s="402" t="s">
        <v>11</v>
      </c>
      <c r="E3086" s="402" t="s">
        <v>33</v>
      </c>
      <c r="F3086" s="402" t="s">
        <v>1</v>
      </c>
      <c r="G3086" s="403">
        <v>13.144798104325659</v>
      </c>
      <c r="H3086" s="403">
        <v>9.7741432604719183</v>
      </c>
      <c r="I3086" s="403">
        <v>7.3617597610977628</v>
      </c>
      <c r="J3086" s="403">
        <v>5.0393459068257611</v>
      </c>
      <c r="K3086" s="403">
        <v>4.1858968864146275</v>
      </c>
      <c r="L3086" s="450">
        <v>4.0822907191726046</v>
      </c>
      <c r="M3086" s="450">
        <v>3.9812489337540855</v>
      </c>
      <c r="N3086" s="450">
        <v>3.8827080585114664</v>
      </c>
      <c r="O3086" s="450">
        <v>3.7866061927995638</v>
      </c>
      <c r="R3086" s="570"/>
      <c r="S3086" s="570"/>
      <c r="T3086" s="570"/>
      <c r="U3086" s="570"/>
    </row>
    <row r="3087" spans="2:21" x14ac:dyDescent="0.25">
      <c r="B3087" s="402" t="s">
        <v>256</v>
      </c>
      <c r="C3087" s="402" t="s">
        <v>16</v>
      </c>
      <c r="D3087" s="402" t="s">
        <v>19</v>
      </c>
      <c r="E3087" s="402" t="s">
        <v>33</v>
      </c>
      <c r="F3087" s="402" t="s">
        <v>4</v>
      </c>
      <c r="G3087" s="403">
        <v>42.006359147875514</v>
      </c>
      <c r="H3087" s="403">
        <v>28.334721713588397</v>
      </c>
      <c r="I3087" s="403">
        <v>17.179441937145985</v>
      </c>
      <c r="J3087" s="403">
        <v>13.016295116598151</v>
      </c>
      <c r="K3087" s="403">
        <v>11.080799258330314</v>
      </c>
      <c r="L3087" s="450">
        <v>10.016164894770785</v>
      </c>
      <c r="M3087" s="450">
        <v>9.0538197525613953</v>
      </c>
      <c r="N3087" s="450">
        <v>8.1839359648188736</v>
      </c>
      <c r="O3087" s="450">
        <v>7.397629918279252</v>
      </c>
      <c r="R3087" s="570"/>
      <c r="S3087" s="570"/>
      <c r="T3087" s="570"/>
      <c r="U3087" s="570"/>
    </row>
    <row r="3088" spans="2:21" x14ac:dyDescent="0.25">
      <c r="B3088" s="402" t="s">
        <v>256</v>
      </c>
      <c r="C3088" s="402" t="s">
        <v>16</v>
      </c>
      <c r="D3088" s="402" t="s">
        <v>19</v>
      </c>
      <c r="E3088" s="402" t="s">
        <v>33</v>
      </c>
      <c r="F3088" s="402" t="s">
        <v>5</v>
      </c>
      <c r="G3088" s="403">
        <v>41.339744427250743</v>
      </c>
      <c r="H3088" s="403">
        <v>33.216329885531522</v>
      </c>
      <c r="I3088" s="403">
        <v>18.127635239218165</v>
      </c>
      <c r="J3088" s="403">
        <v>12.501921279132411</v>
      </c>
      <c r="K3088" s="403">
        <v>10.188583524637728</v>
      </c>
      <c r="L3088" s="450">
        <v>9.2096725378538853</v>
      </c>
      <c r="M3088" s="450">
        <v>8.3248145386839596</v>
      </c>
      <c r="N3088" s="450">
        <v>7.5249729910194274</v>
      </c>
      <c r="O3088" s="450">
        <v>6.8019795819407607</v>
      </c>
      <c r="R3088" s="570"/>
      <c r="S3088" s="570"/>
      <c r="T3088" s="570"/>
      <c r="U3088" s="570"/>
    </row>
    <row r="3089" spans="2:21" x14ac:dyDescent="0.25">
      <c r="B3089" s="402" t="s">
        <v>256</v>
      </c>
      <c r="C3089" s="402" t="s">
        <v>16</v>
      </c>
      <c r="D3089" s="402" t="s">
        <v>19</v>
      </c>
      <c r="E3089" s="402" t="s">
        <v>33</v>
      </c>
      <c r="F3089" s="402" t="s">
        <v>6</v>
      </c>
      <c r="G3089" s="403">
        <v>31.114437593733662</v>
      </c>
      <c r="H3089" s="403">
        <v>24.938416491596499</v>
      </c>
      <c r="I3089" s="403">
        <v>13.609788463727778</v>
      </c>
      <c r="J3089" s="403">
        <v>9.389826274214089</v>
      </c>
      <c r="K3089" s="403">
        <v>7.6624588154263416</v>
      </c>
      <c r="L3089" s="450">
        <v>6.9262558778873613</v>
      </c>
      <c r="M3089" s="450">
        <v>6.2607867319806259</v>
      </c>
      <c r="N3089" s="450">
        <v>5.6592553313667944</v>
      </c>
      <c r="O3089" s="450">
        <v>5.1155185884237202</v>
      </c>
      <c r="R3089" s="570"/>
      <c r="S3089" s="570"/>
      <c r="T3089" s="570"/>
      <c r="U3089" s="570"/>
    </row>
    <row r="3090" spans="2:21" x14ac:dyDescent="0.25">
      <c r="B3090" s="402" t="s">
        <v>256</v>
      </c>
      <c r="C3090" s="402" t="s">
        <v>16</v>
      </c>
      <c r="D3090" s="402" t="s">
        <v>19</v>
      </c>
      <c r="E3090" s="402" t="s">
        <v>33</v>
      </c>
      <c r="F3090" s="402" t="s">
        <v>7</v>
      </c>
      <c r="G3090" s="403">
        <v>24.466897593733659</v>
      </c>
      <c r="H3090" s="403">
        <v>19.079256017133833</v>
      </c>
      <c r="I3090" s="403">
        <v>10.411990670141112</v>
      </c>
      <c r="J3090" s="403">
        <v>7.1876565315410756</v>
      </c>
      <c r="K3090" s="403">
        <v>5.8766240083929491</v>
      </c>
      <c r="L3090" s="450">
        <v>5.3120026561605629</v>
      </c>
      <c r="M3090" s="450">
        <v>4.8016296735603712</v>
      </c>
      <c r="N3090" s="450">
        <v>4.3402929204632139</v>
      </c>
      <c r="O3090" s="450">
        <v>3.9232810350105072</v>
      </c>
      <c r="R3090" s="570"/>
      <c r="S3090" s="570"/>
      <c r="T3090" s="570"/>
      <c r="U3090" s="570"/>
    </row>
    <row r="3091" spans="2:21" x14ac:dyDescent="0.25">
      <c r="B3091" s="402" t="s">
        <v>256</v>
      </c>
      <c r="C3091" s="402" t="s">
        <v>16</v>
      </c>
      <c r="D3091" s="402" t="s">
        <v>19</v>
      </c>
      <c r="E3091" s="402" t="s">
        <v>33</v>
      </c>
      <c r="F3091" s="402" t="s">
        <v>8</v>
      </c>
      <c r="G3091" s="403">
        <v>16.605272419372056</v>
      </c>
      <c r="H3091" s="403">
        <v>12.338056749795031</v>
      </c>
      <c r="I3091" s="403">
        <v>6.8111868462931096</v>
      </c>
      <c r="J3091" s="403">
        <v>4.545052840333458</v>
      </c>
      <c r="K3091" s="403">
        <v>3.7336222399528789</v>
      </c>
      <c r="L3091" s="450">
        <v>3.3748987900884062</v>
      </c>
      <c r="M3091" s="450">
        <v>3.0506412034560673</v>
      </c>
      <c r="N3091" s="450">
        <v>2.7575380273789185</v>
      </c>
      <c r="O3091" s="450">
        <v>2.4925959709146523</v>
      </c>
      <c r="R3091" s="570"/>
      <c r="S3091" s="570"/>
      <c r="T3091" s="570"/>
      <c r="U3091" s="570"/>
    </row>
    <row r="3092" spans="2:21" x14ac:dyDescent="0.25">
      <c r="B3092" s="402" t="s">
        <v>256</v>
      </c>
      <c r="C3092" s="402" t="s">
        <v>16</v>
      </c>
      <c r="D3092" s="402" t="s">
        <v>19</v>
      </c>
      <c r="E3092" s="402" t="s">
        <v>33</v>
      </c>
      <c r="F3092" s="402" t="s">
        <v>1</v>
      </c>
      <c r="G3092" s="403">
        <v>13.144798104325659</v>
      </c>
      <c r="H3092" s="403">
        <v>9.7741432604719183</v>
      </c>
      <c r="I3092" s="403">
        <v>5.1610534900419784</v>
      </c>
      <c r="J3092" s="403">
        <v>3.6249582203824864</v>
      </c>
      <c r="K3092" s="403">
        <v>2.8484693355971968</v>
      </c>
      <c r="L3092" s="450">
        <v>2.5747906714933841</v>
      </c>
      <c r="M3092" s="450">
        <v>2.3274068353695063</v>
      </c>
      <c r="N3092" s="450">
        <v>2.1037914411049701</v>
      </c>
      <c r="O3092" s="450">
        <v>1.9016608357446247</v>
      </c>
      <c r="R3092" s="570"/>
      <c r="S3092" s="570"/>
      <c r="T3092" s="570"/>
      <c r="U3092" s="570"/>
    </row>
    <row r="3093" spans="2:21" x14ac:dyDescent="0.25">
      <c r="B3093" s="402" t="s">
        <v>256</v>
      </c>
      <c r="C3093" s="402" t="s">
        <v>128</v>
      </c>
      <c r="D3093" s="402" t="s">
        <v>3</v>
      </c>
      <c r="E3093" s="402" t="s">
        <v>33</v>
      </c>
      <c r="F3093" s="402" t="s">
        <v>4</v>
      </c>
      <c r="G3093" s="403">
        <v>64.328268220330031</v>
      </c>
      <c r="H3093" s="403">
        <v>43.3916105874248</v>
      </c>
      <c r="I3093" s="403">
        <v>30.488891167333957</v>
      </c>
      <c r="J3093" s="403">
        <v>23.065375344510791</v>
      </c>
      <c r="K3093" s="403">
        <v>20.286243080721501</v>
      </c>
      <c r="L3093" s="450">
        <v>18.809739355445451</v>
      </c>
      <c r="M3093" s="450">
        <v>17.440700735565176</v>
      </c>
      <c r="N3093" s="450">
        <v>16.171305534836325</v>
      </c>
      <c r="O3093" s="450">
        <v>14.994301356696811</v>
      </c>
      <c r="R3093" s="570"/>
      <c r="S3093" s="570"/>
      <c r="T3093" s="570"/>
      <c r="U3093" s="570"/>
    </row>
    <row r="3094" spans="2:21" x14ac:dyDescent="0.25">
      <c r="B3094" s="402" t="s">
        <v>256</v>
      </c>
      <c r="C3094" s="402" t="s">
        <v>128</v>
      </c>
      <c r="D3094" s="402" t="s">
        <v>3</v>
      </c>
      <c r="E3094" s="402" t="s">
        <v>33</v>
      </c>
      <c r="F3094" s="402" t="s">
        <v>5</v>
      </c>
      <c r="G3094" s="403">
        <v>63.307418724733147</v>
      </c>
      <c r="H3094" s="403">
        <v>50.867273944152409</v>
      </c>
      <c r="I3094" s="403">
        <v>32.683780238202814</v>
      </c>
      <c r="J3094" s="403">
        <v>24.228733160897608</v>
      </c>
      <c r="K3094" s="403">
        <v>20.053119404933252</v>
      </c>
      <c r="L3094" s="450">
        <v>18.593583236162452</v>
      </c>
      <c r="M3094" s="450">
        <v>17.240277214678667</v>
      </c>
      <c r="N3094" s="450">
        <v>15.985469538808132</v>
      </c>
      <c r="O3094" s="450">
        <v>14.821991154445918</v>
      </c>
      <c r="R3094" s="570"/>
      <c r="S3094" s="570"/>
      <c r="T3094" s="570"/>
      <c r="U3094" s="570"/>
    </row>
    <row r="3095" spans="2:21" x14ac:dyDescent="0.25">
      <c r="B3095" s="402" t="s">
        <v>256</v>
      </c>
      <c r="C3095" s="402" t="s">
        <v>128</v>
      </c>
      <c r="D3095" s="402" t="s">
        <v>3</v>
      </c>
      <c r="E3095" s="402" t="s">
        <v>33</v>
      </c>
      <c r="F3095" s="402" t="s">
        <v>6</v>
      </c>
      <c r="G3095" s="403">
        <v>47.648449607555378</v>
      </c>
      <c r="H3095" s="403">
        <v>38.190530615002295</v>
      </c>
      <c r="I3095" s="403">
        <v>24.530570654396147</v>
      </c>
      <c r="J3095" s="403">
        <v>18.144979802759622</v>
      </c>
      <c r="K3095" s="403">
        <v>15.030823943745954</v>
      </c>
      <c r="L3095" s="450">
        <v>13.936828004793615</v>
      </c>
      <c r="M3095" s="450">
        <v>12.922456916676028</v>
      </c>
      <c r="N3095" s="450">
        <v>11.981915304250826</v>
      </c>
      <c r="O3095" s="450">
        <v>11.109829600048602</v>
      </c>
      <c r="R3095" s="570"/>
      <c r="S3095" s="570"/>
      <c r="T3095" s="570"/>
      <c r="U3095" s="570"/>
    </row>
    <row r="3096" spans="2:21" x14ac:dyDescent="0.25">
      <c r="B3096" s="402" t="s">
        <v>256</v>
      </c>
      <c r="C3096" s="402" t="s">
        <v>128</v>
      </c>
      <c r="D3096" s="402" t="s">
        <v>3</v>
      </c>
      <c r="E3096" s="402" t="s">
        <v>33</v>
      </c>
      <c r="F3096" s="402" t="s">
        <v>7</v>
      </c>
      <c r="G3096" s="403">
        <v>37.468449607555371</v>
      </c>
      <c r="H3096" s="403">
        <v>29.21784994966896</v>
      </c>
      <c r="I3096" s="403">
        <v>18.758336445157092</v>
      </c>
      <c r="J3096" s="403">
        <v>13.831226162759624</v>
      </c>
      <c r="K3096" s="403">
        <v>11.471862057079285</v>
      </c>
      <c r="L3096" s="450">
        <v>10.636899812185979</v>
      </c>
      <c r="M3096" s="450">
        <v>9.8627090398686565</v>
      </c>
      <c r="N3096" s="450">
        <v>9.1448665797968474</v>
      </c>
      <c r="O3096" s="450">
        <v>8.4792712047195273</v>
      </c>
      <c r="R3096" s="570"/>
      <c r="S3096" s="570"/>
      <c r="T3096" s="570"/>
      <c r="U3096" s="570"/>
    </row>
    <row r="3097" spans="2:21" x14ac:dyDescent="0.25">
      <c r="B3097" s="402" t="s">
        <v>256</v>
      </c>
      <c r="C3097" s="402" t="s">
        <v>128</v>
      </c>
      <c r="D3097" s="402" t="s">
        <v>3</v>
      </c>
      <c r="E3097" s="402" t="s">
        <v>33</v>
      </c>
      <c r="F3097" s="402" t="s">
        <v>8</v>
      </c>
      <c r="G3097" s="403">
        <v>25.429207380355368</v>
      </c>
      <c r="H3097" s="403">
        <v>18.89442075006896</v>
      </c>
      <c r="I3097" s="403">
        <v>12.248250428870227</v>
      </c>
      <c r="J3097" s="403">
        <v>8.654721794759622</v>
      </c>
      <c r="K3097" s="403">
        <v>7.2011077930792853</v>
      </c>
      <c r="L3097" s="450">
        <v>6.67698598105682</v>
      </c>
      <c r="M3097" s="450">
        <v>6.1910115876998164</v>
      </c>
      <c r="N3097" s="450">
        <v>5.740408110452079</v>
      </c>
      <c r="O3097" s="450">
        <v>5.3226011303246423</v>
      </c>
      <c r="R3097" s="570"/>
      <c r="S3097" s="570"/>
      <c r="T3097" s="570"/>
      <c r="U3097" s="570"/>
    </row>
    <row r="3098" spans="2:21" x14ac:dyDescent="0.25">
      <c r="B3098" s="402" t="s">
        <v>256</v>
      </c>
      <c r="C3098" s="402" t="s">
        <v>128</v>
      </c>
      <c r="D3098" s="402" t="s">
        <v>3</v>
      </c>
      <c r="E3098" s="402" t="s">
        <v>33</v>
      </c>
      <c r="F3098" s="402" t="s">
        <v>1</v>
      </c>
      <c r="G3098" s="403">
        <v>20.129859271555372</v>
      </c>
      <c r="H3098" s="403">
        <v>14.968060123234178</v>
      </c>
      <c r="I3098" s="403">
        <v>9.2725154199256536</v>
      </c>
      <c r="J3098" s="403">
        <v>6.7791051731944041</v>
      </c>
      <c r="K3098" s="403">
        <v>5.4371005970792856</v>
      </c>
      <c r="L3098" s="450">
        <v>5.0413693986339068</v>
      </c>
      <c r="M3098" s="450">
        <v>4.6744409009344254</v>
      </c>
      <c r="N3098" s="450">
        <v>4.3342187426792389</v>
      </c>
      <c r="O3098" s="450">
        <v>4.0187591430745808</v>
      </c>
      <c r="R3098" s="570"/>
      <c r="S3098" s="570"/>
      <c r="T3098" s="570"/>
      <c r="U3098" s="570"/>
    </row>
    <row r="3099" spans="2:21" x14ac:dyDescent="0.25">
      <c r="B3099" s="402" t="s">
        <v>256</v>
      </c>
      <c r="C3099" s="402" t="s">
        <v>128</v>
      </c>
      <c r="D3099" s="402" t="s">
        <v>11</v>
      </c>
      <c r="E3099" s="402" t="s">
        <v>33</v>
      </c>
      <c r="F3099" s="402" t="s">
        <v>4</v>
      </c>
      <c r="G3099" s="403">
        <v>64.328268220330031</v>
      </c>
      <c r="H3099" s="403">
        <v>43.3916105874248</v>
      </c>
      <c r="I3099" s="403">
        <v>34.744427101300978</v>
      </c>
      <c r="J3099" s="403">
        <v>25.405727654043258</v>
      </c>
      <c r="K3099" s="403">
        <v>22.080992171572898</v>
      </c>
      <c r="L3099" s="450">
        <v>21.534460083020353</v>
      </c>
      <c r="M3099" s="450">
        <v>21.001455345118391</v>
      </c>
      <c r="N3099" s="450">
        <v>20.481643139071448</v>
      </c>
      <c r="O3099" s="450">
        <v>19.974696933266635</v>
      </c>
      <c r="R3099" s="570"/>
      <c r="S3099" s="570"/>
      <c r="T3099" s="570"/>
      <c r="U3099" s="570"/>
    </row>
    <row r="3100" spans="2:21" x14ac:dyDescent="0.25">
      <c r="B3100" s="402" t="s">
        <v>256</v>
      </c>
      <c r="C3100" s="402" t="s">
        <v>128</v>
      </c>
      <c r="D3100" s="402" t="s">
        <v>11</v>
      </c>
      <c r="E3100" s="402" t="s">
        <v>33</v>
      </c>
      <c r="F3100" s="402" t="s">
        <v>5</v>
      </c>
      <c r="G3100" s="403">
        <v>63.307418724733147</v>
      </c>
      <c r="H3100" s="403">
        <v>50.867273944152409</v>
      </c>
      <c r="I3100" s="403">
        <v>39.702366551102486</v>
      </c>
      <c r="J3100" s="403">
        <v>26.868425368288605</v>
      </c>
      <c r="K3100" s="403">
        <v>22.100171946289208</v>
      </c>
      <c r="L3100" s="450">
        <v>21.553165134397595</v>
      </c>
      <c r="M3100" s="450">
        <v>21.019697423151126</v>
      </c>
      <c r="N3100" s="450">
        <v>20.499433702927227</v>
      </c>
      <c r="O3100" s="450">
        <v>19.992047158484318</v>
      </c>
      <c r="R3100" s="570"/>
      <c r="S3100" s="570"/>
      <c r="T3100" s="570"/>
      <c r="U3100" s="570"/>
    </row>
    <row r="3101" spans="2:21" x14ac:dyDescent="0.25">
      <c r="B3101" s="402" t="s">
        <v>256</v>
      </c>
      <c r="C3101" s="402" t="s">
        <v>128</v>
      </c>
      <c r="D3101" s="402" t="s">
        <v>11</v>
      </c>
      <c r="E3101" s="402" t="s">
        <v>33</v>
      </c>
      <c r="F3101" s="402" t="s">
        <v>6</v>
      </c>
      <c r="G3101" s="403">
        <v>47.648449607555378</v>
      </c>
      <c r="H3101" s="403">
        <v>38.190530615002295</v>
      </c>
      <c r="I3101" s="403">
        <v>29.816700233612512</v>
      </c>
      <c r="J3101" s="403">
        <v>20.181963898476891</v>
      </c>
      <c r="K3101" s="403">
        <v>16.611527328245021</v>
      </c>
      <c r="L3101" s="450">
        <v>16.200371314320911</v>
      </c>
      <c r="M3101" s="450">
        <v>15.799391924402862</v>
      </c>
      <c r="N3101" s="450">
        <v>15.408337274357713</v>
      </c>
      <c r="O3101" s="450">
        <v>15.02696171449867</v>
      </c>
      <c r="R3101" s="570"/>
      <c r="S3101" s="570"/>
      <c r="T3101" s="570"/>
      <c r="U3101" s="570"/>
    </row>
    <row r="3102" spans="2:21" x14ac:dyDescent="0.25">
      <c r="B3102" s="402" t="s">
        <v>256</v>
      </c>
      <c r="C3102" s="402" t="s">
        <v>128</v>
      </c>
      <c r="D3102" s="402" t="s">
        <v>11</v>
      </c>
      <c r="E3102" s="402" t="s">
        <v>33</v>
      </c>
      <c r="F3102" s="402" t="s">
        <v>7</v>
      </c>
      <c r="G3102" s="403">
        <v>37.468449607555371</v>
      </c>
      <c r="H3102" s="403">
        <v>29.21784994966896</v>
      </c>
      <c r="I3102" s="403">
        <v>22.821007478771389</v>
      </c>
      <c r="J3102" s="403">
        <v>15.450827836070333</v>
      </c>
      <c r="K3102" s="403">
        <v>12.729803785218404</v>
      </c>
      <c r="L3102" s="450">
        <v>12.414725269020375</v>
      </c>
      <c r="M3102" s="450">
        <v>12.107445338962755</v>
      </c>
      <c r="N3102" s="450">
        <v>11.807770970314685</v>
      </c>
      <c r="O3102" s="450">
        <v>11.51551391594807</v>
      </c>
      <c r="R3102" s="570"/>
      <c r="S3102" s="570"/>
      <c r="T3102" s="570"/>
      <c r="U3102" s="570"/>
    </row>
    <row r="3103" spans="2:21" x14ac:dyDescent="0.25">
      <c r="B3103" s="402" t="s">
        <v>256</v>
      </c>
      <c r="C3103" s="402" t="s">
        <v>128</v>
      </c>
      <c r="D3103" s="402" t="s">
        <v>11</v>
      </c>
      <c r="E3103" s="402" t="s">
        <v>33</v>
      </c>
      <c r="F3103" s="402" t="s">
        <v>8</v>
      </c>
      <c r="G3103" s="403">
        <v>25.429207380355368</v>
      </c>
      <c r="H3103" s="403">
        <v>18.89442075006896</v>
      </c>
      <c r="I3103" s="403">
        <v>14.860884035362037</v>
      </c>
      <c r="J3103" s="403">
        <v>10.171946768382462</v>
      </c>
      <c r="K3103" s="403">
        <v>8.0717355335864678</v>
      </c>
      <c r="L3103" s="450">
        <v>7.8719500146597357</v>
      </c>
      <c r="M3103" s="450">
        <v>7.6771094364346339</v>
      </c>
      <c r="N3103" s="450">
        <v>7.4870914054630582</v>
      </c>
      <c r="O3103" s="450">
        <v>7.3017765576873535</v>
      </c>
      <c r="R3103" s="570"/>
      <c r="S3103" s="570"/>
      <c r="T3103" s="570"/>
      <c r="U3103" s="570"/>
    </row>
    <row r="3104" spans="2:21" x14ac:dyDescent="0.25">
      <c r="B3104" s="402" t="s">
        <v>256</v>
      </c>
      <c r="C3104" s="402" t="s">
        <v>128</v>
      </c>
      <c r="D3104" s="402" t="s">
        <v>11</v>
      </c>
      <c r="E3104" s="402" t="s">
        <v>33</v>
      </c>
      <c r="F3104" s="402" t="s">
        <v>1</v>
      </c>
      <c r="G3104" s="403">
        <v>20.129859271555372</v>
      </c>
      <c r="H3104" s="403">
        <v>14.968060123234178</v>
      </c>
      <c r="I3104" s="403">
        <v>11.27375154838861</v>
      </c>
      <c r="J3104" s="403">
        <v>7.7172219093809504</v>
      </c>
      <c r="K3104" s="403">
        <v>6.410255568781972</v>
      </c>
      <c r="L3104" s="450">
        <v>6.2515937506471744</v>
      </c>
      <c r="M3104" s="450">
        <v>6.096859010343163</v>
      </c>
      <c r="N3104" s="450">
        <v>5.945954147797039</v>
      </c>
      <c r="O3104" s="450">
        <v>5.7987843687589038</v>
      </c>
      <c r="R3104" s="570"/>
      <c r="S3104" s="570"/>
      <c r="T3104" s="570"/>
      <c r="U3104" s="570"/>
    </row>
    <row r="3105" spans="2:21" x14ac:dyDescent="0.25">
      <c r="B3105" s="402" t="s">
        <v>256</v>
      </c>
      <c r="C3105" s="402" t="s">
        <v>128</v>
      </c>
      <c r="D3105" s="402" t="s">
        <v>19</v>
      </c>
      <c r="E3105" s="402" t="s">
        <v>33</v>
      </c>
      <c r="F3105" s="402" t="s">
        <v>4</v>
      </c>
      <c r="G3105" s="403">
        <v>64.328268220330031</v>
      </c>
      <c r="H3105" s="403">
        <v>43.3916105874248</v>
      </c>
      <c r="I3105" s="403">
        <v>26.308486886900436</v>
      </c>
      <c r="J3105" s="403">
        <v>19.933070622661791</v>
      </c>
      <c r="K3105" s="403">
        <v>16.969064714135243</v>
      </c>
      <c r="L3105" s="450">
        <v>15.338690497351889</v>
      </c>
      <c r="M3105" s="450">
        <v>13.864961336234906</v>
      </c>
      <c r="N3105" s="450">
        <v>12.532826898650645</v>
      </c>
      <c r="O3105" s="450">
        <v>11.328682876384763</v>
      </c>
      <c r="R3105" s="570"/>
      <c r="S3105" s="570"/>
      <c r="T3105" s="570"/>
      <c r="U3105" s="570"/>
    </row>
    <row r="3106" spans="2:21" x14ac:dyDescent="0.25">
      <c r="B3106" s="402" t="s">
        <v>256</v>
      </c>
      <c r="C3106" s="402" t="s">
        <v>128</v>
      </c>
      <c r="D3106" s="402" t="s">
        <v>19</v>
      </c>
      <c r="E3106" s="402" t="s">
        <v>33</v>
      </c>
      <c r="F3106" s="402" t="s">
        <v>5</v>
      </c>
      <c r="G3106" s="403">
        <v>63.307418724733147</v>
      </c>
      <c r="H3106" s="403">
        <v>50.867273944152409</v>
      </c>
      <c r="I3106" s="403">
        <v>27.760544011053852</v>
      </c>
      <c r="J3106" s="403">
        <v>19.14536183634366</v>
      </c>
      <c r="K3106" s="403">
        <v>15.602731278158847</v>
      </c>
      <c r="L3106" s="450">
        <v>14.103633289209625</v>
      </c>
      <c r="M3106" s="450">
        <v>12.748567440557366</v>
      </c>
      <c r="N3106" s="450">
        <v>11.523695238927148</v>
      </c>
      <c r="O3106" s="450">
        <v>10.416507782451394</v>
      </c>
      <c r="R3106" s="570"/>
      <c r="S3106" s="570"/>
      <c r="T3106" s="570"/>
      <c r="U3106" s="570"/>
    </row>
    <row r="3107" spans="2:21" x14ac:dyDescent="0.25">
      <c r="B3107" s="402" t="s">
        <v>256</v>
      </c>
      <c r="C3107" s="402" t="s">
        <v>128</v>
      </c>
      <c r="D3107" s="402" t="s">
        <v>19</v>
      </c>
      <c r="E3107" s="402" t="s">
        <v>33</v>
      </c>
      <c r="F3107" s="402" t="s">
        <v>6</v>
      </c>
      <c r="G3107" s="403">
        <v>47.648449607555378</v>
      </c>
      <c r="H3107" s="403">
        <v>38.190530615002295</v>
      </c>
      <c r="I3107" s="403">
        <v>20.841942517194145</v>
      </c>
      <c r="J3107" s="403">
        <v>14.379519562349294</v>
      </c>
      <c r="K3107" s="403">
        <v>11.734240146135285</v>
      </c>
      <c r="L3107" s="450">
        <v>10.606823702737152</v>
      </c>
      <c r="M3107" s="450">
        <v>9.5877285328952908</v>
      </c>
      <c r="N3107" s="450">
        <v>8.6665472149568039</v>
      </c>
      <c r="O3107" s="450">
        <v>7.8338722640485754</v>
      </c>
      <c r="R3107" s="570"/>
      <c r="S3107" s="570"/>
      <c r="T3107" s="570"/>
      <c r="U3107" s="570"/>
    </row>
    <row r="3108" spans="2:21" x14ac:dyDescent="0.25">
      <c r="B3108" s="402" t="s">
        <v>256</v>
      </c>
      <c r="C3108" s="402" t="s">
        <v>128</v>
      </c>
      <c r="D3108" s="402" t="s">
        <v>19</v>
      </c>
      <c r="E3108" s="402" t="s">
        <v>33</v>
      </c>
      <c r="F3108" s="402" t="s">
        <v>7</v>
      </c>
      <c r="G3108" s="403">
        <v>37.468449607555371</v>
      </c>
      <c r="H3108" s="403">
        <v>29.21784994966896</v>
      </c>
      <c r="I3108" s="403">
        <v>15.944855543860813</v>
      </c>
      <c r="J3108" s="403">
        <v>11.007130982451876</v>
      </c>
      <c r="K3108" s="403">
        <v>8.9994242088712841</v>
      </c>
      <c r="L3108" s="450">
        <v>8.1347667016241392</v>
      </c>
      <c r="M3108" s="450">
        <v>7.3531847987141985</v>
      </c>
      <c r="N3108" s="450">
        <v>6.6466966622713848</v>
      </c>
      <c r="O3108" s="450">
        <v>6.00808734304825</v>
      </c>
      <c r="R3108" s="570"/>
      <c r="S3108" s="570"/>
      <c r="T3108" s="570"/>
      <c r="U3108" s="570"/>
    </row>
    <row r="3109" spans="2:21" x14ac:dyDescent="0.25">
      <c r="B3109" s="402" t="s">
        <v>256</v>
      </c>
      <c r="C3109" s="402" t="s">
        <v>128</v>
      </c>
      <c r="D3109" s="402" t="s">
        <v>19</v>
      </c>
      <c r="E3109" s="402" t="s">
        <v>33</v>
      </c>
      <c r="F3109" s="402" t="s">
        <v>8</v>
      </c>
      <c r="G3109" s="403">
        <v>25.429207380355368</v>
      </c>
      <c r="H3109" s="403">
        <v>18.89442075006896</v>
      </c>
      <c r="I3109" s="403">
        <v>10.43060772786081</v>
      </c>
      <c r="J3109" s="403">
        <v>6.9602646865749742</v>
      </c>
      <c r="K3109" s="403">
        <v>5.7176450841544852</v>
      </c>
      <c r="L3109" s="450">
        <v>5.1682983002885239</v>
      </c>
      <c r="M3109" s="450">
        <v>4.671732317696887</v>
      </c>
      <c r="N3109" s="450">
        <v>4.2228759990488802</v>
      </c>
      <c r="O3109" s="450">
        <v>3.8171454378478593</v>
      </c>
      <c r="R3109" s="570"/>
      <c r="S3109" s="570"/>
      <c r="T3109" s="570"/>
      <c r="U3109" s="570"/>
    </row>
    <row r="3110" spans="2:21" x14ac:dyDescent="0.25">
      <c r="B3110" s="402" t="s">
        <v>256</v>
      </c>
      <c r="C3110" s="402" t="s">
        <v>128</v>
      </c>
      <c r="D3110" s="402" t="s">
        <v>19</v>
      </c>
      <c r="E3110" s="402" t="s">
        <v>33</v>
      </c>
      <c r="F3110" s="402" t="s">
        <v>1</v>
      </c>
      <c r="G3110" s="403">
        <v>20.129859271555372</v>
      </c>
      <c r="H3110" s="403">
        <v>14.968060123234178</v>
      </c>
      <c r="I3110" s="403">
        <v>7.903604119512984</v>
      </c>
      <c r="J3110" s="403">
        <v>5.551237703495385</v>
      </c>
      <c r="K3110" s="403">
        <v>4.3621276195975449</v>
      </c>
      <c r="L3110" s="450">
        <v>3.9430178736498993</v>
      </c>
      <c r="M3110" s="450">
        <v>3.5641758581462581</v>
      </c>
      <c r="N3110" s="450">
        <v>3.2217326816308889</v>
      </c>
      <c r="O3110" s="450">
        <v>2.9121911726563932</v>
      </c>
      <c r="R3110" s="570"/>
      <c r="S3110" s="570"/>
      <c r="T3110" s="570"/>
      <c r="U3110" s="570"/>
    </row>
    <row r="3111" spans="2:21" x14ac:dyDescent="0.25">
      <c r="B3111" s="402" t="s">
        <v>256</v>
      </c>
      <c r="C3111" s="402" t="s">
        <v>17</v>
      </c>
      <c r="D3111" s="402" t="s">
        <v>3</v>
      </c>
      <c r="E3111" s="402" t="s">
        <v>38</v>
      </c>
      <c r="F3111" s="402" t="s">
        <v>4</v>
      </c>
      <c r="G3111" s="403">
        <v>53.851760346707486</v>
      </c>
      <c r="H3111" s="403">
        <v>34.031978679592555</v>
      </c>
      <c r="I3111" s="403">
        <v>23.487165713202391</v>
      </c>
      <c r="J3111" s="403">
        <v>18.141346782039093</v>
      </c>
      <c r="K3111" s="403">
        <v>16.215730258638715</v>
      </c>
      <c r="L3111" s="450">
        <v>15.035492693719421</v>
      </c>
      <c r="M3111" s="450">
        <v>13.941156946814431</v>
      </c>
      <c r="N3111" s="450">
        <v>12.926470783155512</v>
      </c>
      <c r="O3111" s="450">
        <v>11.985637027488895</v>
      </c>
      <c r="R3111" s="570"/>
      <c r="S3111" s="570"/>
      <c r="T3111" s="570"/>
      <c r="U3111" s="570"/>
    </row>
    <row r="3112" spans="2:21" x14ac:dyDescent="0.25">
      <c r="B3112" s="402" t="s">
        <v>256</v>
      </c>
      <c r="C3112" s="402" t="s">
        <v>17</v>
      </c>
      <c r="D3112" s="402" t="s">
        <v>3</v>
      </c>
      <c r="E3112" s="402" t="s">
        <v>38</v>
      </c>
      <c r="F3112" s="402" t="s">
        <v>5</v>
      </c>
      <c r="G3112" s="403">
        <v>49.084884487771312</v>
      </c>
      <c r="H3112" s="403">
        <v>38.979881629689942</v>
      </c>
      <c r="I3112" s="403">
        <v>24.840854865672188</v>
      </c>
      <c r="J3112" s="403">
        <v>18.092828409606799</v>
      </c>
      <c r="K3112" s="403">
        <v>15.064678214778956</v>
      </c>
      <c r="L3112" s="450">
        <v>13.968218243570972</v>
      </c>
      <c r="M3112" s="450">
        <v>12.95156246408359</v>
      </c>
      <c r="N3112" s="450">
        <v>12.008902448117503</v>
      </c>
      <c r="O3112" s="450">
        <v>11.134852525193502</v>
      </c>
      <c r="R3112" s="570"/>
      <c r="S3112" s="570"/>
      <c r="T3112" s="570"/>
      <c r="U3112" s="570"/>
    </row>
    <row r="3113" spans="2:21" x14ac:dyDescent="0.25">
      <c r="B3113" s="402" t="s">
        <v>256</v>
      </c>
      <c r="C3113" s="402" t="s">
        <v>17</v>
      </c>
      <c r="D3113" s="402" t="s">
        <v>3</v>
      </c>
      <c r="E3113" s="402" t="s">
        <v>38</v>
      </c>
      <c r="F3113" s="402" t="s">
        <v>6</v>
      </c>
      <c r="G3113" s="403">
        <v>37.277504665248102</v>
      </c>
      <c r="H3113" s="403">
        <v>29.46939783867461</v>
      </c>
      <c r="I3113" s="403">
        <v>18.766308023906628</v>
      </c>
      <c r="J3113" s="403">
        <v>13.593899752509335</v>
      </c>
      <c r="K3113" s="403">
        <v>11.34766147172091</v>
      </c>
      <c r="L3113" s="450">
        <v>10.521738979838222</v>
      </c>
      <c r="M3113" s="450">
        <v>9.7559300156896551</v>
      </c>
      <c r="N3113" s="450">
        <v>9.0458593064715789</v>
      </c>
      <c r="O3113" s="450">
        <v>8.3874700270381162</v>
      </c>
      <c r="R3113" s="570"/>
      <c r="S3113" s="570"/>
      <c r="T3113" s="570"/>
      <c r="U3113" s="570"/>
    </row>
    <row r="3114" spans="2:21" x14ac:dyDescent="0.25">
      <c r="B3114" s="402" t="s">
        <v>256</v>
      </c>
      <c r="C3114" s="402" t="s">
        <v>17</v>
      </c>
      <c r="D3114" s="402" t="s">
        <v>3</v>
      </c>
      <c r="E3114" s="402" t="s">
        <v>38</v>
      </c>
      <c r="F3114" s="402" t="s">
        <v>7</v>
      </c>
      <c r="G3114" s="403">
        <v>29.703584665248105</v>
      </c>
      <c r="H3114" s="403">
        <v>22.771886256106612</v>
      </c>
      <c r="I3114" s="403">
        <v>14.486115156764772</v>
      </c>
      <c r="J3114" s="403">
        <v>10.411205027949332</v>
      </c>
      <c r="K3114" s="403">
        <v>8.7229667471609105</v>
      </c>
      <c r="L3114" s="450">
        <v>8.0880787175541933</v>
      </c>
      <c r="M3114" s="450">
        <v>7.4994000593484493</v>
      </c>
      <c r="N3114" s="450">
        <v>6.9535674928696301</v>
      </c>
      <c r="O3114" s="450">
        <v>6.4474625297018857</v>
      </c>
      <c r="R3114" s="570"/>
      <c r="S3114" s="570"/>
      <c r="T3114" s="570"/>
      <c r="U3114" s="570"/>
    </row>
    <row r="3115" spans="2:21" x14ac:dyDescent="0.25">
      <c r="B3115" s="402" t="s">
        <v>256</v>
      </c>
      <c r="C3115" s="402" t="s">
        <v>17</v>
      </c>
      <c r="D3115" s="402" t="s">
        <v>3</v>
      </c>
      <c r="E3115" s="402" t="s">
        <v>38</v>
      </c>
      <c r="F3115" s="402" t="s">
        <v>8</v>
      </c>
      <c r="G3115" s="403">
        <v>20.757347430124906</v>
      </c>
      <c r="H3115" s="403">
        <v>15.084703781336211</v>
      </c>
      <c r="I3115" s="403">
        <v>9.6340015299281472</v>
      </c>
      <c r="J3115" s="403">
        <v>6.5919713584773332</v>
      </c>
      <c r="K3115" s="403">
        <v>5.5733330776889103</v>
      </c>
      <c r="L3115" s="450">
        <v>5.1676864028133558</v>
      </c>
      <c r="M3115" s="450">
        <v>4.7915641117389978</v>
      </c>
      <c r="N3115" s="450">
        <v>4.4428173165472868</v>
      </c>
      <c r="O3115" s="450">
        <v>4.1194535328984063</v>
      </c>
      <c r="R3115" s="570"/>
      <c r="S3115" s="570"/>
      <c r="T3115" s="570"/>
      <c r="U3115" s="570"/>
    </row>
    <row r="3116" spans="2:21" x14ac:dyDescent="0.25">
      <c r="B3116" s="402" t="s">
        <v>256</v>
      </c>
      <c r="C3116" s="402" t="s">
        <v>17</v>
      </c>
      <c r="D3116" s="402" t="s">
        <v>3</v>
      </c>
      <c r="E3116" s="402" t="s">
        <v>38</v>
      </c>
      <c r="F3116" s="402" t="s">
        <v>1</v>
      </c>
      <c r="G3116" s="403">
        <v>16.798908680519059</v>
      </c>
      <c r="H3116" s="403">
        <v>12.175739277646089</v>
      </c>
      <c r="I3116" s="403">
        <v>7.4342792905485853</v>
      </c>
      <c r="J3116" s="403">
        <v>5.1748897009475945</v>
      </c>
      <c r="K3116" s="403">
        <v>4.4328253332026488</v>
      </c>
      <c r="L3116" s="450">
        <v>4.1101888010498966</v>
      </c>
      <c r="M3116" s="450">
        <v>3.8110348841718471</v>
      </c>
      <c r="N3116" s="450">
        <v>3.5336544356952051</v>
      </c>
      <c r="O3116" s="450">
        <v>3.2764627064340837</v>
      </c>
      <c r="R3116" s="570"/>
      <c r="S3116" s="570"/>
      <c r="T3116" s="570"/>
      <c r="U3116" s="570"/>
    </row>
    <row r="3117" spans="2:21" x14ac:dyDescent="0.25">
      <c r="B3117" s="402" t="s">
        <v>256</v>
      </c>
      <c r="C3117" s="402" t="s">
        <v>17</v>
      </c>
      <c r="D3117" s="402" t="s">
        <v>11</v>
      </c>
      <c r="E3117" s="402" t="s">
        <v>38</v>
      </c>
      <c r="F3117" s="402" t="s">
        <v>4</v>
      </c>
      <c r="G3117" s="403">
        <v>53.851760346707486</v>
      </c>
      <c r="H3117" s="403">
        <v>34.374108501697897</v>
      </c>
      <c r="I3117" s="403">
        <v>26.653299172098571</v>
      </c>
      <c r="J3117" s="403">
        <v>19.734059691543617</v>
      </c>
      <c r="K3117" s="403">
        <v>17.23325329528792</v>
      </c>
      <c r="L3117" s="450">
        <v>16.806708788462988</v>
      </c>
      <c r="M3117" s="450">
        <v>16.390721790030987</v>
      </c>
      <c r="N3117" s="450">
        <v>15.98503098849527</v>
      </c>
      <c r="O3117" s="450">
        <v>15.589381540144545</v>
      </c>
      <c r="R3117" s="570"/>
      <c r="S3117" s="570"/>
      <c r="T3117" s="570"/>
      <c r="U3117" s="570"/>
    </row>
    <row r="3118" spans="2:21" x14ac:dyDescent="0.25">
      <c r="B3118" s="402" t="s">
        <v>256</v>
      </c>
      <c r="C3118" s="402" t="s">
        <v>17</v>
      </c>
      <c r="D3118" s="402" t="s">
        <v>11</v>
      </c>
      <c r="E3118" s="402" t="s">
        <v>38</v>
      </c>
      <c r="F3118" s="402" t="s">
        <v>5</v>
      </c>
      <c r="G3118" s="403">
        <v>49.084884487771312</v>
      </c>
      <c r="H3118" s="403">
        <v>39.208196264308242</v>
      </c>
      <c r="I3118" s="403">
        <v>30.075403010205939</v>
      </c>
      <c r="J3118" s="403">
        <v>20.518593706795791</v>
      </c>
      <c r="K3118" s="403">
        <v>16.926482983438266</v>
      </c>
      <c r="L3118" s="450">
        <v>16.507531424336804</v>
      </c>
      <c r="M3118" s="450">
        <v>16.09894943870464</v>
      </c>
      <c r="N3118" s="450">
        <v>15.700480366668812</v>
      </c>
      <c r="O3118" s="450">
        <v>15.311873901008235</v>
      </c>
      <c r="R3118" s="570"/>
      <c r="S3118" s="570"/>
      <c r="T3118" s="570"/>
      <c r="U3118" s="570"/>
    </row>
    <row r="3119" spans="2:21" x14ac:dyDescent="0.25">
      <c r="B3119" s="402" t="s">
        <v>256</v>
      </c>
      <c r="C3119" s="402" t="s">
        <v>17</v>
      </c>
      <c r="D3119" s="402" t="s">
        <v>11</v>
      </c>
      <c r="E3119" s="402" t="s">
        <v>38</v>
      </c>
      <c r="F3119" s="402" t="s">
        <v>6</v>
      </c>
      <c r="G3119" s="403">
        <v>37.277504665248102</v>
      </c>
      <c r="H3119" s="403">
        <v>29.686840347834895</v>
      </c>
      <c r="I3119" s="403">
        <v>22.712015660631412</v>
      </c>
      <c r="J3119" s="403">
        <v>15.534386693501729</v>
      </c>
      <c r="K3119" s="403">
        <v>12.834146166704858</v>
      </c>
      <c r="L3119" s="450">
        <v>12.516485046462806</v>
      </c>
      <c r="M3119" s="450">
        <v>12.206686435031447</v>
      </c>
      <c r="N3119" s="450">
        <v>11.904555725514125</v>
      </c>
      <c r="O3119" s="450">
        <v>11.609903127777528</v>
      </c>
      <c r="R3119" s="570"/>
      <c r="S3119" s="570"/>
      <c r="T3119" s="570"/>
      <c r="U3119" s="570"/>
    </row>
    <row r="3120" spans="2:21" x14ac:dyDescent="0.25">
      <c r="B3120" s="402" t="s">
        <v>256</v>
      </c>
      <c r="C3120" s="402" t="s">
        <v>17</v>
      </c>
      <c r="D3120" s="402" t="s">
        <v>11</v>
      </c>
      <c r="E3120" s="402" t="s">
        <v>38</v>
      </c>
      <c r="F3120" s="402" t="s">
        <v>7</v>
      </c>
      <c r="G3120" s="403">
        <v>29.703584665248105</v>
      </c>
      <c r="H3120" s="403">
        <v>22.989328765266897</v>
      </c>
      <c r="I3120" s="403">
        <v>17.522193521845615</v>
      </c>
      <c r="J3120" s="403">
        <v>12.028146961319248</v>
      </c>
      <c r="K3120" s="403">
        <v>9.9586215763730586</v>
      </c>
      <c r="L3120" s="450">
        <v>9.7121332751704283</v>
      </c>
      <c r="M3120" s="450">
        <v>9.4717458667634329</v>
      </c>
      <c r="N3120" s="450">
        <v>9.2373083464483123</v>
      </c>
      <c r="O3120" s="450">
        <v>9.0086734470760064</v>
      </c>
      <c r="R3120" s="570"/>
      <c r="S3120" s="570"/>
      <c r="T3120" s="570"/>
      <c r="U3120" s="570"/>
    </row>
    <row r="3121" spans="2:21" x14ac:dyDescent="0.25">
      <c r="B3121" s="402" t="s">
        <v>256</v>
      </c>
      <c r="C3121" s="402" t="s">
        <v>17</v>
      </c>
      <c r="D3121" s="402" t="s">
        <v>11</v>
      </c>
      <c r="E3121" s="402" t="s">
        <v>38</v>
      </c>
      <c r="F3121" s="402" t="s">
        <v>8</v>
      </c>
      <c r="G3121" s="403">
        <v>20.757347430124906</v>
      </c>
      <c r="H3121" s="403">
        <v>15.651977714807698</v>
      </c>
      <c r="I3121" s="403">
        <v>11.59087771745946</v>
      </c>
      <c r="J3121" s="403">
        <v>8.0924241480106733</v>
      </c>
      <c r="K3121" s="403">
        <v>6.7550510364388954</v>
      </c>
      <c r="L3121" s="450">
        <v>6.5878551005616623</v>
      </c>
      <c r="M3121" s="450">
        <v>6.4247974725703463</v>
      </c>
      <c r="N3121" s="450">
        <v>6.2657757241848051</v>
      </c>
      <c r="O3121" s="450">
        <v>6.1106899623525441</v>
      </c>
      <c r="R3121" s="570"/>
      <c r="S3121" s="570"/>
      <c r="T3121" s="570"/>
      <c r="U3121" s="570"/>
    </row>
    <row r="3122" spans="2:21" x14ac:dyDescent="0.25">
      <c r="B3122" s="402" t="s">
        <v>256</v>
      </c>
      <c r="C3122" s="402" t="s">
        <v>17</v>
      </c>
      <c r="D3122" s="402" t="s">
        <v>11</v>
      </c>
      <c r="E3122" s="402" t="s">
        <v>38</v>
      </c>
      <c r="F3122" s="402" t="s">
        <v>1</v>
      </c>
      <c r="G3122" s="403">
        <v>16.798908680519059</v>
      </c>
      <c r="H3122" s="403">
        <v>12.393181786806375</v>
      </c>
      <c r="I3122" s="403">
        <v>8.9368942156123055</v>
      </c>
      <c r="J3122" s="403">
        <v>6.2797149990028691</v>
      </c>
      <c r="K3122" s="403">
        <v>5.261760291653915</v>
      </c>
      <c r="L3122" s="450">
        <v>5.1315251636616743</v>
      </c>
      <c r="M3122" s="450">
        <v>5.0045135174745736</v>
      </c>
      <c r="N3122" s="450">
        <v>4.8806455678986476</v>
      </c>
      <c r="O3122" s="450">
        <v>4.7598435045229612</v>
      </c>
      <c r="R3122" s="570"/>
      <c r="S3122" s="570"/>
      <c r="T3122" s="570"/>
      <c r="U3122" s="570"/>
    </row>
    <row r="3123" spans="2:21" x14ac:dyDescent="0.25">
      <c r="B3123" s="402" t="s">
        <v>256</v>
      </c>
      <c r="C3123" s="402" t="s">
        <v>17</v>
      </c>
      <c r="D3123" s="402" t="s">
        <v>19</v>
      </c>
      <c r="E3123" s="402" t="s">
        <v>38</v>
      </c>
      <c r="F3123" s="402" t="s">
        <v>4</v>
      </c>
      <c r="G3123" s="403">
        <v>53.851760346707486</v>
      </c>
      <c r="H3123" s="403">
        <v>34.031978679592555</v>
      </c>
      <c r="I3123" s="403">
        <v>20.329684300047738</v>
      </c>
      <c r="J3123" s="403">
        <v>15.810912068983438</v>
      </c>
      <c r="K3123" s="403">
        <v>13.74774955389854</v>
      </c>
      <c r="L3123" s="450">
        <v>12.426876730966811</v>
      </c>
      <c r="M3123" s="450">
        <v>11.232912316390896</v>
      </c>
      <c r="N3123" s="450">
        <v>10.15366305141659</v>
      </c>
      <c r="O3123" s="450">
        <v>9.178107195875203</v>
      </c>
      <c r="R3123" s="570"/>
      <c r="S3123" s="570"/>
      <c r="T3123" s="570"/>
      <c r="U3123" s="570"/>
    </row>
    <row r="3124" spans="2:21" x14ac:dyDescent="0.25">
      <c r="B3124" s="402" t="s">
        <v>256</v>
      </c>
      <c r="C3124" s="402" t="s">
        <v>17</v>
      </c>
      <c r="D3124" s="402" t="s">
        <v>19</v>
      </c>
      <c r="E3124" s="402" t="s">
        <v>38</v>
      </c>
      <c r="F3124" s="402" t="s">
        <v>5</v>
      </c>
      <c r="G3124" s="403">
        <v>49.084884487771312</v>
      </c>
      <c r="H3124" s="403">
        <v>38.979881629689942</v>
      </c>
      <c r="I3124" s="403">
        <v>21.109603325484322</v>
      </c>
      <c r="J3124" s="403">
        <v>14.310800144138666</v>
      </c>
      <c r="K3124" s="403">
        <v>11.753589448458801</v>
      </c>
      <c r="L3124" s="450">
        <v>10.62431393951095</v>
      </c>
      <c r="M3124" s="450">
        <v>9.6035383216560835</v>
      </c>
      <c r="N3124" s="450">
        <v>8.6808380118106996</v>
      </c>
      <c r="O3124" s="450">
        <v>7.846790012527654</v>
      </c>
      <c r="R3124" s="570"/>
      <c r="S3124" s="570"/>
      <c r="T3124" s="570"/>
      <c r="U3124" s="570"/>
    </row>
    <row r="3125" spans="2:21" x14ac:dyDescent="0.25">
      <c r="B3125" s="402" t="s">
        <v>256</v>
      </c>
      <c r="C3125" s="402" t="s">
        <v>17</v>
      </c>
      <c r="D3125" s="402" t="s">
        <v>19</v>
      </c>
      <c r="E3125" s="402" t="s">
        <v>38</v>
      </c>
      <c r="F3125" s="402" t="s">
        <v>6</v>
      </c>
      <c r="G3125" s="403">
        <v>37.277504665248102</v>
      </c>
      <c r="H3125" s="403">
        <v>29.46939783867461</v>
      </c>
      <c r="I3125" s="403">
        <v>15.954721282388878</v>
      </c>
      <c r="J3125" s="403">
        <v>10.79239733364405</v>
      </c>
      <c r="K3125" s="403">
        <v>8.8950031262985743</v>
      </c>
      <c r="L3125" s="450">
        <v>8.0403783134622966</v>
      </c>
      <c r="M3125" s="450">
        <v>7.2678651716782774</v>
      </c>
      <c r="N3125" s="450">
        <v>6.5695744770183957</v>
      </c>
      <c r="O3125" s="450">
        <v>5.9383749959034118</v>
      </c>
      <c r="R3125" s="570"/>
      <c r="S3125" s="570"/>
      <c r="T3125" s="570"/>
      <c r="U3125" s="570"/>
    </row>
    <row r="3126" spans="2:21" x14ac:dyDescent="0.25">
      <c r="B3126" s="402" t="s">
        <v>256</v>
      </c>
      <c r="C3126" s="402" t="s">
        <v>17</v>
      </c>
      <c r="D3126" s="402" t="s">
        <v>19</v>
      </c>
      <c r="E3126" s="402" t="s">
        <v>38</v>
      </c>
      <c r="F3126" s="402" t="s">
        <v>7</v>
      </c>
      <c r="G3126" s="403">
        <v>29.703584665248105</v>
      </c>
      <c r="H3126" s="403">
        <v>22.771886256106612</v>
      </c>
      <c r="I3126" s="403">
        <v>12.323766299908876</v>
      </c>
      <c r="J3126" s="403">
        <v>8.3100782138003684</v>
      </c>
      <c r="K3126" s="403">
        <v>6.883472988094157</v>
      </c>
      <c r="L3126" s="450">
        <v>6.2221143881493459</v>
      </c>
      <c r="M3126" s="450">
        <v>5.6242985955167004</v>
      </c>
      <c r="N3126" s="450">
        <v>5.0839204679005761</v>
      </c>
      <c r="O3126" s="450">
        <v>4.5954614402125165</v>
      </c>
      <c r="R3126" s="570"/>
      <c r="S3126" s="570"/>
      <c r="T3126" s="570"/>
      <c r="U3126" s="570"/>
    </row>
    <row r="3127" spans="2:21" x14ac:dyDescent="0.25">
      <c r="B3127" s="402" t="s">
        <v>256</v>
      </c>
      <c r="C3127" s="402" t="s">
        <v>17</v>
      </c>
      <c r="D3127" s="402" t="s">
        <v>19</v>
      </c>
      <c r="E3127" s="402" t="s">
        <v>38</v>
      </c>
      <c r="F3127" s="402" t="s">
        <v>8</v>
      </c>
      <c r="G3127" s="403">
        <v>20.757347430124906</v>
      </c>
      <c r="H3127" s="403">
        <v>15.084703781336211</v>
      </c>
      <c r="I3127" s="403">
        <v>8.2136792893968789</v>
      </c>
      <c r="J3127" s="403">
        <v>5.3312952699879563</v>
      </c>
      <c r="K3127" s="403">
        <v>4.4696368222488587</v>
      </c>
      <c r="L3127" s="450">
        <v>4.0401976777738078</v>
      </c>
      <c r="M3127" s="450">
        <v>3.6520187041228094</v>
      </c>
      <c r="N3127" s="450">
        <v>3.3011356569591928</v>
      </c>
      <c r="O3127" s="450">
        <v>2.9839651733834445</v>
      </c>
      <c r="R3127" s="570"/>
      <c r="S3127" s="570"/>
      <c r="T3127" s="570"/>
      <c r="U3127" s="570"/>
    </row>
    <row r="3128" spans="2:21" x14ac:dyDescent="0.25">
      <c r="B3128" s="402" t="s">
        <v>256</v>
      </c>
      <c r="C3128" s="402" t="s">
        <v>17</v>
      </c>
      <c r="D3128" s="402" t="s">
        <v>19</v>
      </c>
      <c r="E3128" s="402" t="s">
        <v>38</v>
      </c>
      <c r="F3128" s="402" t="s">
        <v>1</v>
      </c>
      <c r="G3128" s="403">
        <v>16.798908680519059</v>
      </c>
      <c r="H3128" s="403">
        <v>12.175739277646089</v>
      </c>
      <c r="I3128" s="403">
        <v>6.3459578285036589</v>
      </c>
      <c r="J3128" s="403">
        <v>4.2613563034915236</v>
      </c>
      <c r="K3128" s="403">
        <v>3.6330454379562345</v>
      </c>
      <c r="L3128" s="450">
        <v>3.2839853270880037</v>
      </c>
      <c r="M3128" s="450">
        <v>2.9684626335408963</v>
      </c>
      <c r="N3128" s="450">
        <v>2.6832551089813128</v>
      </c>
      <c r="O3128" s="450">
        <v>2.425450096128059</v>
      </c>
      <c r="R3128" s="570"/>
      <c r="S3128" s="570"/>
      <c r="T3128" s="570"/>
      <c r="U3128" s="570"/>
    </row>
    <row r="3129" spans="2:21" x14ac:dyDescent="0.25">
      <c r="B3129" s="402" t="s">
        <v>256</v>
      </c>
      <c r="C3129" s="402" t="s">
        <v>16</v>
      </c>
      <c r="D3129" s="402" t="s">
        <v>3</v>
      </c>
      <c r="E3129" s="402" t="s">
        <v>38</v>
      </c>
      <c r="F3129" s="402" t="s">
        <v>4</v>
      </c>
      <c r="G3129" s="403">
        <v>47.265053099999989</v>
      </c>
      <c r="H3129" s="403">
        <v>29.869465158298308</v>
      </c>
      <c r="I3129" s="403">
        <v>20.614407541291882</v>
      </c>
      <c r="J3129" s="403">
        <v>15.922445495526249</v>
      </c>
      <c r="K3129" s="403">
        <v>14.232354649047153</v>
      </c>
      <c r="L3129" s="450">
        <v>13.196474098116644</v>
      </c>
      <c r="M3129" s="450">
        <v>12.235988556814281</v>
      </c>
      <c r="N3129" s="450">
        <v>11.34541051263515</v>
      </c>
      <c r="O3129" s="450">
        <v>10.519651853427755</v>
      </c>
      <c r="R3129" s="570"/>
      <c r="S3129" s="570"/>
      <c r="T3129" s="570"/>
      <c r="U3129" s="570"/>
    </row>
    <row r="3130" spans="2:21" x14ac:dyDescent="0.25">
      <c r="B3130" s="402" t="s">
        <v>256</v>
      </c>
      <c r="C3130" s="402" t="s">
        <v>16</v>
      </c>
      <c r="D3130" s="402" t="s">
        <v>3</v>
      </c>
      <c r="E3130" s="402" t="s">
        <v>38</v>
      </c>
      <c r="F3130" s="402" t="s">
        <v>5</v>
      </c>
      <c r="G3130" s="403">
        <v>43.081222541014334</v>
      </c>
      <c r="H3130" s="403">
        <v>34.212181054015502</v>
      </c>
      <c r="I3130" s="403">
        <v>21.802524499037553</v>
      </c>
      <c r="J3130" s="403">
        <v>15.879861493915646</v>
      </c>
      <c r="K3130" s="403">
        <v>13.222089884745509</v>
      </c>
      <c r="L3130" s="450">
        <v>12.259739936897642</v>
      </c>
      <c r="M3130" s="450">
        <v>11.367433184202399</v>
      </c>
      <c r="N3130" s="450">
        <v>10.540071637931089</v>
      </c>
      <c r="O3130" s="450">
        <v>9.7729283588055882</v>
      </c>
      <c r="R3130" s="570"/>
      <c r="S3130" s="570"/>
      <c r="T3130" s="570"/>
      <c r="U3130" s="570"/>
    </row>
    <row r="3131" spans="2:21" x14ac:dyDescent="0.25">
      <c r="B3131" s="402" t="s">
        <v>256</v>
      </c>
      <c r="C3131" s="402" t="s">
        <v>16</v>
      </c>
      <c r="D3131" s="402" t="s">
        <v>3</v>
      </c>
      <c r="E3131" s="402" t="s">
        <v>38</v>
      </c>
      <c r="F3131" s="402" t="s">
        <v>6</v>
      </c>
      <c r="G3131" s="403">
        <v>32.718024927966418</v>
      </c>
      <c r="H3131" s="403">
        <v>25.864941920234571</v>
      </c>
      <c r="I3131" s="403">
        <v>16.470966585498694</v>
      </c>
      <c r="J3131" s="403">
        <v>11.931205024715855</v>
      </c>
      <c r="K3131" s="403">
        <v>9.9597082540776274</v>
      </c>
      <c r="L3131" s="450">
        <v>9.2348058519279039</v>
      </c>
      <c r="M3131" s="450">
        <v>8.5626643820501975</v>
      </c>
      <c r="N3131" s="450">
        <v>7.9394437192553005</v>
      </c>
      <c r="O3131" s="450">
        <v>7.3615832360966271</v>
      </c>
      <c r="R3131" s="570"/>
      <c r="S3131" s="570"/>
      <c r="T3131" s="570"/>
      <c r="U3131" s="570"/>
    </row>
    <row r="3132" spans="2:21" x14ac:dyDescent="0.25">
      <c r="B3132" s="402" t="s">
        <v>256</v>
      </c>
      <c r="C3132" s="402" t="s">
        <v>16</v>
      </c>
      <c r="D3132" s="402" t="s">
        <v>3</v>
      </c>
      <c r="E3132" s="402" t="s">
        <v>38</v>
      </c>
      <c r="F3132" s="402" t="s">
        <v>7</v>
      </c>
      <c r="G3132" s="403">
        <v>26.070484927966415</v>
      </c>
      <c r="H3132" s="403">
        <v>19.986615222093572</v>
      </c>
      <c r="I3132" s="403">
        <v>12.714291931945425</v>
      </c>
      <c r="J3132" s="403">
        <v>9.1377915097458526</v>
      </c>
      <c r="K3132" s="403">
        <v>7.6560447391076281</v>
      </c>
      <c r="L3132" s="450">
        <v>7.0988110249501188</v>
      </c>
      <c r="M3132" s="450">
        <v>6.5821347295087866</v>
      </c>
      <c r="N3132" s="450">
        <v>6.1030639419944466</v>
      </c>
      <c r="O3132" s="450">
        <v>5.6588616020098543</v>
      </c>
      <c r="R3132" s="570"/>
      <c r="S3132" s="570"/>
      <c r="T3132" s="570"/>
      <c r="U3132" s="570"/>
    </row>
    <row r="3133" spans="2:21" x14ac:dyDescent="0.25">
      <c r="B3133" s="402" t="s">
        <v>256</v>
      </c>
      <c r="C3133" s="402" t="s">
        <v>16</v>
      </c>
      <c r="D3133" s="402" t="s">
        <v>3</v>
      </c>
      <c r="E3133" s="402" t="s">
        <v>38</v>
      </c>
      <c r="F3133" s="402" t="s">
        <v>8</v>
      </c>
      <c r="G3133" s="403">
        <v>18.218478322408018</v>
      </c>
      <c r="H3133" s="403">
        <v>13.239666087651271</v>
      </c>
      <c r="I3133" s="403">
        <v>8.4556491922622055</v>
      </c>
      <c r="J3133" s="403">
        <v>5.7856952917818534</v>
      </c>
      <c r="K3133" s="403">
        <v>4.8916485211436269</v>
      </c>
      <c r="L3133" s="450">
        <v>4.5356172325767758</v>
      </c>
      <c r="M3133" s="450">
        <v>4.2054991464590934</v>
      </c>
      <c r="N3133" s="450">
        <v>3.8994082092814222</v>
      </c>
      <c r="O3133" s="450">
        <v>3.6155956411057248</v>
      </c>
      <c r="R3133" s="570"/>
      <c r="S3133" s="570"/>
      <c r="T3133" s="570"/>
      <c r="U3133" s="570"/>
    </row>
    <row r="3134" spans="2:21" x14ac:dyDescent="0.25">
      <c r="B3134" s="402" t="s">
        <v>256</v>
      </c>
      <c r="C3134" s="402" t="s">
        <v>16</v>
      </c>
      <c r="D3134" s="402" t="s">
        <v>3</v>
      </c>
      <c r="E3134" s="402" t="s">
        <v>38</v>
      </c>
      <c r="F3134" s="402" t="s">
        <v>1</v>
      </c>
      <c r="G3134" s="403">
        <v>14.744203452122241</v>
      </c>
      <c r="H3134" s="403">
        <v>10.686502349869485</v>
      </c>
      <c r="I3134" s="403">
        <v>6.5249790009787993</v>
      </c>
      <c r="J3134" s="403">
        <v>4.541939482148897</v>
      </c>
      <c r="K3134" s="403">
        <v>3.8906383636845834</v>
      </c>
      <c r="L3134" s="450">
        <v>3.6074640955451378</v>
      </c>
      <c r="M3134" s="450">
        <v>3.3449002410809356</v>
      </c>
      <c r="N3134" s="450">
        <v>3.1014467022970011</v>
      </c>
      <c r="O3134" s="450">
        <v>2.8757125635772267</v>
      </c>
      <c r="R3134" s="570"/>
      <c r="S3134" s="570"/>
      <c r="T3134" s="570"/>
      <c r="U3134" s="570"/>
    </row>
    <row r="3135" spans="2:21" x14ac:dyDescent="0.25">
      <c r="B3135" s="402" t="s">
        <v>256</v>
      </c>
      <c r="C3135" s="402" t="s">
        <v>16</v>
      </c>
      <c r="D3135" s="402" t="s">
        <v>11</v>
      </c>
      <c r="E3135" s="402" t="s">
        <v>38</v>
      </c>
      <c r="F3135" s="402" t="s">
        <v>4</v>
      </c>
      <c r="G3135" s="403">
        <v>47.265053099999989</v>
      </c>
      <c r="H3135" s="403">
        <v>30.169748456463346</v>
      </c>
      <c r="I3135" s="403">
        <v>23.393285429274687</v>
      </c>
      <c r="J3135" s="403">
        <v>17.320350777658579</v>
      </c>
      <c r="K3135" s="403">
        <v>15.125422583095446</v>
      </c>
      <c r="L3135" s="450">
        <v>14.751049514605285</v>
      </c>
      <c r="M3135" s="450">
        <v>14.385942646357845</v>
      </c>
      <c r="N3135" s="450">
        <v>14.029872628343297</v>
      </c>
      <c r="O3135" s="450">
        <v>13.682615787250523</v>
      </c>
      <c r="R3135" s="570"/>
      <c r="S3135" s="570"/>
      <c r="T3135" s="570"/>
      <c r="U3135" s="570"/>
    </row>
    <row r="3136" spans="2:21" x14ac:dyDescent="0.25">
      <c r="B3136" s="402" t="s">
        <v>256</v>
      </c>
      <c r="C3136" s="402" t="s">
        <v>16</v>
      </c>
      <c r="D3136" s="402" t="s">
        <v>11</v>
      </c>
      <c r="E3136" s="402" t="s">
        <v>38</v>
      </c>
      <c r="F3136" s="402" t="s">
        <v>5</v>
      </c>
      <c r="G3136" s="403">
        <v>43.081222541014334</v>
      </c>
      <c r="H3136" s="403">
        <v>34.412570108324303</v>
      </c>
      <c r="I3136" s="403">
        <v>26.396825491484517</v>
      </c>
      <c r="J3136" s="403">
        <v>18.008927003410822</v>
      </c>
      <c r="K3136" s="403">
        <v>14.85617390885106</v>
      </c>
      <c r="L3136" s="450">
        <v>14.48846508076873</v>
      </c>
      <c r="M3136" s="450">
        <v>14.12985750466953</v>
      </c>
      <c r="N3136" s="450">
        <v>13.780125913218729</v>
      </c>
      <c r="O3136" s="450">
        <v>13.439050614729005</v>
      </c>
      <c r="R3136" s="570"/>
      <c r="S3136" s="570"/>
      <c r="T3136" s="570"/>
      <c r="U3136" s="570"/>
    </row>
    <row r="3137" spans="2:21" x14ac:dyDescent="0.25">
      <c r="B3137" s="402" t="s">
        <v>256</v>
      </c>
      <c r="C3137" s="402" t="s">
        <v>16</v>
      </c>
      <c r="D3137" s="402" t="s">
        <v>11</v>
      </c>
      <c r="E3137" s="402" t="s">
        <v>38</v>
      </c>
      <c r="F3137" s="402" t="s">
        <v>6</v>
      </c>
      <c r="G3137" s="403">
        <v>32.718024927966418</v>
      </c>
      <c r="H3137" s="403">
        <v>26.055788638623909</v>
      </c>
      <c r="I3137" s="403">
        <v>19.93406750859182</v>
      </c>
      <c r="J3137" s="403">
        <v>13.634347460828803</v>
      </c>
      <c r="K3137" s="403">
        <v>11.264378288788002</v>
      </c>
      <c r="L3137" s="450">
        <v>10.98557088083362</v>
      </c>
      <c r="M3137" s="450">
        <v>10.713664303864967</v>
      </c>
      <c r="N3137" s="450">
        <v>10.448487753710651</v>
      </c>
      <c r="O3137" s="450">
        <v>10.189874653815494</v>
      </c>
      <c r="R3137" s="570"/>
      <c r="S3137" s="570"/>
      <c r="T3137" s="570"/>
      <c r="U3137" s="570"/>
    </row>
    <row r="3138" spans="2:21" x14ac:dyDescent="0.25">
      <c r="B3138" s="402" t="s">
        <v>256</v>
      </c>
      <c r="C3138" s="402" t="s">
        <v>16</v>
      </c>
      <c r="D3138" s="402" t="s">
        <v>11</v>
      </c>
      <c r="E3138" s="402" t="s">
        <v>38</v>
      </c>
      <c r="F3138" s="402" t="s">
        <v>7</v>
      </c>
      <c r="G3138" s="403">
        <v>26.070484927966415</v>
      </c>
      <c r="H3138" s="403">
        <v>20.17746194048291</v>
      </c>
      <c r="I3138" s="403">
        <v>15.379022002372563</v>
      </c>
      <c r="J3138" s="403">
        <v>10.556962319544985</v>
      </c>
      <c r="K3138" s="403">
        <v>8.7405643674349562</v>
      </c>
      <c r="L3138" s="450">
        <v>8.5242245009224327</v>
      </c>
      <c r="M3138" s="450">
        <v>8.3132393158555402</v>
      </c>
      <c r="N3138" s="450">
        <v>8.107476277191866</v>
      </c>
      <c r="O3138" s="450">
        <v>7.9068061302965482</v>
      </c>
      <c r="R3138" s="570"/>
      <c r="S3138" s="570"/>
      <c r="T3138" s="570"/>
      <c r="U3138" s="570"/>
    </row>
    <row r="3139" spans="2:21" x14ac:dyDescent="0.25">
      <c r="B3139" s="402" t="s">
        <v>256</v>
      </c>
      <c r="C3139" s="402" t="s">
        <v>16</v>
      </c>
      <c r="D3139" s="402" t="s">
        <v>11</v>
      </c>
      <c r="E3139" s="402" t="s">
        <v>38</v>
      </c>
      <c r="F3139" s="402" t="s">
        <v>8</v>
      </c>
      <c r="G3139" s="403">
        <v>18.218478322408018</v>
      </c>
      <c r="H3139" s="403">
        <v>13.737555709367511</v>
      </c>
      <c r="I3139" s="403">
        <v>10.173176276211057</v>
      </c>
      <c r="J3139" s="403">
        <v>7.1026249578642071</v>
      </c>
      <c r="K3139" s="403">
        <v>5.9288283962292994</v>
      </c>
      <c r="L3139" s="450">
        <v>5.7820825008961902</v>
      </c>
      <c r="M3139" s="450">
        <v>5.638968749446823</v>
      </c>
      <c r="N3139" s="450">
        <v>5.4993972417912333</v>
      </c>
      <c r="O3139" s="450">
        <v>5.3632803029787786</v>
      </c>
      <c r="R3139" s="570"/>
      <c r="S3139" s="570"/>
      <c r="T3139" s="570"/>
      <c r="U3139" s="570"/>
    </row>
    <row r="3140" spans="2:21" x14ac:dyDescent="0.25">
      <c r="B3140" s="402" t="s">
        <v>256</v>
      </c>
      <c r="C3140" s="402" t="s">
        <v>16</v>
      </c>
      <c r="D3140" s="402" t="s">
        <v>11</v>
      </c>
      <c r="E3140" s="402" t="s">
        <v>38</v>
      </c>
      <c r="F3140" s="402" t="s">
        <v>1</v>
      </c>
      <c r="G3140" s="403">
        <v>14.744203452122241</v>
      </c>
      <c r="H3140" s="403">
        <v>10.877349068258821</v>
      </c>
      <c r="I3140" s="403">
        <v>7.8438063478425208</v>
      </c>
      <c r="J3140" s="403">
        <v>5.5116315784259049</v>
      </c>
      <c r="K3140" s="403">
        <v>4.618184772110224</v>
      </c>
      <c r="L3140" s="450">
        <v>4.5038789406869268</v>
      </c>
      <c r="M3140" s="450">
        <v>4.3924023211167968</v>
      </c>
      <c r="N3140" s="450">
        <v>4.2836848868787865</v>
      </c>
      <c r="O3140" s="450">
        <v>4.1776583446955566</v>
      </c>
      <c r="R3140" s="570"/>
      <c r="S3140" s="570"/>
      <c r="T3140" s="570"/>
      <c r="U3140" s="570"/>
    </row>
    <row r="3141" spans="2:21" x14ac:dyDescent="0.25">
      <c r="B3141" s="402" t="s">
        <v>256</v>
      </c>
      <c r="C3141" s="402" t="s">
        <v>16</v>
      </c>
      <c r="D3141" s="402" t="s">
        <v>19</v>
      </c>
      <c r="E3141" s="402" t="s">
        <v>38</v>
      </c>
      <c r="F3141" s="402" t="s">
        <v>4</v>
      </c>
      <c r="G3141" s="403">
        <v>47.265053099999989</v>
      </c>
      <c r="H3141" s="403">
        <v>29.869465158298308</v>
      </c>
      <c r="I3141" s="403">
        <v>17.843123451520395</v>
      </c>
      <c r="J3141" s="403">
        <v>13.877050512158851</v>
      </c>
      <c r="K3141" s="403">
        <v>12.066237175666327</v>
      </c>
      <c r="L3141" s="450">
        <v>10.906922722206085</v>
      </c>
      <c r="M3141" s="450">
        <v>9.8589942776925472</v>
      </c>
      <c r="N3141" s="450">
        <v>8.9117499631384867</v>
      </c>
      <c r="O3141" s="450">
        <v>8.0555161275625107</v>
      </c>
      <c r="R3141" s="570"/>
      <c r="S3141" s="570"/>
      <c r="T3141" s="570"/>
      <c r="U3141" s="570"/>
    </row>
    <row r="3142" spans="2:21" x14ac:dyDescent="0.25">
      <c r="B3142" s="402" t="s">
        <v>256</v>
      </c>
      <c r="C3142" s="402" t="s">
        <v>16</v>
      </c>
      <c r="D3142" s="402" t="s">
        <v>19</v>
      </c>
      <c r="E3142" s="402" t="s">
        <v>38</v>
      </c>
      <c r="F3142" s="402" t="s">
        <v>5</v>
      </c>
      <c r="G3142" s="403">
        <v>43.081222541014334</v>
      </c>
      <c r="H3142" s="403">
        <v>34.212181054015502</v>
      </c>
      <c r="I3142" s="403">
        <v>18.527649155297397</v>
      </c>
      <c r="J3142" s="403">
        <v>12.560420018981921</v>
      </c>
      <c r="K3142" s="403">
        <v>10.315986437961826</v>
      </c>
      <c r="L3142" s="450">
        <v>9.3248346807804445</v>
      </c>
      <c r="M3142" s="450">
        <v>8.4289119946793321</v>
      </c>
      <c r="N3142" s="450">
        <v>7.6190688463876173</v>
      </c>
      <c r="O3142" s="450">
        <v>6.8870347825007512</v>
      </c>
      <c r="R3142" s="570"/>
      <c r="S3142" s="570"/>
      <c r="T3142" s="570"/>
      <c r="U3142" s="570"/>
    </row>
    <row r="3143" spans="2:21" x14ac:dyDescent="0.25">
      <c r="B3143" s="402" t="s">
        <v>256</v>
      </c>
      <c r="C3143" s="402" t="s">
        <v>16</v>
      </c>
      <c r="D3143" s="402" t="s">
        <v>19</v>
      </c>
      <c r="E3143" s="402" t="s">
        <v>38</v>
      </c>
      <c r="F3143" s="402" t="s">
        <v>6</v>
      </c>
      <c r="G3143" s="403">
        <v>32.718024927966418</v>
      </c>
      <c r="H3143" s="403">
        <v>25.864941920234571</v>
      </c>
      <c r="I3143" s="403">
        <v>14.003270157795615</v>
      </c>
      <c r="J3143" s="403">
        <v>9.4723594877279087</v>
      </c>
      <c r="K3143" s="403">
        <v>7.8070390342378611</v>
      </c>
      <c r="L3143" s="450">
        <v>7.0569449444769887</v>
      </c>
      <c r="M3143" s="450">
        <v>6.3789192971853703</v>
      </c>
      <c r="N3143" s="450">
        <v>5.7660378138346946</v>
      </c>
      <c r="O3143" s="450">
        <v>5.2120414950603866</v>
      </c>
      <c r="R3143" s="570"/>
      <c r="S3143" s="570"/>
      <c r="T3143" s="570"/>
      <c r="U3143" s="570"/>
    </row>
    <row r="3144" spans="2:21" x14ac:dyDescent="0.25">
      <c r="B3144" s="402" t="s">
        <v>256</v>
      </c>
      <c r="C3144" s="402" t="s">
        <v>16</v>
      </c>
      <c r="D3144" s="402" t="s">
        <v>19</v>
      </c>
      <c r="E3144" s="402" t="s">
        <v>38</v>
      </c>
      <c r="F3144" s="402" t="s">
        <v>7</v>
      </c>
      <c r="G3144" s="403">
        <v>26.070484927966415</v>
      </c>
      <c r="H3144" s="403">
        <v>19.986615222093572</v>
      </c>
      <c r="I3144" s="403">
        <v>10.81642391645228</v>
      </c>
      <c r="J3144" s="403">
        <v>7.2936573570048946</v>
      </c>
      <c r="K3144" s="403">
        <v>6.0415428242278022</v>
      </c>
      <c r="L3144" s="450">
        <v>5.4610762035773162</v>
      </c>
      <c r="M3144" s="450">
        <v>4.9363803533231252</v>
      </c>
      <c r="N3144" s="450">
        <v>4.4620968622837038</v>
      </c>
      <c r="O3144" s="450">
        <v>4.0333821511542656</v>
      </c>
      <c r="R3144" s="570"/>
      <c r="S3144" s="570"/>
      <c r="T3144" s="570"/>
      <c r="U3144" s="570"/>
    </row>
    <row r="3145" spans="2:21" x14ac:dyDescent="0.25">
      <c r="B3145" s="402" t="s">
        <v>256</v>
      </c>
      <c r="C3145" s="402" t="s">
        <v>16</v>
      </c>
      <c r="D3145" s="402" t="s">
        <v>19</v>
      </c>
      <c r="E3145" s="402" t="s">
        <v>38</v>
      </c>
      <c r="F3145" s="402" t="s">
        <v>8</v>
      </c>
      <c r="G3145" s="403">
        <v>18.218478322408018</v>
      </c>
      <c r="H3145" s="403">
        <v>13.239666087651271</v>
      </c>
      <c r="I3145" s="403">
        <v>7.2090491612582825</v>
      </c>
      <c r="J3145" s="403">
        <v>4.6792148001372791</v>
      </c>
      <c r="K3145" s="403">
        <v>3.9229473722157322</v>
      </c>
      <c r="L3145" s="450">
        <v>3.5460337144977103</v>
      </c>
      <c r="M3145" s="450">
        <v>3.2053336206884335</v>
      </c>
      <c r="N3145" s="450">
        <v>2.8973677204225172</v>
      </c>
      <c r="O3145" s="450">
        <v>2.6189909384669212</v>
      </c>
      <c r="R3145" s="570"/>
      <c r="S3145" s="570"/>
      <c r="T3145" s="570"/>
      <c r="U3145" s="570"/>
    </row>
    <row r="3146" spans="2:21" x14ac:dyDescent="0.25">
      <c r="B3146" s="402" t="s">
        <v>256</v>
      </c>
      <c r="C3146" s="402" t="s">
        <v>16</v>
      </c>
      <c r="D3146" s="402" t="s">
        <v>19</v>
      </c>
      <c r="E3146" s="402" t="s">
        <v>38</v>
      </c>
      <c r="F3146" s="402" t="s">
        <v>1</v>
      </c>
      <c r="G3146" s="403">
        <v>14.744203452122241</v>
      </c>
      <c r="H3146" s="403">
        <v>10.686502349869485</v>
      </c>
      <c r="I3146" s="403">
        <v>5.5697721263614106</v>
      </c>
      <c r="J3146" s="403">
        <v>3.7401420244354369</v>
      </c>
      <c r="K3146" s="403">
        <v>3.1886810093890072</v>
      </c>
      <c r="L3146" s="450">
        <v>2.882315078747939</v>
      </c>
      <c r="M3146" s="450">
        <v>2.6053845426104911</v>
      </c>
      <c r="N3146" s="450">
        <v>2.3550612717268784</v>
      </c>
      <c r="O3146" s="450">
        <v>2.1287888612521808</v>
      </c>
      <c r="R3146" s="570"/>
      <c r="S3146" s="570"/>
      <c r="T3146" s="570"/>
      <c r="U3146" s="570"/>
    </row>
    <row r="3147" spans="2:21" x14ac:dyDescent="0.25">
      <c r="B3147" s="402" t="s">
        <v>256</v>
      </c>
      <c r="C3147" s="402" t="s">
        <v>128</v>
      </c>
      <c r="D3147" s="402" t="s">
        <v>3</v>
      </c>
      <c r="E3147" s="402" t="s">
        <v>38</v>
      </c>
      <c r="F3147" s="402" t="s">
        <v>4</v>
      </c>
      <c r="G3147" s="403">
        <v>72.381398315467052</v>
      </c>
      <c r="H3147" s="403">
        <v>45.741906827409352</v>
      </c>
      <c r="I3147" s="403">
        <v>31.568771119895686</v>
      </c>
      <c r="J3147" s="403">
        <v>24.383530621020288</v>
      </c>
      <c r="K3147" s="403">
        <v>21.795336369138059</v>
      </c>
      <c r="L3147" s="450">
        <v>20.208995556074491</v>
      </c>
      <c r="M3147" s="450">
        <v>18.738114175825849</v>
      </c>
      <c r="N3147" s="450">
        <v>17.37428868703698</v>
      </c>
      <c r="O3147" s="450">
        <v>16.109727187485074</v>
      </c>
      <c r="R3147" s="570"/>
      <c r="S3147" s="570"/>
      <c r="T3147" s="570"/>
      <c r="U3147" s="570"/>
    </row>
    <row r="3148" spans="2:21" x14ac:dyDescent="0.25">
      <c r="B3148" s="402" t="s">
        <v>256</v>
      </c>
      <c r="C3148" s="402" t="s">
        <v>128</v>
      </c>
      <c r="D3148" s="402" t="s">
        <v>3</v>
      </c>
      <c r="E3148" s="402" t="s">
        <v>38</v>
      </c>
      <c r="F3148" s="402" t="s">
        <v>5</v>
      </c>
      <c r="G3148" s="403">
        <v>65.974307107219502</v>
      </c>
      <c r="H3148" s="403">
        <v>52.392314018400462</v>
      </c>
      <c r="I3148" s="403">
        <v>33.388245787193803</v>
      </c>
      <c r="J3148" s="403">
        <v>24.31831775484785</v>
      </c>
      <c r="K3148" s="403">
        <v>20.248223406960964</v>
      </c>
      <c r="L3148" s="450">
        <v>18.774486886520126</v>
      </c>
      <c r="M3148" s="450">
        <v>17.408014064628485</v>
      </c>
      <c r="N3148" s="450">
        <v>16.140997914136431</v>
      </c>
      <c r="O3148" s="450">
        <v>14.966199630636428</v>
      </c>
      <c r="R3148" s="570"/>
      <c r="S3148" s="570"/>
      <c r="T3148" s="570"/>
      <c r="U3148" s="570"/>
    </row>
    <row r="3149" spans="2:21" x14ac:dyDescent="0.25">
      <c r="B3149" s="402" t="s">
        <v>256</v>
      </c>
      <c r="C3149" s="402" t="s">
        <v>128</v>
      </c>
      <c r="D3149" s="402" t="s">
        <v>3</v>
      </c>
      <c r="E3149" s="402" t="s">
        <v>38</v>
      </c>
      <c r="F3149" s="402" t="s">
        <v>6</v>
      </c>
      <c r="G3149" s="403">
        <v>50.10417293716143</v>
      </c>
      <c r="H3149" s="403">
        <v>39.609405697143295</v>
      </c>
      <c r="I3149" s="403">
        <v>25.223532290197081</v>
      </c>
      <c r="J3149" s="403">
        <v>18.271370635093191</v>
      </c>
      <c r="K3149" s="403">
        <v>15.252233160915202</v>
      </c>
      <c r="L3149" s="450">
        <v>14.142122284728794</v>
      </c>
      <c r="M3149" s="450">
        <v>13.112809160873194</v>
      </c>
      <c r="N3149" s="450">
        <v>12.15841304633277</v>
      </c>
      <c r="O3149" s="450">
        <v>11.273481219137253</v>
      </c>
      <c r="R3149" s="570"/>
      <c r="S3149" s="570"/>
      <c r="T3149" s="570"/>
      <c r="U3149" s="570"/>
    </row>
    <row r="3150" spans="2:21" x14ac:dyDescent="0.25">
      <c r="B3150" s="402" t="s">
        <v>256</v>
      </c>
      <c r="C3150" s="402" t="s">
        <v>128</v>
      </c>
      <c r="D3150" s="402" t="s">
        <v>3</v>
      </c>
      <c r="E3150" s="402" t="s">
        <v>38</v>
      </c>
      <c r="F3150" s="402" t="s">
        <v>7</v>
      </c>
      <c r="G3150" s="403">
        <v>39.92417293716143</v>
      </c>
      <c r="H3150" s="403">
        <v>30.607374000143295</v>
      </c>
      <c r="I3150" s="403">
        <v>19.470584888124694</v>
      </c>
      <c r="J3150" s="403">
        <v>13.993555145093188</v>
      </c>
      <c r="K3150" s="403">
        <v>11.724417670915203</v>
      </c>
      <c r="L3150" s="450">
        <v>10.871073545099723</v>
      </c>
      <c r="M3150" s="450">
        <v>10.079838789446841</v>
      </c>
      <c r="N3150" s="450">
        <v>9.346192866760255</v>
      </c>
      <c r="O3150" s="450">
        <v>8.6659442603519974</v>
      </c>
      <c r="R3150" s="570"/>
      <c r="S3150" s="570"/>
      <c r="T3150" s="570"/>
      <c r="U3150" s="570"/>
    </row>
    <row r="3151" spans="2:21" x14ac:dyDescent="0.25">
      <c r="B3151" s="402" t="s">
        <v>256</v>
      </c>
      <c r="C3151" s="402" t="s">
        <v>128</v>
      </c>
      <c r="D3151" s="402" t="s">
        <v>3</v>
      </c>
      <c r="E3151" s="402" t="s">
        <v>38</v>
      </c>
      <c r="F3151" s="402" t="s">
        <v>8</v>
      </c>
      <c r="G3151" s="403">
        <v>27.899660524361433</v>
      </c>
      <c r="H3151" s="403">
        <v>20.275139491043294</v>
      </c>
      <c r="I3151" s="403">
        <v>12.948926787537832</v>
      </c>
      <c r="J3151" s="403">
        <v>8.8601765570931903</v>
      </c>
      <c r="K3151" s="403">
        <v>7.4910390829152016</v>
      </c>
      <c r="L3151" s="450">
        <v>6.9458150575448325</v>
      </c>
      <c r="M3151" s="450">
        <v>6.4402743437352123</v>
      </c>
      <c r="N3151" s="450">
        <v>5.9715286512732346</v>
      </c>
      <c r="O3151" s="450">
        <v>5.5368999098096863</v>
      </c>
      <c r="R3151" s="570"/>
      <c r="S3151" s="570"/>
      <c r="T3151" s="570"/>
      <c r="U3151" s="570"/>
    </row>
    <row r="3152" spans="2:21" x14ac:dyDescent="0.25">
      <c r="B3152" s="402" t="s">
        <v>256</v>
      </c>
      <c r="C3152" s="402" t="s">
        <v>128</v>
      </c>
      <c r="D3152" s="402" t="s">
        <v>3</v>
      </c>
      <c r="E3152" s="402" t="s">
        <v>38</v>
      </c>
      <c r="F3152" s="402" t="s">
        <v>1</v>
      </c>
      <c r="G3152" s="403">
        <v>22.579178334030996</v>
      </c>
      <c r="H3152" s="403">
        <v>16.365240964578078</v>
      </c>
      <c r="I3152" s="403">
        <v>9.9923108743932598</v>
      </c>
      <c r="J3152" s="403">
        <v>6.9554969098757988</v>
      </c>
      <c r="K3152" s="403">
        <v>5.9580985661325929</v>
      </c>
      <c r="L3152" s="450">
        <v>5.5244473132391088</v>
      </c>
      <c r="M3152" s="450">
        <v>5.122358715284741</v>
      </c>
      <c r="N3152" s="450">
        <v>4.7495355318483936</v>
      </c>
      <c r="O3152" s="450">
        <v>4.4038477237017259</v>
      </c>
      <c r="R3152" s="570"/>
      <c r="S3152" s="570"/>
      <c r="T3152" s="570"/>
      <c r="U3152" s="570"/>
    </row>
    <row r="3153" spans="2:21" x14ac:dyDescent="0.25">
      <c r="B3153" s="402" t="s">
        <v>256</v>
      </c>
      <c r="C3153" s="402" t="s">
        <v>128</v>
      </c>
      <c r="D3153" s="402" t="s">
        <v>11</v>
      </c>
      <c r="E3153" s="402" t="s">
        <v>38</v>
      </c>
      <c r="F3153" s="402" t="s">
        <v>4</v>
      </c>
      <c r="G3153" s="403">
        <v>72.381398315467052</v>
      </c>
      <c r="H3153" s="403">
        <v>46.201758738841264</v>
      </c>
      <c r="I3153" s="403">
        <v>35.824326844218511</v>
      </c>
      <c r="J3153" s="403">
        <v>26.524273778956477</v>
      </c>
      <c r="K3153" s="403">
        <v>23.162974859257957</v>
      </c>
      <c r="L3153" s="450">
        <v>22.589662350084662</v>
      </c>
      <c r="M3153" s="450">
        <v>22.030540040364233</v>
      </c>
      <c r="N3153" s="450">
        <v>21.485256704966762</v>
      </c>
      <c r="O3153" s="450">
        <v>20.953469812022238</v>
      </c>
      <c r="R3153" s="570"/>
      <c r="S3153" s="570"/>
      <c r="T3153" s="570"/>
      <c r="U3153" s="570"/>
    </row>
    <row r="3154" spans="2:21" x14ac:dyDescent="0.25">
      <c r="B3154" s="402" t="s">
        <v>256</v>
      </c>
      <c r="C3154" s="402" t="s">
        <v>128</v>
      </c>
      <c r="D3154" s="402" t="s">
        <v>11</v>
      </c>
      <c r="E3154" s="402" t="s">
        <v>38</v>
      </c>
      <c r="F3154" s="402" t="s">
        <v>5</v>
      </c>
      <c r="G3154" s="403">
        <v>65.974307107219502</v>
      </c>
      <c r="H3154" s="403">
        <v>52.699188527296023</v>
      </c>
      <c r="I3154" s="403">
        <v>40.423928777158523</v>
      </c>
      <c r="J3154" s="403">
        <v>27.578754982252406</v>
      </c>
      <c r="K3154" s="403">
        <v>22.750649171287993</v>
      </c>
      <c r="L3154" s="450">
        <v>22.187542237011836</v>
      </c>
      <c r="M3154" s="450">
        <v>21.638372901484733</v>
      </c>
      <c r="N3154" s="450">
        <v>21.102796191759158</v>
      </c>
      <c r="O3154" s="450">
        <v>20.580475673398169</v>
      </c>
      <c r="R3154" s="570"/>
      <c r="S3154" s="570"/>
      <c r="T3154" s="570"/>
      <c r="U3154" s="570"/>
    </row>
    <row r="3155" spans="2:21" x14ac:dyDescent="0.25">
      <c r="B3155" s="402" t="s">
        <v>256</v>
      </c>
      <c r="C3155" s="402" t="s">
        <v>128</v>
      </c>
      <c r="D3155" s="402" t="s">
        <v>11</v>
      </c>
      <c r="E3155" s="402" t="s">
        <v>38</v>
      </c>
      <c r="F3155" s="402" t="s">
        <v>6</v>
      </c>
      <c r="G3155" s="403">
        <v>50.10417293716143</v>
      </c>
      <c r="H3155" s="403">
        <v>39.901667134186688</v>
      </c>
      <c r="I3155" s="403">
        <v>30.526902769665877</v>
      </c>
      <c r="J3155" s="403">
        <v>20.879552007394796</v>
      </c>
      <c r="K3155" s="403">
        <v>17.25019646062481</v>
      </c>
      <c r="L3155" s="450">
        <v>16.823232589331727</v>
      </c>
      <c r="M3155" s="450">
        <v>16.40683660622506</v>
      </c>
      <c r="N3155" s="450">
        <v>16.000746942895326</v>
      </c>
      <c r="O3155" s="450">
        <v>15.604708505077321</v>
      </c>
      <c r="R3155" s="570"/>
      <c r="S3155" s="570"/>
      <c r="T3155" s="570"/>
      <c r="U3155" s="570"/>
    </row>
    <row r="3156" spans="2:21" x14ac:dyDescent="0.25">
      <c r="B3156" s="402" t="s">
        <v>256</v>
      </c>
      <c r="C3156" s="402" t="s">
        <v>128</v>
      </c>
      <c r="D3156" s="402" t="s">
        <v>11</v>
      </c>
      <c r="E3156" s="402" t="s">
        <v>38</v>
      </c>
      <c r="F3156" s="402" t="s">
        <v>7</v>
      </c>
      <c r="G3156" s="403">
        <v>39.92417293716143</v>
      </c>
      <c r="H3156" s="403">
        <v>30.899635437186692</v>
      </c>
      <c r="I3156" s="403">
        <v>23.551335378824753</v>
      </c>
      <c r="J3156" s="403">
        <v>16.166864195321569</v>
      </c>
      <c r="K3156" s="403">
        <v>13.385244054264863</v>
      </c>
      <c r="L3156" s="450">
        <v>13.053942574153799</v>
      </c>
      <c r="M3156" s="450">
        <v>12.730841218768052</v>
      </c>
      <c r="N3156" s="450">
        <v>12.415737024796115</v>
      </c>
      <c r="O3156" s="450">
        <v>12.108432052521511</v>
      </c>
      <c r="R3156" s="570"/>
      <c r="S3156" s="570"/>
      <c r="T3156" s="570"/>
      <c r="U3156" s="570"/>
    </row>
    <row r="3157" spans="2:21" x14ac:dyDescent="0.25">
      <c r="B3157" s="402" t="s">
        <v>256</v>
      </c>
      <c r="C3157" s="402" t="s">
        <v>128</v>
      </c>
      <c r="D3157" s="402" t="s">
        <v>11</v>
      </c>
      <c r="E3157" s="402" t="s">
        <v>38</v>
      </c>
      <c r="F3157" s="402" t="s">
        <v>8</v>
      </c>
      <c r="G3157" s="403">
        <v>27.899660524361433</v>
      </c>
      <c r="H3157" s="403">
        <v>21.037604455386692</v>
      </c>
      <c r="I3157" s="403">
        <v>15.579136717015402</v>
      </c>
      <c r="J3157" s="403">
        <v>10.876914177433701</v>
      </c>
      <c r="K3157" s="403">
        <v>9.0793696726329234</v>
      </c>
      <c r="L3157" s="450">
        <v>8.8546439523678249</v>
      </c>
      <c r="M3157" s="450">
        <v>8.6354804738848738</v>
      </c>
      <c r="N3157" s="450">
        <v>8.4217415647645222</v>
      </c>
      <c r="O3157" s="450">
        <v>8.2132929601512679</v>
      </c>
      <c r="R3157" s="570"/>
      <c r="S3157" s="570"/>
      <c r="T3157" s="570"/>
      <c r="U3157" s="570"/>
    </row>
    <row r="3158" spans="2:21" x14ac:dyDescent="0.25">
      <c r="B3158" s="402" t="s">
        <v>256</v>
      </c>
      <c r="C3158" s="402" t="s">
        <v>128</v>
      </c>
      <c r="D3158" s="402" t="s">
        <v>11</v>
      </c>
      <c r="E3158" s="402" t="s">
        <v>38</v>
      </c>
      <c r="F3158" s="402" t="s">
        <v>1</v>
      </c>
      <c r="G3158" s="403">
        <v>22.579178334030996</v>
      </c>
      <c r="H3158" s="403">
        <v>16.657502401621471</v>
      </c>
      <c r="I3158" s="403">
        <v>12.011954590876755</v>
      </c>
      <c r="J3158" s="403">
        <v>8.4404771491974042</v>
      </c>
      <c r="K3158" s="403">
        <v>7.0722584565240796</v>
      </c>
      <c r="L3158" s="450">
        <v>6.8972112414807452</v>
      </c>
      <c r="M3158" s="450">
        <v>6.7264966632722771</v>
      </c>
      <c r="N3158" s="450">
        <v>6.5600074837347417</v>
      </c>
      <c r="O3158" s="450">
        <v>6.3976391189824753</v>
      </c>
      <c r="R3158" s="570"/>
      <c r="S3158" s="570"/>
      <c r="T3158" s="570"/>
      <c r="U3158" s="570"/>
    </row>
    <row r="3159" spans="2:21" x14ac:dyDescent="0.25">
      <c r="B3159" s="402" t="s">
        <v>256</v>
      </c>
      <c r="C3159" s="402" t="s">
        <v>128</v>
      </c>
      <c r="D3159" s="402" t="s">
        <v>19</v>
      </c>
      <c r="E3159" s="402" t="s">
        <v>38</v>
      </c>
      <c r="F3159" s="402" t="s">
        <v>4</v>
      </c>
      <c r="G3159" s="403">
        <v>72.381398315467052</v>
      </c>
      <c r="H3159" s="403">
        <v>45.741906827409352</v>
      </c>
      <c r="I3159" s="403">
        <v>27.324844489311477</v>
      </c>
      <c r="J3159" s="403">
        <v>21.251225899171288</v>
      </c>
      <c r="K3159" s="403">
        <v>18.478158002551801</v>
      </c>
      <c r="L3159" s="450">
        <v>16.702791305062917</v>
      </c>
      <c r="M3159" s="450">
        <v>15.098000425256581</v>
      </c>
      <c r="N3159" s="450">
        <v>13.647396574484665</v>
      </c>
      <c r="O3159" s="450">
        <v>12.336165585853767</v>
      </c>
      <c r="R3159" s="570"/>
      <c r="S3159" s="570"/>
      <c r="T3159" s="570"/>
      <c r="U3159" s="570"/>
    </row>
    <row r="3160" spans="2:21" x14ac:dyDescent="0.25">
      <c r="B3160" s="402" t="s">
        <v>256</v>
      </c>
      <c r="C3160" s="402" t="s">
        <v>128</v>
      </c>
      <c r="D3160" s="402" t="s">
        <v>19</v>
      </c>
      <c r="E3160" s="402" t="s">
        <v>38</v>
      </c>
      <c r="F3160" s="402" t="s">
        <v>5</v>
      </c>
      <c r="G3160" s="403">
        <v>65.974307107219502</v>
      </c>
      <c r="H3160" s="403">
        <v>52.392314018400462</v>
      </c>
      <c r="I3160" s="403">
        <v>28.373122749306884</v>
      </c>
      <c r="J3160" s="403">
        <v>19.234946430293906</v>
      </c>
      <c r="K3160" s="403">
        <v>15.797835280186561</v>
      </c>
      <c r="L3160" s="450">
        <v>14.279991854181384</v>
      </c>
      <c r="M3160" s="450">
        <v>12.907981615129144</v>
      </c>
      <c r="N3160" s="450">
        <v>11.667793026627283</v>
      </c>
      <c r="O3160" s="450">
        <v>10.546760769526417</v>
      </c>
      <c r="R3160" s="570"/>
      <c r="S3160" s="570"/>
      <c r="T3160" s="570"/>
      <c r="U3160" s="570"/>
    </row>
    <row r="3161" spans="2:21" x14ac:dyDescent="0.25">
      <c r="B3161" s="402" t="s">
        <v>256</v>
      </c>
      <c r="C3161" s="402" t="s">
        <v>128</v>
      </c>
      <c r="D3161" s="402" t="s">
        <v>19</v>
      </c>
      <c r="E3161" s="402" t="s">
        <v>38</v>
      </c>
      <c r="F3161" s="402" t="s">
        <v>6</v>
      </c>
      <c r="G3161" s="403">
        <v>50.10417293716143</v>
      </c>
      <c r="H3161" s="403">
        <v>39.609405697143295</v>
      </c>
      <c r="I3161" s="403">
        <v>21.444517852673222</v>
      </c>
      <c r="J3161" s="403">
        <v>14.505910394682862</v>
      </c>
      <c r="K3161" s="403">
        <v>11.955649363304534</v>
      </c>
      <c r="L3161" s="450">
        <v>10.806960098739646</v>
      </c>
      <c r="M3161" s="450">
        <v>9.7686359834385446</v>
      </c>
      <c r="N3161" s="450">
        <v>8.8300732217989193</v>
      </c>
      <c r="O3161" s="450">
        <v>7.9816868224508219</v>
      </c>
      <c r="R3161" s="570"/>
      <c r="S3161" s="570"/>
      <c r="T3161" s="570"/>
      <c r="U3161" s="570"/>
    </row>
    <row r="3162" spans="2:21" x14ac:dyDescent="0.25">
      <c r="B3162" s="402" t="s">
        <v>256</v>
      </c>
      <c r="C3162" s="402" t="s">
        <v>128</v>
      </c>
      <c r="D3162" s="402" t="s">
        <v>19</v>
      </c>
      <c r="E3162" s="402" t="s">
        <v>38</v>
      </c>
      <c r="F3162" s="402" t="s">
        <v>7</v>
      </c>
      <c r="G3162" s="403">
        <v>39.92417293716143</v>
      </c>
      <c r="H3162" s="403">
        <v>30.607374000143295</v>
      </c>
      <c r="I3162" s="403">
        <v>16.564202016006554</v>
      </c>
      <c r="J3162" s="403">
        <v>11.169459964785442</v>
      </c>
      <c r="K3162" s="403">
        <v>9.2519798227072005</v>
      </c>
      <c r="L3162" s="450">
        <v>8.3630569733190132</v>
      </c>
      <c r="M3162" s="450">
        <v>7.5595411230063174</v>
      </c>
      <c r="N3162" s="450">
        <v>6.8332264353502357</v>
      </c>
      <c r="O3162" s="450">
        <v>6.1766954841566077</v>
      </c>
      <c r="R3162" s="570"/>
      <c r="S3162" s="570"/>
      <c r="T3162" s="570"/>
      <c r="U3162" s="570"/>
    </row>
    <row r="3163" spans="2:21" x14ac:dyDescent="0.25">
      <c r="B3163" s="402" t="s">
        <v>256</v>
      </c>
      <c r="C3163" s="402" t="s">
        <v>128</v>
      </c>
      <c r="D3163" s="402" t="s">
        <v>19</v>
      </c>
      <c r="E3163" s="402" t="s">
        <v>38</v>
      </c>
      <c r="F3163" s="402" t="s">
        <v>8</v>
      </c>
      <c r="G3163" s="403">
        <v>27.899660524361433</v>
      </c>
      <c r="H3163" s="403">
        <v>20.275139491043294</v>
      </c>
      <c r="I3163" s="403">
        <v>11.039891518006558</v>
      </c>
      <c r="J3163" s="403">
        <v>7.1657194489085434</v>
      </c>
      <c r="K3163" s="403">
        <v>6.0075763739904016</v>
      </c>
      <c r="L3163" s="450">
        <v>5.4303732228142572</v>
      </c>
      <c r="M3163" s="450">
        <v>4.9086272904876465</v>
      </c>
      <c r="N3163" s="450">
        <v>4.4370102916118173</v>
      </c>
      <c r="O3163" s="450">
        <v>4.0107058782035541</v>
      </c>
      <c r="R3163" s="570"/>
      <c r="S3163" s="570"/>
      <c r="T3163" s="570"/>
      <c r="U3163" s="570"/>
    </row>
    <row r="3164" spans="2:21" x14ac:dyDescent="0.25">
      <c r="B3164" s="402" t="s">
        <v>256</v>
      </c>
      <c r="C3164" s="402" t="s">
        <v>128</v>
      </c>
      <c r="D3164" s="402" t="s">
        <v>19</v>
      </c>
      <c r="E3164" s="402" t="s">
        <v>38</v>
      </c>
      <c r="F3164" s="402" t="s">
        <v>1</v>
      </c>
      <c r="G3164" s="403">
        <v>22.579178334030996</v>
      </c>
      <c r="H3164" s="403">
        <v>16.365240964578078</v>
      </c>
      <c r="I3164" s="403">
        <v>8.5295132103543807</v>
      </c>
      <c r="J3164" s="403">
        <v>5.7276294401767789</v>
      </c>
      <c r="K3164" s="403">
        <v>4.8831255886508531</v>
      </c>
      <c r="L3164" s="450">
        <v>4.4139587729677476</v>
      </c>
      <c r="M3164" s="450">
        <v>3.9898691311033558</v>
      </c>
      <c r="N3164" s="450">
        <v>3.6065256841146685</v>
      </c>
      <c r="O3164" s="450">
        <v>3.2600135700645958</v>
      </c>
      <c r="R3164" s="570"/>
      <c r="S3164" s="570"/>
      <c r="T3164" s="570"/>
      <c r="U3164" s="570"/>
    </row>
    <row r="3165" spans="2:21" x14ac:dyDescent="0.25">
      <c r="B3165" s="402" t="s">
        <v>257</v>
      </c>
      <c r="C3165" s="402" t="s">
        <v>17</v>
      </c>
      <c r="D3165" s="402" t="s">
        <v>3</v>
      </c>
      <c r="E3165" s="402" t="s">
        <v>32</v>
      </c>
      <c r="F3165" s="402" t="s">
        <v>4</v>
      </c>
      <c r="G3165" s="403">
        <v>16.739999999999998</v>
      </c>
      <c r="H3165" s="403">
        <v>13.391999999999999</v>
      </c>
      <c r="I3165" s="403">
        <v>18.085897681475622</v>
      </c>
      <c r="J3165" s="403">
        <v>16.310769230769232</v>
      </c>
      <c r="K3165" s="403">
        <v>14.053087857516669</v>
      </c>
      <c r="L3165" s="450">
        <v>13.030254970683441</v>
      </c>
      <c r="M3165" s="450">
        <v>12.0818674388494</v>
      </c>
      <c r="N3165" s="450">
        <v>11.202506868695073</v>
      </c>
      <c r="O3165" s="450">
        <v>10.387149236518333</v>
      </c>
      <c r="R3165" s="570"/>
      <c r="S3165" s="570"/>
      <c r="T3165" s="570"/>
      <c r="U3165" s="570"/>
    </row>
    <row r="3166" spans="2:21" x14ac:dyDescent="0.25">
      <c r="B3166" s="402" t="s">
        <v>257</v>
      </c>
      <c r="C3166" s="402" t="s">
        <v>17</v>
      </c>
      <c r="D3166" s="402" t="s">
        <v>3</v>
      </c>
      <c r="E3166" s="402" t="s">
        <v>32</v>
      </c>
      <c r="F3166" s="402" t="s">
        <v>5</v>
      </c>
      <c r="G3166" s="403">
        <v>10.499328000000002</v>
      </c>
      <c r="H3166" s="403">
        <v>9.1400400000000008</v>
      </c>
      <c r="I3166" s="403">
        <v>12.343625167607115</v>
      </c>
      <c r="J3166" s="403">
        <v>11.132099999999999</v>
      </c>
      <c r="K3166" s="403">
        <v>9.5912324627551264</v>
      </c>
      <c r="L3166" s="450">
        <v>8.8931490174914476</v>
      </c>
      <c r="M3166" s="450">
        <v>8.2458745270147151</v>
      </c>
      <c r="N3166" s="450">
        <v>7.6457109378843864</v>
      </c>
      <c r="O3166" s="450">
        <v>7.0892293539237619</v>
      </c>
      <c r="R3166" s="570"/>
      <c r="S3166" s="570"/>
      <c r="T3166" s="570"/>
      <c r="U3166" s="570"/>
    </row>
    <row r="3167" spans="2:21" x14ac:dyDescent="0.25">
      <c r="B3167" s="402" t="s">
        <v>257</v>
      </c>
      <c r="C3167" s="402" t="s">
        <v>17</v>
      </c>
      <c r="D3167" s="402" t="s">
        <v>3</v>
      </c>
      <c r="E3167" s="402" t="s">
        <v>32</v>
      </c>
      <c r="F3167" s="402" t="s">
        <v>6</v>
      </c>
      <c r="G3167" s="403">
        <v>9.9993600000000011</v>
      </c>
      <c r="H3167" s="403">
        <v>8.7047999999999988</v>
      </c>
      <c r="I3167" s="403">
        <v>11.755833492959153</v>
      </c>
      <c r="J3167" s="403">
        <v>10.602</v>
      </c>
      <c r="K3167" s="403">
        <v>9.1345071073858364</v>
      </c>
      <c r="L3167" s="450">
        <v>8.4696657309442376</v>
      </c>
      <c r="M3167" s="450">
        <v>7.8532138352521113</v>
      </c>
      <c r="N3167" s="450">
        <v>7.2816294646517985</v>
      </c>
      <c r="O3167" s="450">
        <v>6.7516470037369176</v>
      </c>
      <c r="R3167" s="570"/>
      <c r="S3167" s="570"/>
      <c r="T3167" s="570"/>
      <c r="U3167" s="570"/>
    </row>
    <row r="3168" spans="2:21" x14ac:dyDescent="0.25">
      <c r="B3168" s="402" t="s">
        <v>257</v>
      </c>
      <c r="C3168" s="402" t="s">
        <v>17</v>
      </c>
      <c r="D3168" s="402" t="s">
        <v>3</v>
      </c>
      <c r="E3168" s="402" t="s">
        <v>32</v>
      </c>
      <c r="F3168" s="402" t="s">
        <v>7</v>
      </c>
      <c r="G3168" s="403">
        <v>9.9993600000000011</v>
      </c>
      <c r="H3168" s="403">
        <v>8.7047999999999988</v>
      </c>
      <c r="I3168" s="403">
        <v>11.755833492959153</v>
      </c>
      <c r="J3168" s="403">
        <v>10.602</v>
      </c>
      <c r="K3168" s="403">
        <v>9.1345071073858346</v>
      </c>
      <c r="L3168" s="450">
        <v>8.4696657309442358</v>
      </c>
      <c r="M3168" s="450">
        <v>7.8532138352521095</v>
      </c>
      <c r="N3168" s="450">
        <v>7.2816294646517967</v>
      </c>
      <c r="O3168" s="450">
        <v>6.7516470037369167</v>
      </c>
      <c r="R3168" s="570"/>
      <c r="S3168" s="570"/>
      <c r="T3168" s="570"/>
      <c r="U3168" s="570"/>
    </row>
    <row r="3169" spans="2:21" x14ac:dyDescent="0.25">
      <c r="B3169" s="402" t="s">
        <v>257</v>
      </c>
      <c r="C3169" s="402" t="s">
        <v>17</v>
      </c>
      <c r="D3169" s="402" t="s">
        <v>3</v>
      </c>
      <c r="E3169" s="402" t="s">
        <v>32</v>
      </c>
      <c r="F3169" s="402" t="s">
        <v>8</v>
      </c>
      <c r="G3169" s="403">
        <v>9.9993600000000029</v>
      </c>
      <c r="H3169" s="403">
        <v>8.7047999999999988</v>
      </c>
      <c r="I3169" s="403">
        <v>11.755833492959153</v>
      </c>
      <c r="J3169" s="403">
        <v>10.602</v>
      </c>
      <c r="K3169" s="403">
        <v>9.1345071073858364</v>
      </c>
      <c r="L3169" s="450">
        <v>8.4696657309442376</v>
      </c>
      <c r="M3169" s="450">
        <v>7.8532138352521113</v>
      </c>
      <c r="N3169" s="450">
        <v>7.2816294646517985</v>
      </c>
      <c r="O3169" s="450">
        <v>6.7516470037369176</v>
      </c>
      <c r="R3169" s="570"/>
      <c r="S3169" s="570"/>
      <c r="T3169" s="570"/>
      <c r="U3169" s="570"/>
    </row>
    <row r="3170" spans="2:21" x14ac:dyDescent="0.25">
      <c r="B3170" s="402" t="s">
        <v>257</v>
      </c>
      <c r="C3170" s="402" t="s">
        <v>17</v>
      </c>
      <c r="D3170" s="402" t="s">
        <v>3</v>
      </c>
      <c r="E3170" s="402" t="s">
        <v>32</v>
      </c>
      <c r="F3170" s="402" t="s">
        <v>1</v>
      </c>
      <c r="G3170" s="403">
        <v>9.9993599999999994</v>
      </c>
      <c r="H3170" s="403">
        <v>8.7047999999999988</v>
      </c>
      <c r="I3170" s="403">
        <v>11.755833492959153</v>
      </c>
      <c r="J3170" s="403">
        <v>10.602</v>
      </c>
      <c r="K3170" s="403">
        <v>9.1345071073858346</v>
      </c>
      <c r="L3170" s="450">
        <v>8.4696657309442358</v>
      </c>
      <c r="M3170" s="450">
        <v>7.8532138352521095</v>
      </c>
      <c r="N3170" s="450">
        <v>7.2816294646517967</v>
      </c>
      <c r="O3170" s="450">
        <v>6.7516470037369167</v>
      </c>
      <c r="R3170" s="570"/>
      <c r="S3170" s="570"/>
      <c r="T3170" s="570"/>
      <c r="U3170" s="570"/>
    </row>
    <row r="3171" spans="2:21" x14ac:dyDescent="0.25">
      <c r="B3171" s="402" t="s">
        <v>257</v>
      </c>
      <c r="C3171" s="402" t="s">
        <v>17</v>
      </c>
      <c r="D3171" s="402" t="s">
        <v>11</v>
      </c>
      <c r="E3171" s="402" t="s">
        <v>32</v>
      </c>
      <c r="F3171" s="402" t="s">
        <v>4</v>
      </c>
      <c r="G3171" s="403">
        <v>16.739999999999998</v>
      </c>
      <c r="H3171" s="403">
        <v>13.391999999999999</v>
      </c>
      <c r="I3171" s="403">
        <v>21.052505371322802</v>
      </c>
      <c r="J3171" s="403">
        <v>16.660210742645603</v>
      </c>
      <c r="K3171" s="403">
        <v>16.310769230769232</v>
      </c>
      <c r="L3171" s="450">
        <v>15.907057354766339</v>
      </c>
      <c r="M3171" s="450">
        <v>15.513337851074025</v>
      </c>
      <c r="N3171" s="450">
        <v>15.129363396018332</v>
      </c>
      <c r="O3171" s="450">
        <v>14.754892787494615</v>
      </c>
      <c r="R3171" s="570"/>
      <c r="S3171" s="570"/>
      <c r="T3171" s="570"/>
      <c r="U3171" s="570"/>
    </row>
    <row r="3172" spans="2:21" x14ac:dyDescent="0.25">
      <c r="B3172" s="402" t="s">
        <v>257</v>
      </c>
      <c r="C3172" s="402" t="s">
        <v>17</v>
      </c>
      <c r="D3172" s="402" t="s">
        <v>11</v>
      </c>
      <c r="E3172" s="402" t="s">
        <v>32</v>
      </c>
      <c r="F3172" s="402" t="s">
        <v>5</v>
      </c>
      <c r="G3172" s="403">
        <v>10.499328000000002</v>
      </c>
      <c r="H3172" s="403">
        <v>9.1400400000000008</v>
      </c>
      <c r="I3172" s="403">
        <v>14.368334915927811</v>
      </c>
      <c r="J3172" s="403">
        <v>11.370593831855622</v>
      </c>
      <c r="K3172" s="403">
        <v>11.132099999999999</v>
      </c>
      <c r="L3172" s="450">
        <v>10.856566644628025</v>
      </c>
      <c r="M3172" s="450">
        <v>10.58785308335802</v>
      </c>
      <c r="N3172" s="450">
        <v>10.32579051778251</v>
      </c>
      <c r="O3172" s="450">
        <v>10.070214327465072</v>
      </c>
      <c r="R3172" s="570"/>
      <c r="S3172" s="570"/>
      <c r="T3172" s="570"/>
      <c r="U3172" s="570"/>
    </row>
    <row r="3173" spans="2:21" x14ac:dyDescent="0.25">
      <c r="B3173" s="402" t="s">
        <v>257</v>
      </c>
      <c r="C3173" s="402" t="s">
        <v>17</v>
      </c>
      <c r="D3173" s="402" t="s">
        <v>11</v>
      </c>
      <c r="E3173" s="402" t="s">
        <v>32</v>
      </c>
      <c r="F3173" s="402" t="s">
        <v>6</v>
      </c>
      <c r="G3173" s="403">
        <v>9.9993600000000011</v>
      </c>
      <c r="H3173" s="403">
        <v>8.7047999999999988</v>
      </c>
      <c r="I3173" s="403">
        <v>13.68412849135982</v>
      </c>
      <c r="J3173" s="403">
        <v>10.829136982719641</v>
      </c>
      <c r="K3173" s="403">
        <v>10.602</v>
      </c>
      <c r="L3173" s="450">
        <v>10.339587280598121</v>
      </c>
      <c r="M3173" s="450">
        <v>10.083669603198116</v>
      </c>
      <c r="N3173" s="450">
        <v>9.8340862074119162</v>
      </c>
      <c r="O3173" s="450">
        <v>9.5906803118715001</v>
      </c>
      <c r="R3173" s="570"/>
      <c r="S3173" s="570"/>
      <c r="T3173" s="570"/>
      <c r="U3173" s="570"/>
    </row>
    <row r="3174" spans="2:21" x14ac:dyDescent="0.25">
      <c r="B3174" s="402" t="s">
        <v>257</v>
      </c>
      <c r="C3174" s="402" t="s">
        <v>17</v>
      </c>
      <c r="D3174" s="402" t="s">
        <v>11</v>
      </c>
      <c r="E3174" s="402" t="s">
        <v>32</v>
      </c>
      <c r="F3174" s="402" t="s">
        <v>7</v>
      </c>
      <c r="G3174" s="403">
        <v>9.9993600000000011</v>
      </c>
      <c r="H3174" s="403">
        <v>8.7047999999999988</v>
      </c>
      <c r="I3174" s="403">
        <v>13.68412849135982</v>
      </c>
      <c r="J3174" s="403">
        <v>10.829136982719639</v>
      </c>
      <c r="K3174" s="403">
        <v>10.602</v>
      </c>
      <c r="L3174" s="450">
        <v>10.339587280598121</v>
      </c>
      <c r="M3174" s="450">
        <v>10.083669603198116</v>
      </c>
      <c r="N3174" s="450">
        <v>9.8340862074119162</v>
      </c>
      <c r="O3174" s="450">
        <v>9.5906803118715001</v>
      </c>
      <c r="R3174" s="570"/>
      <c r="S3174" s="570"/>
      <c r="T3174" s="570"/>
      <c r="U3174" s="570"/>
    </row>
    <row r="3175" spans="2:21" x14ac:dyDescent="0.25">
      <c r="B3175" s="402" t="s">
        <v>257</v>
      </c>
      <c r="C3175" s="402" t="s">
        <v>17</v>
      </c>
      <c r="D3175" s="402" t="s">
        <v>11</v>
      </c>
      <c r="E3175" s="402" t="s">
        <v>32</v>
      </c>
      <c r="F3175" s="402" t="s">
        <v>8</v>
      </c>
      <c r="G3175" s="403">
        <v>9.9993600000000029</v>
      </c>
      <c r="H3175" s="403">
        <v>8.7047999999999988</v>
      </c>
      <c r="I3175" s="403">
        <v>13.684128491359822</v>
      </c>
      <c r="J3175" s="403">
        <v>10.829136982719639</v>
      </c>
      <c r="K3175" s="403">
        <v>10.602</v>
      </c>
      <c r="L3175" s="450">
        <v>10.339587280598121</v>
      </c>
      <c r="M3175" s="450">
        <v>10.083669603198116</v>
      </c>
      <c r="N3175" s="450">
        <v>9.8340862074119162</v>
      </c>
      <c r="O3175" s="450">
        <v>9.5906803118715001</v>
      </c>
      <c r="R3175" s="570"/>
      <c r="S3175" s="570"/>
      <c r="T3175" s="570"/>
      <c r="U3175" s="570"/>
    </row>
    <row r="3176" spans="2:21" x14ac:dyDescent="0.25">
      <c r="B3176" s="402" t="s">
        <v>257</v>
      </c>
      <c r="C3176" s="402" t="s">
        <v>17</v>
      </c>
      <c r="D3176" s="402" t="s">
        <v>11</v>
      </c>
      <c r="E3176" s="402" t="s">
        <v>32</v>
      </c>
      <c r="F3176" s="402" t="s">
        <v>1</v>
      </c>
      <c r="G3176" s="403">
        <v>9.9993599999999994</v>
      </c>
      <c r="H3176" s="403">
        <v>8.7047999999999988</v>
      </c>
      <c r="I3176" s="403">
        <v>13.684128491359822</v>
      </c>
      <c r="J3176" s="403">
        <v>10.829136982719639</v>
      </c>
      <c r="K3176" s="403">
        <v>10.602</v>
      </c>
      <c r="L3176" s="450">
        <v>10.339587280598121</v>
      </c>
      <c r="M3176" s="450">
        <v>10.083669603198116</v>
      </c>
      <c r="N3176" s="450">
        <v>9.8340862074119162</v>
      </c>
      <c r="O3176" s="450">
        <v>9.5906803118715001</v>
      </c>
      <c r="R3176" s="570"/>
      <c r="S3176" s="570"/>
      <c r="T3176" s="570"/>
      <c r="U3176" s="570"/>
    </row>
    <row r="3177" spans="2:21" x14ac:dyDescent="0.25">
      <c r="B3177" s="402" t="s">
        <v>257</v>
      </c>
      <c r="C3177" s="402" t="s">
        <v>17</v>
      </c>
      <c r="D3177" s="402" t="s">
        <v>19</v>
      </c>
      <c r="E3177" s="402" t="s">
        <v>32</v>
      </c>
      <c r="F3177" s="402" t="s">
        <v>4</v>
      </c>
      <c r="G3177" s="403">
        <v>16.739999999999998</v>
      </c>
      <c r="H3177" s="403">
        <v>13.391999999999999</v>
      </c>
      <c r="I3177" s="403">
        <v>16.310769230769232</v>
      </c>
      <c r="J3177" s="403">
        <v>12.485203705708496</v>
      </c>
      <c r="K3177" s="403">
        <v>10.95399932092332</v>
      </c>
      <c r="L3177" s="450">
        <v>9.9015477943156647</v>
      </c>
      <c r="M3177" s="450">
        <v>8.9502149717910964</v>
      </c>
      <c r="N3177" s="450">
        <v>8.0902854488326952</v>
      </c>
      <c r="O3177" s="450">
        <v>7.3129772692482948</v>
      </c>
      <c r="R3177" s="570"/>
      <c r="S3177" s="570"/>
      <c r="T3177" s="570"/>
      <c r="U3177" s="570"/>
    </row>
    <row r="3178" spans="2:21" x14ac:dyDescent="0.25">
      <c r="B3178" s="402" t="s">
        <v>257</v>
      </c>
      <c r="C3178" s="402" t="s">
        <v>17</v>
      </c>
      <c r="D3178" s="402" t="s">
        <v>19</v>
      </c>
      <c r="E3178" s="402" t="s">
        <v>32</v>
      </c>
      <c r="F3178" s="402" t="s">
        <v>5</v>
      </c>
      <c r="G3178" s="403">
        <v>10.499328000000002</v>
      </c>
      <c r="H3178" s="403">
        <v>9.1400400000000008</v>
      </c>
      <c r="I3178" s="403">
        <v>11.132099999999999</v>
      </c>
      <c r="J3178" s="403">
        <v>8.5211515291460493</v>
      </c>
      <c r="K3178" s="403">
        <v>7.4761045365301664</v>
      </c>
      <c r="L3178" s="450">
        <v>6.7578063696204413</v>
      </c>
      <c r="M3178" s="450">
        <v>6.108521718247423</v>
      </c>
      <c r="N3178" s="450">
        <v>5.5216198188283148</v>
      </c>
      <c r="O3178" s="450">
        <v>4.9911069862619613</v>
      </c>
      <c r="R3178" s="570"/>
      <c r="S3178" s="570"/>
      <c r="T3178" s="570"/>
      <c r="U3178" s="570"/>
    </row>
    <row r="3179" spans="2:21" x14ac:dyDescent="0.25">
      <c r="B3179" s="402" t="s">
        <v>257</v>
      </c>
      <c r="C3179" s="402" t="s">
        <v>17</v>
      </c>
      <c r="D3179" s="402" t="s">
        <v>19</v>
      </c>
      <c r="E3179" s="402" t="s">
        <v>32</v>
      </c>
      <c r="F3179" s="402" t="s">
        <v>6</v>
      </c>
      <c r="G3179" s="403">
        <v>9.9993600000000011</v>
      </c>
      <c r="H3179" s="403">
        <v>8.7047999999999988</v>
      </c>
      <c r="I3179" s="403">
        <v>10.602</v>
      </c>
      <c r="J3179" s="403">
        <v>8.1153824087105217</v>
      </c>
      <c r="K3179" s="403">
        <v>7.1200995586001579</v>
      </c>
      <c r="L3179" s="450">
        <v>6.4360060663051817</v>
      </c>
      <c r="M3179" s="450">
        <v>5.8176397316642126</v>
      </c>
      <c r="N3179" s="450">
        <v>5.2586855417412517</v>
      </c>
      <c r="O3179" s="450">
        <v>4.7534352250113914</v>
      </c>
      <c r="R3179" s="570"/>
      <c r="S3179" s="570"/>
      <c r="T3179" s="570"/>
      <c r="U3179" s="570"/>
    </row>
    <row r="3180" spans="2:21" x14ac:dyDescent="0.25">
      <c r="B3180" s="402" t="s">
        <v>257</v>
      </c>
      <c r="C3180" s="402" t="s">
        <v>17</v>
      </c>
      <c r="D3180" s="402" t="s">
        <v>19</v>
      </c>
      <c r="E3180" s="402" t="s">
        <v>32</v>
      </c>
      <c r="F3180" s="402" t="s">
        <v>7</v>
      </c>
      <c r="G3180" s="403">
        <v>9.9993600000000011</v>
      </c>
      <c r="H3180" s="403">
        <v>8.7047999999999988</v>
      </c>
      <c r="I3180" s="403">
        <v>10.602</v>
      </c>
      <c r="J3180" s="403">
        <v>8.1153824087105217</v>
      </c>
      <c r="K3180" s="403">
        <v>7.1200995586001588</v>
      </c>
      <c r="L3180" s="450">
        <v>6.4360060663051826</v>
      </c>
      <c r="M3180" s="450">
        <v>5.8176397316642134</v>
      </c>
      <c r="N3180" s="450">
        <v>5.2586855417412526</v>
      </c>
      <c r="O3180" s="450">
        <v>4.7534352250113923</v>
      </c>
      <c r="R3180" s="570"/>
      <c r="S3180" s="570"/>
      <c r="T3180" s="570"/>
      <c r="U3180" s="570"/>
    </row>
    <row r="3181" spans="2:21" x14ac:dyDescent="0.25">
      <c r="B3181" s="402" t="s">
        <v>257</v>
      </c>
      <c r="C3181" s="402" t="s">
        <v>17</v>
      </c>
      <c r="D3181" s="402" t="s">
        <v>19</v>
      </c>
      <c r="E3181" s="402" t="s">
        <v>32</v>
      </c>
      <c r="F3181" s="402" t="s">
        <v>8</v>
      </c>
      <c r="G3181" s="403">
        <v>9.9993600000000029</v>
      </c>
      <c r="H3181" s="403">
        <v>8.7047999999999988</v>
      </c>
      <c r="I3181" s="403">
        <v>10.602</v>
      </c>
      <c r="J3181" s="403">
        <v>8.1153824087105235</v>
      </c>
      <c r="K3181" s="403">
        <v>7.1200995586001579</v>
      </c>
      <c r="L3181" s="450">
        <v>6.4360060663051817</v>
      </c>
      <c r="M3181" s="450">
        <v>5.8176397316642126</v>
      </c>
      <c r="N3181" s="450">
        <v>5.2586855417412517</v>
      </c>
      <c r="O3181" s="450">
        <v>4.7534352250113914</v>
      </c>
      <c r="R3181" s="570"/>
      <c r="S3181" s="570"/>
      <c r="T3181" s="570"/>
      <c r="U3181" s="570"/>
    </row>
    <row r="3182" spans="2:21" x14ac:dyDescent="0.25">
      <c r="B3182" s="402" t="s">
        <v>257</v>
      </c>
      <c r="C3182" s="402" t="s">
        <v>17</v>
      </c>
      <c r="D3182" s="402" t="s">
        <v>19</v>
      </c>
      <c r="E3182" s="402" t="s">
        <v>32</v>
      </c>
      <c r="F3182" s="402" t="s">
        <v>1</v>
      </c>
      <c r="G3182" s="403">
        <v>9.9993599999999994</v>
      </c>
      <c r="H3182" s="403">
        <v>8.7047999999999988</v>
      </c>
      <c r="I3182" s="403">
        <v>10.602</v>
      </c>
      <c r="J3182" s="403">
        <v>8.1153824087105217</v>
      </c>
      <c r="K3182" s="403">
        <v>7.1200995586001588</v>
      </c>
      <c r="L3182" s="450">
        <v>6.4360060663051826</v>
      </c>
      <c r="M3182" s="450">
        <v>5.8176397316642134</v>
      </c>
      <c r="N3182" s="450">
        <v>5.2586855417412526</v>
      </c>
      <c r="O3182" s="450">
        <v>4.7534352250113923</v>
      </c>
      <c r="R3182" s="570"/>
      <c r="S3182" s="570"/>
      <c r="T3182" s="570"/>
      <c r="U3182" s="570"/>
    </row>
    <row r="3183" spans="2:21" x14ac:dyDescent="0.25">
      <c r="B3183" s="402" t="s">
        <v>257</v>
      </c>
      <c r="C3183" s="402" t="s">
        <v>16</v>
      </c>
      <c r="D3183" s="402" t="s">
        <v>3</v>
      </c>
      <c r="E3183" s="402" t="s">
        <v>32</v>
      </c>
      <c r="F3183" s="402" t="s">
        <v>4</v>
      </c>
      <c r="G3183" s="403">
        <v>14.692500000000001</v>
      </c>
      <c r="H3183" s="403">
        <v>11.754000000000001</v>
      </c>
      <c r="I3183" s="403">
        <v>15.873778475811266</v>
      </c>
      <c r="J3183" s="403">
        <v>14.315769230769234</v>
      </c>
      <c r="K3183" s="403">
        <v>12.334228993223636</v>
      </c>
      <c r="L3183" s="450">
        <v>11.436500666473504</v>
      </c>
      <c r="M3183" s="450">
        <v>10.604112147269703</v>
      </c>
      <c r="N3183" s="450">
        <v>9.8323077758842512</v>
      </c>
      <c r="O3183" s="450">
        <v>9.1166780261377323</v>
      </c>
      <c r="R3183" s="570"/>
      <c r="S3183" s="570"/>
      <c r="T3183" s="570"/>
      <c r="U3183" s="570"/>
    </row>
    <row r="3184" spans="2:21" x14ac:dyDescent="0.25">
      <c r="B3184" s="402" t="s">
        <v>257</v>
      </c>
      <c r="C3184" s="402" t="s">
        <v>16</v>
      </c>
      <c r="D3184" s="402" t="s">
        <v>3</v>
      </c>
      <c r="E3184" s="402" t="s">
        <v>32</v>
      </c>
      <c r="F3184" s="402" t="s">
        <v>5</v>
      </c>
      <c r="G3184" s="403">
        <v>9.2151360000000011</v>
      </c>
      <c r="H3184" s="403">
        <v>8.0221049999999998</v>
      </c>
      <c r="I3184" s="403">
        <v>10.833853809741191</v>
      </c>
      <c r="J3184" s="403">
        <v>9.7705125000000006</v>
      </c>
      <c r="K3184" s="403">
        <v>8.4181112878751314</v>
      </c>
      <c r="L3184" s="450">
        <v>7.8054117048681668</v>
      </c>
      <c r="M3184" s="450">
        <v>7.2373065405115717</v>
      </c>
      <c r="N3184" s="450">
        <v>6.7105500570410008</v>
      </c>
      <c r="O3184" s="450">
        <v>6.222132752839002</v>
      </c>
      <c r="R3184" s="570"/>
      <c r="S3184" s="570"/>
      <c r="T3184" s="570"/>
      <c r="U3184" s="570"/>
    </row>
    <row r="3185" spans="2:21" x14ac:dyDescent="0.25">
      <c r="B3185" s="402" t="s">
        <v>257</v>
      </c>
      <c r="C3185" s="402" t="s">
        <v>16</v>
      </c>
      <c r="D3185" s="402" t="s">
        <v>3</v>
      </c>
      <c r="E3185" s="402" t="s">
        <v>32</v>
      </c>
      <c r="F3185" s="402" t="s">
        <v>6</v>
      </c>
      <c r="G3185" s="403">
        <v>8.7763200000000019</v>
      </c>
      <c r="H3185" s="403">
        <v>7.6400999999999994</v>
      </c>
      <c r="I3185" s="403">
        <v>10.317956009277323</v>
      </c>
      <c r="J3185" s="403">
        <v>9.3052500000000009</v>
      </c>
      <c r="K3185" s="403">
        <v>8.0172488455953648</v>
      </c>
      <c r="L3185" s="450">
        <v>7.4337254332077789</v>
      </c>
      <c r="M3185" s="450">
        <v>6.8926728957253074</v>
      </c>
      <c r="N3185" s="450">
        <v>6.3910000543247643</v>
      </c>
      <c r="O3185" s="450">
        <v>5.9258407169895264</v>
      </c>
      <c r="R3185" s="570"/>
      <c r="S3185" s="570"/>
      <c r="T3185" s="570"/>
      <c r="U3185" s="570"/>
    </row>
    <row r="3186" spans="2:21" x14ac:dyDescent="0.25">
      <c r="B3186" s="402" t="s">
        <v>257</v>
      </c>
      <c r="C3186" s="402" t="s">
        <v>16</v>
      </c>
      <c r="D3186" s="402" t="s">
        <v>3</v>
      </c>
      <c r="E3186" s="402" t="s">
        <v>32</v>
      </c>
      <c r="F3186" s="402" t="s">
        <v>7</v>
      </c>
      <c r="G3186" s="403">
        <v>8.7763200000000019</v>
      </c>
      <c r="H3186" s="403">
        <v>7.6400999999999994</v>
      </c>
      <c r="I3186" s="403">
        <v>10.317956009277321</v>
      </c>
      <c r="J3186" s="403">
        <v>9.3052500000000009</v>
      </c>
      <c r="K3186" s="403">
        <v>8.017248845595363</v>
      </c>
      <c r="L3186" s="450">
        <v>7.4337254332077771</v>
      </c>
      <c r="M3186" s="450">
        <v>6.8926728957253056</v>
      </c>
      <c r="N3186" s="450">
        <v>6.3910000543247625</v>
      </c>
      <c r="O3186" s="450">
        <v>5.9258407169895246</v>
      </c>
      <c r="R3186" s="570"/>
      <c r="S3186" s="570"/>
      <c r="T3186" s="570"/>
      <c r="U3186" s="570"/>
    </row>
    <row r="3187" spans="2:21" x14ac:dyDescent="0.25">
      <c r="B3187" s="402" t="s">
        <v>257</v>
      </c>
      <c r="C3187" s="402" t="s">
        <v>16</v>
      </c>
      <c r="D3187" s="402" t="s">
        <v>3</v>
      </c>
      <c r="E3187" s="402" t="s">
        <v>32</v>
      </c>
      <c r="F3187" s="402" t="s">
        <v>8</v>
      </c>
      <c r="G3187" s="403">
        <v>8.7763200000000019</v>
      </c>
      <c r="H3187" s="403">
        <v>7.6400999999999994</v>
      </c>
      <c r="I3187" s="403">
        <v>10.317956009277321</v>
      </c>
      <c r="J3187" s="403">
        <v>9.3052500000000009</v>
      </c>
      <c r="K3187" s="403">
        <v>8.0172488455953648</v>
      </c>
      <c r="L3187" s="450">
        <v>7.4337254332077789</v>
      </c>
      <c r="M3187" s="450">
        <v>6.8926728957253074</v>
      </c>
      <c r="N3187" s="450">
        <v>6.3910000543247643</v>
      </c>
      <c r="O3187" s="450">
        <v>5.9258407169895264</v>
      </c>
      <c r="R3187" s="570"/>
      <c r="S3187" s="570"/>
      <c r="T3187" s="570"/>
      <c r="U3187" s="570"/>
    </row>
    <row r="3188" spans="2:21" x14ac:dyDescent="0.25">
      <c r="B3188" s="402" t="s">
        <v>257</v>
      </c>
      <c r="C3188" s="402" t="s">
        <v>16</v>
      </c>
      <c r="D3188" s="402" t="s">
        <v>3</v>
      </c>
      <c r="E3188" s="402" t="s">
        <v>32</v>
      </c>
      <c r="F3188" s="402" t="s">
        <v>1</v>
      </c>
      <c r="G3188" s="403">
        <v>8.7763200000000001</v>
      </c>
      <c r="H3188" s="403">
        <v>7.6400999999999994</v>
      </c>
      <c r="I3188" s="403">
        <v>10.317956009277321</v>
      </c>
      <c r="J3188" s="403">
        <v>9.3052500000000009</v>
      </c>
      <c r="K3188" s="403">
        <v>8.017248845595363</v>
      </c>
      <c r="L3188" s="450">
        <v>7.4337254332077771</v>
      </c>
      <c r="M3188" s="450">
        <v>6.8926728957253056</v>
      </c>
      <c r="N3188" s="450">
        <v>6.3910000543247625</v>
      </c>
      <c r="O3188" s="450">
        <v>5.9258407169895246</v>
      </c>
      <c r="R3188" s="570"/>
      <c r="S3188" s="570"/>
      <c r="T3188" s="570"/>
      <c r="U3188" s="570"/>
    </row>
    <row r="3189" spans="2:21" x14ac:dyDescent="0.25">
      <c r="B3189" s="402" t="s">
        <v>257</v>
      </c>
      <c r="C3189" s="402" t="s">
        <v>16</v>
      </c>
      <c r="D3189" s="402" t="s">
        <v>11</v>
      </c>
      <c r="E3189" s="402" t="s">
        <v>32</v>
      </c>
      <c r="F3189" s="402" t="s">
        <v>4</v>
      </c>
      <c r="G3189" s="403">
        <v>14.692500000000001</v>
      </c>
      <c r="H3189" s="403">
        <v>11.754000000000001</v>
      </c>
      <c r="I3189" s="403">
        <v>18.477534956281975</v>
      </c>
      <c r="J3189" s="403">
        <v>14.62246991256395</v>
      </c>
      <c r="K3189" s="403">
        <v>14.315769230769234</v>
      </c>
      <c r="L3189" s="450">
        <v>13.961436092288201</v>
      </c>
      <c r="M3189" s="450">
        <v>13.615873140794813</v>
      </c>
      <c r="N3189" s="450">
        <v>13.278863303225771</v>
      </c>
      <c r="O3189" s="450">
        <v>12.950194879346755</v>
      </c>
      <c r="R3189" s="570"/>
      <c r="S3189" s="570"/>
      <c r="T3189" s="570"/>
      <c r="U3189" s="570"/>
    </row>
    <row r="3190" spans="2:21" x14ac:dyDescent="0.25">
      <c r="B3190" s="402" t="s">
        <v>257</v>
      </c>
      <c r="C3190" s="402" t="s">
        <v>16</v>
      </c>
      <c r="D3190" s="402" t="s">
        <v>11</v>
      </c>
      <c r="E3190" s="402" t="s">
        <v>32</v>
      </c>
      <c r="F3190" s="402" t="s">
        <v>5</v>
      </c>
      <c r="G3190" s="403">
        <v>9.2151360000000011</v>
      </c>
      <c r="H3190" s="403">
        <v>8.0221049999999998</v>
      </c>
      <c r="I3190" s="403">
        <v>12.610917607662447</v>
      </c>
      <c r="J3190" s="403">
        <v>9.979835715324894</v>
      </c>
      <c r="K3190" s="403">
        <v>9.7705125000000006</v>
      </c>
      <c r="L3190" s="450">
        <v>9.528680132986695</v>
      </c>
      <c r="M3190" s="450">
        <v>9.2928334185924566</v>
      </c>
      <c r="N3190" s="450">
        <v>9.0628242044515854</v>
      </c>
      <c r="O3190" s="450">
        <v>8.8385080051541571</v>
      </c>
      <c r="R3190" s="570"/>
      <c r="S3190" s="570"/>
      <c r="T3190" s="570"/>
      <c r="U3190" s="570"/>
    </row>
    <row r="3191" spans="2:21" x14ac:dyDescent="0.25">
      <c r="B3191" s="402" t="s">
        <v>257</v>
      </c>
      <c r="C3191" s="402" t="s">
        <v>16</v>
      </c>
      <c r="D3191" s="402" t="s">
        <v>11</v>
      </c>
      <c r="E3191" s="402" t="s">
        <v>32</v>
      </c>
      <c r="F3191" s="402" t="s">
        <v>6</v>
      </c>
      <c r="G3191" s="403">
        <v>8.7763200000000019</v>
      </c>
      <c r="H3191" s="403">
        <v>7.6400999999999994</v>
      </c>
      <c r="I3191" s="403">
        <v>12.010397721583283</v>
      </c>
      <c r="J3191" s="403">
        <v>9.5046054431665663</v>
      </c>
      <c r="K3191" s="403">
        <v>9.3052500000000009</v>
      </c>
      <c r="L3191" s="450">
        <v>9.0749334599873297</v>
      </c>
      <c r="M3191" s="450">
        <v>8.8503175415166275</v>
      </c>
      <c r="N3191" s="450">
        <v>8.6312611470967493</v>
      </c>
      <c r="O3191" s="450">
        <v>8.4176266715753894</v>
      </c>
      <c r="R3191" s="570"/>
      <c r="S3191" s="570"/>
      <c r="T3191" s="570"/>
      <c r="U3191" s="570"/>
    </row>
    <row r="3192" spans="2:21" x14ac:dyDescent="0.25">
      <c r="B3192" s="402" t="s">
        <v>257</v>
      </c>
      <c r="C3192" s="402" t="s">
        <v>16</v>
      </c>
      <c r="D3192" s="402" t="s">
        <v>11</v>
      </c>
      <c r="E3192" s="402" t="s">
        <v>32</v>
      </c>
      <c r="F3192" s="402" t="s">
        <v>7</v>
      </c>
      <c r="G3192" s="403">
        <v>8.7763200000000019</v>
      </c>
      <c r="H3192" s="403">
        <v>7.6400999999999994</v>
      </c>
      <c r="I3192" s="403">
        <v>12.010397721583283</v>
      </c>
      <c r="J3192" s="403">
        <v>9.5046054431665645</v>
      </c>
      <c r="K3192" s="403">
        <v>9.3052500000000009</v>
      </c>
      <c r="L3192" s="450">
        <v>9.0749334599873297</v>
      </c>
      <c r="M3192" s="450">
        <v>8.8503175415166275</v>
      </c>
      <c r="N3192" s="450">
        <v>8.6312611470967493</v>
      </c>
      <c r="O3192" s="450">
        <v>8.4176266715753894</v>
      </c>
      <c r="R3192" s="570"/>
      <c r="S3192" s="570"/>
      <c r="T3192" s="570"/>
      <c r="U3192" s="570"/>
    </row>
    <row r="3193" spans="2:21" x14ac:dyDescent="0.25">
      <c r="B3193" s="402" t="s">
        <v>257</v>
      </c>
      <c r="C3193" s="402" t="s">
        <v>16</v>
      </c>
      <c r="D3193" s="402" t="s">
        <v>11</v>
      </c>
      <c r="E3193" s="402" t="s">
        <v>32</v>
      </c>
      <c r="F3193" s="402" t="s">
        <v>8</v>
      </c>
      <c r="G3193" s="403">
        <v>8.7763200000000019</v>
      </c>
      <c r="H3193" s="403">
        <v>7.6400999999999994</v>
      </c>
      <c r="I3193" s="403">
        <v>12.010397721583285</v>
      </c>
      <c r="J3193" s="403">
        <v>9.5046054431665645</v>
      </c>
      <c r="K3193" s="403">
        <v>9.3052500000000009</v>
      </c>
      <c r="L3193" s="450">
        <v>9.0749334599873297</v>
      </c>
      <c r="M3193" s="450">
        <v>8.8503175415166275</v>
      </c>
      <c r="N3193" s="450">
        <v>8.6312611470967493</v>
      </c>
      <c r="O3193" s="450">
        <v>8.4176266715753894</v>
      </c>
      <c r="R3193" s="570"/>
      <c r="S3193" s="570"/>
      <c r="T3193" s="570"/>
      <c r="U3193" s="570"/>
    </row>
    <row r="3194" spans="2:21" x14ac:dyDescent="0.25">
      <c r="B3194" s="402" t="s">
        <v>257</v>
      </c>
      <c r="C3194" s="402" t="s">
        <v>16</v>
      </c>
      <c r="D3194" s="402" t="s">
        <v>11</v>
      </c>
      <c r="E3194" s="402" t="s">
        <v>32</v>
      </c>
      <c r="F3194" s="402" t="s">
        <v>1</v>
      </c>
      <c r="G3194" s="403">
        <v>8.7763200000000001</v>
      </c>
      <c r="H3194" s="403">
        <v>7.6400999999999994</v>
      </c>
      <c r="I3194" s="403">
        <v>12.010397721583285</v>
      </c>
      <c r="J3194" s="403">
        <v>9.5046054431665645</v>
      </c>
      <c r="K3194" s="403">
        <v>9.3052500000000009</v>
      </c>
      <c r="L3194" s="450">
        <v>9.0749334599873297</v>
      </c>
      <c r="M3194" s="450">
        <v>8.8503175415166275</v>
      </c>
      <c r="N3194" s="450">
        <v>8.6312611470967493</v>
      </c>
      <c r="O3194" s="450">
        <v>8.4176266715753894</v>
      </c>
      <c r="R3194" s="570"/>
      <c r="S3194" s="570"/>
      <c r="T3194" s="570"/>
      <c r="U3194" s="570"/>
    </row>
    <row r="3195" spans="2:21" x14ac:dyDescent="0.25">
      <c r="B3195" s="402" t="s">
        <v>257</v>
      </c>
      <c r="C3195" s="402" t="s">
        <v>16</v>
      </c>
      <c r="D3195" s="402" t="s">
        <v>19</v>
      </c>
      <c r="E3195" s="402" t="s">
        <v>32</v>
      </c>
      <c r="F3195" s="402" t="s">
        <v>4</v>
      </c>
      <c r="G3195" s="403">
        <v>14.692500000000001</v>
      </c>
      <c r="H3195" s="403">
        <v>11.754000000000001</v>
      </c>
      <c r="I3195" s="403">
        <v>14.315769230769234</v>
      </c>
      <c r="J3195" s="403">
        <v>10.958115618047914</v>
      </c>
      <c r="K3195" s="403">
        <v>9.6141956405415705</v>
      </c>
      <c r="L3195" s="450">
        <v>8.6904713839894203</v>
      </c>
      <c r="M3195" s="450">
        <v>7.8554978179833137</v>
      </c>
      <c r="N3195" s="450">
        <v>7.100747846892137</v>
      </c>
      <c r="O3195" s="450">
        <v>6.4185136516386248</v>
      </c>
      <c r="R3195" s="570"/>
      <c r="S3195" s="570"/>
      <c r="T3195" s="570"/>
      <c r="U3195" s="570"/>
    </row>
    <row r="3196" spans="2:21" x14ac:dyDescent="0.25">
      <c r="B3196" s="402" t="s">
        <v>257</v>
      </c>
      <c r="C3196" s="402" t="s">
        <v>16</v>
      </c>
      <c r="D3196" s="402" t="s">
        <v>19</v>
      </c>
      <c r="E3196" s="402" t="s">
        <v>32</v>
      </c>
      <c r="F3196" s="402" t="s">
        <v>5</v>
      </c>
      <c r="G3196" s="403">
        <v>9.2151360000000011</v>
      </c>
      <c r="H3196" s="403">
        <v>8.0221049999999998</v>
      </c>
      <c r="I3196" s="403">
        <v>9.7705125000000006</v>
      </c>
      <c r="J3196" s="403">
        <v>7.4789139093177015</v>
      </c>
      <c r="K3196" s="403">
        <v>6.5616885246696217</v>
      </c>
      <c r="L3196" s="450">
        <v>5.9312467195727798</v>
      </c>
      <c r="M3196" s="450">
        <v>5.3613772607736125</v>
      </c>
      <c r="N3196" s="450">
        <v>4.8462604055038838</v>
      </c>
      <c r="O3196" s="450">
        <v>4.3806355672433615</v>
      </c>
      <c r="R3196" s="570"/>
      <c r="S3196" s="570"/>
      <c r="T3196" s="570"/>
      <c r="U3196" s="570"/>
    </row>
    <row r="3197" spans="2:21" x14ac:dyDescent="0.25">
      <c r="B3197" s="402" t="s">
        <v>257</v>
      </c>
      <c r="C3197" s="402" t="s">
        <v>16</v>
      </c>
      <c r="D3197" s="402" t="s">
        <v>19</v>
      </c>
      <c r="E3197" s="402" t="s">
        <v>32</v>
      </c>
      <c r="F3197" s="402" t="s">
        <v>6</v>
      </c>
      <c r="G3197" s="403">
        <v>8.7763200000000019</v>
      </c>
      <c r="H3197" s="403">
        <v>7.6400999999999994</v>
      </c>
      <c r="I3197" s="403">
        <v>9.3052500000000009</v>
      </c>
      <c r="J3197" s="403">
        <v>7.1227751517311448</v>
      </c>
      <c r="K3197" s="403">
        <v>6.2492271663520205</v>
      </c>
      <c r="L3197" s="450">
        <v>5.6488063995931235</v>
      </c>
      <c r="M3197" s="450">
        <v>5.106073581689154</v>
      </c>
      <c r="N3197" s="450">
        <v>4.6154861004798891</v>
      </c>
      <c r="O3197" s="450">
        <v>4.1720338735651064</v>
      </c>
      <c r="R3197" s="570"/>
      <c r="S3197" s="570"/>
      <c r="T3197" s="570"/>
      <c r="U3197" s="570"/>
    </row>
    <row r="3198" spans="2:21" x14ac:dyDescent="0.25">
      <c r="B3198" s="402" t="s">
        <v>257</v>
      </c>
      <c r="C3198" s="402" t="s">
        <v>16</v>
      </c>
      <c r="D3198" s="402" t="s">
        <v>19</v>
      </c>
      <c r="E3198" s="402" t="s">
        <v>32</v>
      </c>
      <c r="F3198" s="402" t="s">
        <v>7</v>
      </c>
      <c r="G3198" s="403">
        <v>8.7763200000000019</v>
      </c>
      <c r="H3198" s="403">
        <v>7.6400999999999994</v>
      </c>
      <c r="I3198" s="403">
        <v>9.3052500000000009</v>
      </c>
      <c r="J3198" s="403">
        <v>7.1227751517311448</v>
      </c>
      <c r="K3198" s="403">
        <v>6.2492271663520214</v>
      </c>
      <c r="L3198" s="450">
        <v>5.6488063995931244</v>
      </c>
      <c r="M3198" s="450">
        <v>5.1060735816891549</v>
      </c>
      <c r="N3198" s="450">
        <v>4.6154861004798899</v>
      </c>
      <c r="O3198" s="450">
        <v>4.1720338735651064</v>
      </c>
      <c r="R3198" s="570"/>
      <c r="S3198" s="570"/>
      <c r="T3198" s="570"/>
      <c r="U3198" s="570"/>
    </row>
    <row r="3199" spans="2:21" x14ac:dyDescent="0.25">
      <c r="B3199" s="402" t="s">
        <v>257</v>
      </c>
      <c r="C3199" s="402" t="s">
        <v>16</v>
      </c>
      <c r="D3199" s="402" t="s">
        <v>19</v>
      </c>
      <c r="E3199" s="402" t="s">
        <v>32</v>
      </c>
      <c r="F3199" s="402" t="s">
        <v>8</v>
      </c>
      <c r="G3199" s="403">
        <v>8.7763200000000019</v>
      </c>
      <c r="H3199" s="403">
        <v>7.6400999999999994</v>
      </c>
      <c r="I3199" s="403">
        <v>9.3052500000000009</v>
      </c>
      <c r="J3199" s="403">
        <v>7.1227751517311457</v>
      </c>
      <c r="K3199" s="403">
        <v>6.2492271663520205</v>
      </c>
      <c r="L3199" s="450">
        <v>5.6488063995931235</v>
      </c>
      <c r="M3199" s="450">
        <v>5.106073581689154</v>
      </c>
      <c r="N3199" s="450">
        <v>4.6154861004798891</v>
      </c>
      <c r="O3199" s="450">
        <v>4.1720338735651064</v>
      </c>
      <c r="R3199" s="570"/>
      <c r="S3199" s="570"/>
      <c r="T3199" s="570"/>
      <c r="U3199" s="570"/>
    </row>
    <row r="3200" spans="2:21" x14ac:dyDescent="0.25">
      <c r="B3200" s="402" t="s">
        <v>257</v>
      </c>
      <c r="C3200" s="402" t="s">
        <v>16</v>
      </c>
      <c r="D3200" s="402" t="s">
        <v>19</v>
      </c>
      <c r="E3200" s="402" t="s">
        <v>32</v>
      </c>
      <c r="F3200" s="402" t="s">
        <v>1</v>
      </c>
      <c r="G3200" s="403">
        <v>8.7763200000000001</v>
      </c>
      <c r="H3200" s="403">
        <v>7.6400999999999994</v>
      </c>
      <c r="I3200" s="403">
        <v>9.3052500000000009</v>
      </c>
      <c r="J3200" s="403">
        <v>7.1227751517311431</v>
      </c>
      <c r="K3200" s="403">
        <v>6.2492271663520214</v>
      </c>
      <c r="L3200" s="450">
        <v>5.6488063995931244</v>
      </c>
      <c r="M3200" s="450">
        <v>5.1060735816891549</v>
      </c>
      <c r="N3200" s="450">
        <v>4.6154861004798899</v>
      </c>
      <c r="O3200" s="450">
        <v>4.1720338735651064</v>
      </c>
      <c r="R3200" s="570"/>
      <c r="S3200" s="570"/>
      <c r="T3200" s="570"/>
      <c r="U3200" s="570"/>
    </row>
    <row r="3201" spans="2:21" x14ac:dyDescent="0.25">
      <c r="B3201" s="402" t="s">
        <v>257</v>
      </c>
      <c r="C3201" s="402" t="s">
        <v>128</v>
      </c>
      <c r="D3201" s="402" t="s">
        <v>3</v>
      </c>
      <c r="E3201" s="402" t="s">
        <v>32</v>
      </c>
      <c r="F3201" s="402" t="s">
        <v>4</v>
      </c>
      <c r="G3201" s="403">
        <v>22.5</v>
      </c>
      <c r="H3201" s="403">
        <v>18</v>
      </c>
      <c r="I3201" s="403">
        <v>24.30900226004788</v>
      </c>
      <c r="J3201" s="403">
        <v>21.923076923076927</v>
      </c>
      <c r="K3201" s="403">
        <v>18.888558948275094</v>
      </c>
      <c r="L3201" s="450">
        <v>17.513783562746561</v>
      </c>
      <c r="M3201" s="450">
        <v>16.239069138238442</v>
      </c>
      <c r="N3201" s="450">
        <v>15.057132888031013</v>
      </c>
      <c r="O3201" s="450">
        <v>13.961222092094536</v>
      </c>
      <c r="R3201" s="570"/>
      <c r="S3201" s="570"/>
      <c r="T3201" s="570"/>
      <c r="U3201" s="570"/>
    </row>
    <row r="3202" spans="2:21" x14ac:dyDescent="0.25">
      <c r="B3202" s="402" t="s">
        <v>257</v>
      </c>
      <c r="C3202" s="402" t="s">
        <v>128</v>
      </c>
      <c r="D3202" s="402" t="s">
        <v>3</v>
      </c>
      <c r="E3202" s="402" t="s">
        <v>32</v>
      </c>
      <c r="F3202" s="402" t="s">
        <v>5</v>
      </c>
      <c r="G3202" s="403">
        <v>14.112000000000002</v>
      </c>
      <c r="H3202" s="403">
        <v>12.285</v>
      </c>
      <c r="I3202" s="403">
        <v>16.590894042482681</v>
      </c>
      <c r="J3202" s="403">
        <v>14.9625</v>
      </c>
      <c r="K3202" s="403">
        <v>12.891441482197751</v>
      </c>
      <c r="L3202" s="450">
        <v>11.953157281574526</v>
      </c>
      <c r="M3202" s="450">
        <v>11.083164686847734</v>
      </c>
      <c r="N3202" s="450">
        <v>10.276493196081164</v>
      </c>
      <c r="O3202" s="450">
        <v>9.5285340778545198</v>
      </c>
      <c r="R3202" s="570"/>
      <c r="S3202" s="570"/>
      <c r="T3202" s="570"/>
      <c r="U3202" s="570"/>
    </row>
    <row r="3203" spans="2:21" x14ac:dyDescent="0.25">
      <c r="B3203" s="402" t="s">
        <v>257</v>
      </c>
      <c r="C3203" s="402" t="s">
        <v>128</v>
      </c>
      <c r="D3203" s="402" t="s">
        <v>3</v>
      </c>
      <c r="E3203" s="402" t="s">
        <v>32</v>
      </c>
      <c r="F3203" s="402" t="s">
        <v>6</v>
      </c>
      <c r="G3203" s="403">
        <v>13.440000000000001</v>
      </c>
      <c r="H3203" s="403">
        <v>11.7</v>
      </c>
      <c r="I3203" s="403">
        <v>15.800851469031121</v>
      </c>
      <c r="J3203" s="403">
        <v>14.25</v>
      </c>
      <c r="K3203" s="403">
        <v>12.277563316378812</v>
      </c>
      <c r="L3203" s="450">
        <v>11.383959315785265</v>
      </c>
      <c r="M3203" s="450">
        <v>10.555394939854988</v>
      </c>
      <c r="N3203" s="450">
        <v>9.7871363772201594</v>
      </c>
      <c r="O3203" s="450">
        <v>9.074794359861448</v>
      </c>
      <c r="R3203" s="570"/>
      <c r="S3203" s="570"/>
      <c r="T3203" s="570"/>
      <c r="U3203" s="570"/>
    </row>
    <row r="3204" spans="2:21" x14ac:dyDescent="0.25">
      <c r="B3204" s="402" t="s">
        <v>257</v>
      </c>
      <c r="C3204" s="402" t="s">
        <v>128</v>
      </c>
      <c r="D3204" s="402" t="s">
        <v>3</v>
      </c>
      <c r="E3204" s="402" t="s">
        <v>32</v>
      </c>
      <c r="F3204" s="402" t="s">
        <v>7</v>
      </c>
      <c r="G3204" s="403">
        <v>13.440000000000001</v>
      </c>
      <c r="H3204" s="403">
        <v>11.7</v>
      </c>
      <c r="I3204" s="403">
        <v>15.800851469031119</v>
      </c>
      <c r="J3204" s="403">
        <v>14.25</v>
      </c>
      <c r="K3204" s="403">
        <v>12.27756331637881</v>
      </c>
      <c r="L3204" s="450">
        <v>11.383959315785264</v>
      </c>
      <c r="M3204" s="450">
        <v>10.555394939854986</v>
      </c>
      <c r="N3204" s="450">
        <v>9.7871363772201576</v>
      </c>
      <c r="O3204" s="450">
        <v>9.074794359861448</v>
      </c>
      <c r="R3204" s="570"/>
      <c r="S3204" s="570"/>
      <c r="T3204" s="570"/>
      <c r="U3204" s="570"/>
    </row>
    <row r="3205" spans="2:21" x14ac:dyDescent="0.25">
      <c r="B3205" s="402" t="s">
        <v>257</v>
      </c>
      <c r="C3205" s="402" t="s">
        <v>128</v>
      </c>
      <c r="D3205" s="402" t="s">
        <v>3</v>
      </c>
      <c r="E3205" s="402" t="s">
        <v>32</v>
      </c>
      <c r="F3205" s="402" t="s">
        <v>8</v>
      </c>
      <c r="G3205" s="403">
        <v>13.440000000000003</v>
      </c>
      <c r="H3205" s="403">
        <v>11.7</v>
      </c>
      <c r="I3205" s="403">
        <v>15.800851469031119</v>
      </c>
      <c r="J3205" s="403">
        <v>14.25</v>
      </c>
      <c r="K3205" s="403">
        <v>12.277563316378812</v>
      </c>
      <c r="L3205" s="450">
        <v>11.383959315785265</v>
      </c>
      <c r="M3205" s="450">
        <v>10.555394939854988</v>
      </c>
      <c r="N3205" s="450">
        <v>9.7871363772201594</v>
      </c>
      <c r="O3205" s="450">
        <v>9.074794359861448</v>
      </c>
      <c r="R3205" s="570"/>
      <c r="S3205" s="570"/>
      <c r="T3205" s="570"/>
      <c r="U3205" s="570"/>
    </row>
    <row r="3206" spans="2:21" x14ac:dyDescent="0.25">
      <c r="B3206" s="402" t="s">
        <v>257</v>
      </c>
      <c r="C3206" s="402" t="s">
        <v>128</v>
      </c>
      <c r="D3206" s="402" t="s">
        <v>3</v>
      </c>
      <c r="E3206" s="402" t="s">
        <v>32</v>
      </c>
      <c r="F3206" s="402" t="s">
        <v>1</v>
      </c>
      <c r="G3206" s="403">
        <v>13.44</v>
      </c>
      <c r="H3206" s="403">
        <v>11.7</v>
      </c>
      <c r="I3206" s="403">
        <v>15.800851469031119</v>
      </c>
      <c r="J3206" s="403">
        <v>14.25</v>
      </c>
      <c r="K3206" s="403">
        <v>12.27756331637881</v>
      </c>
      <c r="L3206" s="450">
        <v>11.383959315785264</v>
      </c>
      <c r="M3206" s="450">
        <v>10.555394939854986</v>
      </c>
      <c r="N3206" s="450">
        <v>9.7871363772201576</v>
      </c>
      <c r="O3206" s="450">
        <v>9.074794359861448</v>
      </c>
      <c r="R3206" s="570"/>
      <c r="S3206" s="570"/>
      <c r="T3206" s="570"/>
      <c r="U3206" s="570"/>
    </row>
    <row r="3207" spans="2:21" x14ac:dyDescent="0.25">
      <c r="B3207" s="402" t="s">
        <v>257</v>
      </c>
      <c r="C3207" s="402" t="s">
        <v>128</v>
      </c>
      <c r="D3207" s="402" t="s">
        <v>11</v>
      </c>
      <c r="E3207" s="402" t="s">
        <v>32</v>
      </c>
      <c r="F3207" s="402" t="s">
        <v>4</v>
      </c>
      <c r="G3207" s="403">
        <v>22.5</v>
      </c>
      <c r="H3207" s="403">
        <v>18</v>
      </c>
      <c r="I3207" s="403">
        <v>28.29637818726183</v>
      </c>
      <c r="J3207" s="403">
        <v>22.39275637452366</v>
      </c>
      <c r="K3207" s="403">
        <v>21.923076923076927</v>
      </c>
      <c r="L3207" s="450">
        <v>21.380453433825728</v>
      </c>
      <c r="M3207" s="450">
        <v>20.851260552518855</v>
      </c>
      <c r="N3207" s="450">
        <v>20.335165854863355</v>
      </c>
      <c r="O3207" s="450">
        <v>19.831845144482013</v>
      </c>
      <c r="R3207" s="570"/>
      <c r="S3207" s="570"/>
      <c r="T3207" s="570"/>
      <c r="U3207" s="570"/>
    </row>
    <row r="3208" spans="2:21" x14ac:dyDescent="0.25">
      <c r="B3208" s="402" t="s">
        <v>257</v>
      </c>
      <c r="C3208" s="402" t="s">
        <v>128</v>
      </c>
      <c r="D3208" s="402" t="s">
        <v>11</v>
      </c>
      <c r="E3208" s="402" t="s">
        <v>32</v>
      </c>
      <c r="F3208" s="402" t="s">
        <v>5</v>
      </c>
      <c r="G3208" s="403">
        <v>14.112000000000002</v>
      </c>
      <c r="H3208" s="403">
        <v>12.285</v>
      </c>
      <c r="I3208" s="403">
        <v>19.312278112806197</v>
      </c>
      <c r="J3208" s="403">
        <v>15.283056225612395</v>
      </c>
      <c r="K3208" s="403">
        <v>14.9625</v>
      </c>
      <c r="L3208" s="450">
        <v>14.592159468586056</v>
      </c>
      <c r="M3208" s="450">
        <v>14.230985327094114</v>
      </c>
      <c r="N3208" s="450">
        <v>13.878750695944234</v>
      </c>
      <c r="O3208" s="450">
        <v>13.535234311108971</v>
      </c>
      <c r="R3208" s="570"/>
      <c r="S3208" s="570"/>
      <c r="T3208" s="570"/>
      <c r="U3208" s="570"/>
    </row>
    <row r="3209" spans="2:21" x14ac:dyDescent="0.25">
      <c r="B3209" s="402" t="s">
        <v>257</v>
      </c>
      <c r="C3209" s="402" t="s">
        <v>128</v>
      </c>
      <c r="D3209" s="402" t="s">
        <v>11</v>
      </c>
      <c r="E3209" s="402" t="s">
        <v>32</v>
      </c>
      <c r="F3209" s="402" t="s">
        <v>6</v>
      </c>
      <c r="G3209" s="403">
        <v>13.440000000000001</v>
      </c>
      <c r="H3209" s="403">
        <v>11.7</v>
      </c>
      <c r="I3209" s="403">
        <v>18.392645821720187</v>
      </c>
      <c r="J3209" s="403">
        <v>14.555291643440377</v>
      </c>
      <c r="K3209" s="403">
        <v>14.25</v>
      </c>
      <c r="L3209" s="450">
        <v>13.897294731986721</v>
      </c>
      <c r="M3209" s="450">
        <v>13.553319359137253</v>
      </c>
      <c r="N3209" s="450">
        <v>13.217857805661177</v>
      </c>
      <c r="O3209" s="450">
        <v>12.890699343913305</v>
      </c>
      <c r="R3209" s="570"/>
      <c r="S3209" s="570"/>
      <c r="T3209" s="570"/>
      <c r="U3209" s="570"/>
    </row>
    <row r="3210" spans="2:21" x14ac:dyDescent="0.25">
      <c r="B3210" s="402" t="s">
        <v>257</v>
      </c>
      <c r="C3210" s="402" t="s">
        <v>128</v>
      </c>
      <c r="D3210" s="402" t="s">
        <v>11</v>
      </c>
      <c r="E3210" s="402" t="s">
        <v>32</v>
      </c>
      <c r="F3210" s="402" t="s">
        <v>7</v>
      </c>
      <c r="G3210" s="403">
        <v>13.440000000000001</v>
      </c>
      <c r="H3210" s="403">
        <v>11.7</v>
      </c>
      <c r="I3210" s="403">
        <v>18.392645821720187</v>
      </c>
      <c r="J3210" s="403">
        <v>14.555291643440375</v>
      </c>
      <c r="K3210" s="403">
        <v>14.25</v>
      </c>
      <c r="L3210" s="450">
        <v>13.897294731986721</v>
      </c>
      <c r="M3210" s="450">
        <v>13.553319359137253</v>
      </c>
      <c r="N3210" s="450">
        <v>13.217857805661177</v>
      </c>
      <c r="O3210" s="450">
        <v>12.890699343913305</v>
      </c>
      <c r="R3210" s="570"/>
      <c r="S3210" s="570"/>
      <c r="T3210" s="570"/>
      <c r="U3210" s="570"/>
    </row>
    <row r="3211" spans="2:21" x14ac:dyDescent="0.25">
      <c r="B3211" s="402" t="s">
        <v>257</v>
      </c>
      <c r="C3211" s="402" t="s">
        <v>128</v>
      </c>
      <c r="D3211" s="402" t="s">
        <v>11</v>
      </c>
      <c r="E3211" s="402" t="s">
        <v>32</v>
      </c>
      <c r="F3211" s="402" t="s">
        <v>8</v>
      </c>
      <c r="G3211" s="403">
        <v>13.440000000000003</v>
      </c>
      <c r="H3211" s="403">
        <v>11.7</v>
      </c>
      <c r="I3211" s="403">
        <v>18.39264582172019</v>
      </c>
      <c r="J3211" s="403">
        <v>14.555291643440375</v>
      </c>
      <c r="K3211" s="403">
        <v>14.25</v>
      </c>
      <c r="L3211" s="450">
        <v>13.897294731986721</v>
      </c>
      <c r="M3211" s="450">
        <v>13.553319359137253</v>
      </c>
      <c r="N3211" s="450">
        <v>13.217857805661177</v>
      </c>
      <c r="O3211" s="450">
        <v>12.890699343913305</v>
      </c>
      <c r="R3211" s="570"/>
      <c r="S3211" s="570"/>
      <c r="T3211" s="570"/>
      <c r="U3211" s="570"/>
    </row>
    <row r="3212" spans="2:21" x14ac:dyDescent="0.25">
      <c r="B3212" s="402" t="s">
        <v>257</v>
      </c>
      <c r="C3212" s="402" t="s">
        <v>128</v>
      </c>
      <c r="D3212" s="402" t="s">
        <v>11</v>
      </c>
      <c r="E3212" s="402" t="s">
        <v>32</v>
      </c>
      <c r="F3212" s="402" t="s">
        <v>1</v>
      </c>
      <c r="G3212" s="403">
        <v>13.44</v>
      </c>
      <c r="H3212" s="403">
        <v>11.7</v>
      </c>
      <c r="I3212" s="403">
        <v>18.39264582172019</v>
      </c>
      <c r="J3212" s="403">
        <v>14.555291643440375</v>
      </c>
      <c r="K3212" s="403">
        <v>14.25</v>
      </c>
      <c r="L3212" s="450">
        <v>13.897294731986721</v>
      </c>
      <c r="M3212" s="450">
        <v>13.553319359137253</v>
      </c>
      <c r="N3212" s="450">
        <v>13.217857805661177</v>
      </c>
      <c r="O3212" s="450">
        <v>12.890699343913305</v>
      </c>
      <c r="R3212" s="570"/>
      <c r="S3212" s="570"/>
      <c r="T3212" s="570"/>
      <c r="U3212" s="570"/>
    </row>
    <row r="3213" spans="2:21" x14ac:dyDescent="0.25">
      <c r="B3213" s="402" t="s">
        <v>257</v>
      </c>
      <c r="C3213" s="402" t="s">
        <v>128</v>
      </c>
      <c r="D3213" s="402" t="s">
        <v>19</v>
      </c>
      <c r="E3213" s="402" t="s">
        <v>32</v>
      </c>
      <c r="F3213" s="402" t="s">
        <v>4</v>
      </c>
      <c r="G3213" s="403">
        <v>22.5</v>
      </c>
      <c r="H3213" s="403">
        <v>18</v>
      </c>
      <c r="I3213" s="403">
        <v>21.923076923076927</v>
      </c>
      <c r="J3213" s="403">
        <v>16.781187776489915</v>
      </c>
      <c r="K3213" s="403">
        <v>14.723117366832419</v>
      </c>
      <c r="L3213" s="450">
        <v>13.308531981607075</v>
      </c>
      <c r="M3213" s="450">
        <v>12.029858833052549</v>
      </c>
      <c r="N3213" s="450">
        <v>10.874039581764375</v>
      </c>
      <c r="O3213" s="450">
        <v>9.8292705231831921</v>
      </c>
      <c r="R3213" s="570"/>
      <c r="S3213" s="570"/>
      <c r="T3213" s="570"/>
      <c r="U3213" s="570"/>
    </row>
    <row r="3214" spans="2:21" x14ac:dyDescent="0.25">
      <c r="B3214" s="402" t="s">
        <v>257</v>
      </c>
      <c r="C3214" s="402" t="s">
        <v>128</v>
      </c>
      <c r="D3214" s="402" t="s">
        <v>19</v>
      </c>
      <c r="E3214" s="402" t="s">
        <v>32</v>
      </c>
      <c r="F3214" s="402" t="s">
        <v>5</v>
      </c>
      <c r="G3214" s="403">
        <v>14.112000000000002</v>
      </c>
      <c r="H3214" s="403">
        <v>12.285</v>
      </c>
      <c r="I3214" s="403">
        <v>14.9625</v>
      </c>
      <c r="J3214" s="403">
        <v>11.453160657454367</v>
      </c>
      <c r="K3214" s="403">
        <v>10.048527602863127</v>
      </c>
      <c r="L3214" s="450">
        <v>9.08307307744683</v>
      </c>
      <c r="M3214" s="450">
        <v>8.2103786535583652</v>
      </c>
      <c r="N3214" s="450">
        <v>7.4215320145541872</v>
      </c>
      <c r="O3214" s="450">
        <v>6.7084771320725292</v>
      </c>
      <c r="R3214" s="570"/>
      <c r="S3214" s="570"/>
      <c r="T3214" s="570"/>
      <c r="U3214" s="570"/>
    </row>
    <row r="3215" spans="2:21" x14ac:dyDescent="0.25">
      <c r="B3215" s="402" t="s">
        <v>257</v>
      </c>
      <c r="C3215" s="402" t="s">
        <v>128</v>
      </c>
      <c r="D3215" s="402" t="s">
        <v>19</v>
      </c>
      <c r="E3215" s="402" t="s">
        <v>32</v>
      </c>
      <c r="F3215" s="402" t="s">
        <v>6</v>
      </c>
      <c r="G3215" s="403">
        <v>13.440000000000001</v>
      </c>
      <c r="H3215" s="403">
        <v>11.7</v>
      </c>
      <c r="I3215" s="403">
        <v>14.25</v>
      </c>
      <c r="J3215" s="403">
        <v>10.907772054718444</v>
      </c>
      <c r="K3215" s="403">
        <v>9.5700262884410723</v>
      </c>
      <c r="L3215" s="450">
        <v>8.6505457880445995</v>
      </c>
      <c r="M3215" s="450">
        <v>7.8194082414841564</v>
      </c>
      <c r="N3215" s="450">
        <v>7.0681257281468444</v>
      </c>
      <c r="O3215" s="450">
        <v>6.3890258400690749</v>
      </c>
      <c r="R3215" s="570"/>
      <c r="S3215" s="570"/>
      <c r="T3215" s="570"/>
      <c r="U3215" s="570"/>
    </row>
    <row r="3216" spans="2:21" x14ac:dyDescent="0.25">
      <c r="B3216" s="402" t="s">
        <v>257</v>
      </c>
      <c r="C3216" s="402" t="s">
        <v>128</v>
      </c>
      <c r="D3216" s="402" t="s">
        <v>19</v>
      </c>
      <c r="E3216" s="402" t="s">
        <v>32</v>
      </c>
      <c r="F3216" s="402" t="s">
        <v>7</v>
      </c>
      <c r="G3216" s="403">
        <v>13.440000000000001</v>
      </c>
      <c r="H3216" s="403">
        <v>11.7</v>
      </c>
      <c r="I3216" s="403">
        <v>14.25</v>
      </c>
      <c r="J3216" s="403">
        <v>10.907772054718444</v>
      </c>
      <c r="K3216" s="403">
        <v>9.5700262884410741</v>
      </c>
      <c r="L3216" s="450">
        <v>8.6505457880446013</v>
      </c>
      <c r="M3216" s="450">
        <v>7.8194082414841581</v>
      </c>
      <c r="N3216" s="450">
        <v>7.0681257281468453</v>
      </c>
      <c r="O3216" s="450">
        <v>6.3890258400690767</v>
      </c>
      <c r="R3216" s="570"/>
      <c r="S3216" s="570"/>
      <c r="T3216" s="570"/>
      <c r="U3216" s="570"/>
    </row>
    <row r="3217" spans="2:21" x14ac:dyDescent="0.25">
      <c r="B3217" s="402" t="s">
        <v>257</v>
      </c>
      <c r="C3217" s="402" t="s">
        <v>128</v>
      </c>
      <c r="D3217" s="402" t="s">
        <v>19</v>
      </c>
      <c r="E3217" s="402" t="s">
        <v>32</v>
      </c>
      <c r="F3217" s="402" t="s">
        <v>8</v>
      </c>
      <c r="G3217" s="403">
        <v>13.440000000000003</v>
      </c>
      <c r="H3217" s="403">
        <v>11.7</v>
      </c>
      <c r="I3217" s="403">
        <v>14.25</v>
      </c>
      <c r="J3217" s="403">
        <v>10.907772054718446</v>
      </c>
      <c r="K3217" s="403">
        <v>9.5700262884410723</v>
      </c>
      <c r="L3217" s="450">
        <v>8.6505457880445995</v>
      </c>
      <c r="M3217" s="450">
        <v>7.8194082414841564</v>
      </c>
      <c r="N3217" s="450">
        <v>7.0681257281468444</v>
      </c>
      <c r="O3217" s="450">
        <v>6.3890258400690749</v>
      </c>
      <c r="R3217" s="570"/>
      <c r="S3217" s="570"/>
      <c r="T3217" s="570"/>
      <c r="U3217" s="570"/>
    </row>
    <row r="3218" spans="2:21" x14ac:dyDescent="0.25">
      <c r="B3218" s="402" t="s">
        <v>257</v>
      </c>
      <c r="C3218" s="402" t="s">
        <v>128</v>
      </c>
      <c r="D3218" s="402" t="s">
        <v>19</v>
      </c>
      <c r="E3218" s="402" t="s">
        <v>32</v>
      </c>
      <c r="F3218" s="402" t="s">
        <v>1</v>
      </c>
      <c r="G3218" s="403">
        <v>13.44</v>
      </c>
      <c r="H3218" s="403">
        <v>11.7</v>
      </c>
      <c r="I3218" s="403">
        <v>14.25</v>
      </c>
      <c r="J3218" s="403">
        <v>10.907772054718443</v>
      </c>
      <c r="K3218" s="403">
        <v>9.5700262884410741</v>
      </c>
      <c r="L3218" s="450">
        <v>8.6505457880446013</v>
      </c>
      <c r="M3218" s="450">
        <v>7.8194082414841581</v>
      </c>
      <c r="N3218" s="450">
        <v>7.0681257281468453</v>
      </c>
      <c r="O3218" s="450">
        <v>6.3890258400690767</v>
      </c>
      <c r="R3218" s="570"/>
      <c r="S3218" s="570"/>
      <c r="T3218" s="570"/>
      <c r="U3218" s="570"/>
    </row>
    <row r="3219" spans="2:21" x14ac:dyDescent="0.25">
      <c r="B3219" s="402" t="s">
        <v>257</v>
      </c>
      <c r="C3219" s="402" t="s">
        <v>17</v>
      </c>
      <c r="D3219" s="402" t="s">
        <v>3</v>
      </c>
      <c r="E3219" s="402" t="s">
        <v>33</v>
      </c>
      <c r="F3219" s="402" t="s">
        <v>4</v>
      </c>
      <c r="G3219" s="403">
        <v>16.739999999999998</v>
      </c>
      <c r="H3219" s="403">
        <v>13.391999999999999</v>
      </c>
      <c r="I3219" s="403">
        <v>18.085897681475622</v>
      </c>
      <c r="J3219" s="403">
        <v>16.310769230769232</v>
      </c>
      <c r="K3219" s="403">
        <v>14.053087857516669</v>
      </c>
      <c r="L3219" s="450">
        <v>13.030254970683441</v>
      </c>
      <c r="M3219" s="450">
        <v>12.0818674388494</v>
      </c>
      <c r="N3219" s="450">
        <v>11.202506868695073</v>
      </c>
      <c r="O3219" s="450">
        <v>10.387149236518333</v>
      </c>
      <c r="R3219" s="570"/>
      <c r="S3219" s="570"/>
      <c r="T3219" s="570"/>
      <c r="U3219" s="570"/>
    </row>
    <row r="3220" spans="2:21" x14ac:dyDescent="0.25">
      <c r="B3220" s="402" t="s">
        <v>257</v>
      </c>
      <c r="C3220" s="402" t="s">
        <v>17</v>
      </c>
      <c r="D3220" s="402" t="s">
        <v>3</v>
      </c>
      <c r="E3220" s="402" t="s">
        <v>33</v>
      </c>
      <c r="F3220" s="402" t="s">
        <v>5</v>
      </c>
      <c r="G3220" s="403">
        <v>10.499328000000002</v>
      </c>
      <c r="H3220" s="403">
        <v>9.1400400000000008</v>
      </c>
      <c r="I3220" s="403">
        <v>12.343625167607115</v>
      </c>
      <c r="J3220" s="403">
        <v>11.132099999999999</v>
      </c>
      <c r="K3220" s="403">
        <v>9.5912324627551264</v>
      </c>
      <c r="L3220" s="450">
        <v>8.8931490174914476</v>
      </c>
      <c r="M3220" s="450">
        <v>8.2458745270147151</v>
      </c>
      <c r="N3220" s="450">
        <v>7.6457109378843864</v>
      </c>
      <c r="O3220" s="450">
        <v>7.0892293539237619</v>
      </c>
      <c r="R3220" s="570"/>
      <c r="S3220" s="570"/>
      <c r="T3220" s="570"/>
      <c r="U3220" s="570"/>
    </row>
    <row r="3221" spans="2:21" x14ac:dyDescent="0.25">
      <c r="B3221" s="402" t="s">
        <v>257</v>
      </c>
      <c r="C3221" s="402" t="s">
        <v>17</v>
      </c>
      <c r="D3221" s="402" t="s">
        <v>3</v>
      </c>
      <c r="E3221" s="402" t="s">
        <v>33</v>
      </c>
      <c r="F3221" s="402" t="s">
        <v>6</v>
      </c>
      <c r="G3221" s="403">
        <v>9.9993600000000011</v>
      </c>
      <c r="H3221" s="403">
        <v>8.7047999999999988</v>
      </c>
      <c r="I3221" s="403">
        <v>11.755833492959153</v>
      </c>
      <c r="J3221" s="403">
        <v>10.602</v>
      </c>
      <c r="K3221" s="403">
        <v>9.1345071073858364</v>
      </c>
      <c r="L3221" s="450">
        <v>8.4696657309442376</v>
      </c>
      <c r="M3221" s="450">
        <v>7.8532138352521113</v>
      </c>
      <c r="N3221" s="450">
        <v>7.2816294646517985</v>
      </c>
      <c r="O3221" s="450">
        <v>6.7516470037369176</v>
      </c>
      <c r="R3221" s="570"/>
      <c r="S3221" s="570"/>
      <c r="T3221" s="570"/>
      <c r="U3221" s="570"/>
    </row>
    <row r="3222" spans="2:21" x14ac:dyDescent="0.25">
      <c r="B3222" s="402" t="s">
        <v>257</v>
      </c>
      <c r="C3222" s="402" t="s">
        <v>17</v>
      </c>
      <c r="D3222" s="402" t="s">
        <v>3</v>
      </c>
      <c r="E3222" s="402" t="s">
        <v>33</v>
      </c>
      <c r="F3222" s="402" t="s">
        <v>7</v>
      </c>
      <c r="G3222" s="403">
        <v>9.9993600000000011</v>
      </c>
      <c r="H3222" s="403">
        <v>8.7047999999999988</v>
      </c>
      <c r="I3222" s="403">
        <v>11.755833492959153</v>
      </c>
      <c r="J3222" s="403">
        <v>10.602</v>
      </c>
      <c r="K3222" s="403">
        <v>9.1345071073858346</v>
      </c>
      <c r="L3222" s="450">
        <v>8.4696657309442358</v>
      </c>
      <c r="M3222" s="450">
        <v>7.8532138352521095</v>
      </c>
      <c r="N3222" s="450">
        <v>7.2816294646517967</v>
      </c>
      <c r="O3222" s="450">
        <v>6.7516470037369167</v>
      </c>
      <c r="R3222" s="570"/>
      <c r="S3222" s="570"/>
      <c r="T3222" s="570"/>
      <c r="U3222" s="570"/>
    </row>
    <row r="3223" spans="2:21" x14ac:dyDescent="0.25">
      <c r="B3223" s="402" t="s">
        <v>257</v>
      </c>
      <c r="C3223" s="402" t="s">
        <v>17</v>
      </c>
      <c r="D3223" s="402" t="s">
        <v>3</v>
      </c>
      <c r="E3223" s="402" t="s">
        <v>33</v>
      </c>
      <c r="F3223" s="402" t="s">
        <v>8</v>
      </c>
      <c r="G3223" s="403">
        <v>9.9993600000000029</v>
      </c>
      <c r="H3223" s="403">
        <v>8.7047999999999988</v>
      </c>
      <c r="I3223" s="403">
        <v>11.755833492959153</v>
      </c>
      <c r="J3223" s="403">
        <v>10.602</v>
      </c>
      <c r="K3223" s="403">
        <v>9.1345071073858364</v>
      </c>
      <c r="L3223" s="450">
        <v>8.4696657309442376</v>
      </c>
      <c r="M3223" s="450">
        <v>7.8532138352521113</v>
      </c>
      <c r="N3223" s="450">
        <v>7.2816294646517985</v>
      </c>
      <c r="O3223" s="450">
        <v>6.7516470037369176</v>
      </c>
      <c r="R3223" s="570"/>
      <c r="S3223" s="570"/>
      <c r="T3223" s="570"/>
      <c r="U3223" s="570"/>
    </row>
    <row r="3224" spans="2:21" x14ac:dyDescent="0.25">
      <c r="B3224" s="402" t="s">
        <v>257</v>
      </c>
      <c r="C3224" s="402" t="s">
        <v>17</v>
      </c>
      <c r="D3224" s="402" t="s">
        <v>3</v>
      </c>
      <c r="E3224" s="402" t="s">
        <v>33</v>
      </c>
      <c r="F3224" s="402" t="s">
        <v>1</v>
      </c>
      <c r="G3224" s="403">
        <v>9.9993599999999994</v>
      </c>
      <c r="H3224" s="403">
        <v>8.7047999999999988</v>
      </c>
      <c r="I3224" s="403">
        <v>11.755833492959153</v>
      </c>
      <c r="J3224" s="403">
        <v>10.602</v>
      </c>
      <c r="K3224" s="403">
        <v>9.1345071073858346</v>
      </c>
      <c r="L3224" s="450">
        <v>8.4696657309442358</v>
      </c>
      <c r="M3224" s="450">
        <v>7.8532138352521095</v>
      </c>
      <c r="N3224" s="450">
        <v>7.2816294646517967</v>
      </c>
      <c r="O3224" s="450">
        <v>6.7516470037369167</v>
      </c>
      <c r="R3224" s="570"/>
      <c r="S3224" s="570"/>
      <c r="T3224" s="570"/>
      <c r="U3224" s="570"/>
    </row>
    <row r="3225" spans="2:21" x14ac:dyDescent="0.25">
      <c r="B3225" s="402" t="s">
        <v>257</v>
      </c>
      <c r="C3225" s="402" t="s">
        <v>17</v>
      </c>
      <c r="D3225" s="402" t="s">
        <v>11</v>
      </c>
      <c r="E3225" s="402" t="s">
        <v>33</v>
      </c>
      <c r="F3225" s="402" t="s">
        <v>4</v>
      </c>
      <c r="G3225" s="403">
        <v>16.739999999999998</v>
      </c>
      <c r="H3225" s="403">
        <v>13.391999999999999</v>
      </c>
      <c r="I3225" s="403">
        <v>21.052505371322802</v>
      </c>
      <c r="J3225" s="403">
        <v>16.660210742645603</v>
      </c>
      <c r="K3225" s="403">
        <v>16.310769230769232</v>
      </c>
      <c r="L3225" s="450">
        <v>15.907057354766339</v>
      </c>
      <c r="M3225" s="450">
        <v>15.513337851074025</v>
      </c>
      <c r="N3225" s="450">
        <v>15.129363396018332</v>
      </c>
      <c r="O3225" s="450">
        <v>14.754892787494615</v>
      </c>
      <c r="R3225" s="570"/>
      <c r="S3225" s="570"/>
      <c r="T3225" s="570"/>
      <c r="U3225" s="570"/>
    </row>
    <row r="3226" spans="2:21" x14ac:dyDescent="0.25">
      <c r="B3226" s="402" t="s">
        <v>257</v>
      </c>
      <c r="C3226" s="402" t="s">
        <v>17</v>
      </c>
      <c r="D3226" s="402" t="s">
        <v>11</v>
      </c>
      <c r="E3226" s="402" t="s">
        <v>33</v>
      </c>
      <c r="F3226" s="402" t="s">
        <v>5</v>
      </c>
      <c r="G3226" s="403">
        <v>10.499328000000002</v>
      </c>
      <c r="H3226" s="403">
        <v>9.1400400000000008</v>
      </c>
      <c r="I3226" s="403">
        <v>14.368334915927811</v>
      </c>
      <c r="J3226" s="403">
        <v>11.370593831855622</v>
      </c>
      <c r="K3226" s="403">
        <v>11.132099999999999</v>
      </c>
      <c r="L3226" s="450">
        <v>10.856566644628025</v>
      </c>
      <c r="M3226" s="450">
        <v>10.58785308335802</v>
      </c>
      <c r="N3226" s="450">
        <v>10.32579051778251</v>
      </c>
      <c r="O3226" s="450">
        <v>10.070214327465072</v>
      </c>
      <c r="R3226" s="570"/>
      <c r="S3226" s="570"/>
      <c r="T3226" s="570"/>
      <c r="U3226" s="570"/>
    </row>
    <row r="3227" spans="2:21" x14ac:dyDescent="0.25">
      <c r="B3227" s="402" t="s">
        <v>257</v>
      </c>
      <c r="C3227" s="402" t="s">
        <v>17</v>
      </c>
      <c r="D3227" s="402" t="s">
        <v>11</v>
      </c>
      <c r="E3227" s="402" t="s">
        <v>33</v>
      </c>
      <c r="F3227" s="402" t="s">
        <v>6</v>
      </c>
      <c r="G3227" s="403">
        <v>9.9993600000000011</v>
      </c>
      <c r="H3227" s="403">
        <v>8.7047999999999988</v>
      </c>
      <c r="I3227" s="403">
        <v>13.68412849135982</v>
      </c>
      <c r="J3227" s="403">
        <v>10.829136982719641</v>
      </c>
      <c r="K3227" s="403">
        <v>10.602</v>
      </c>
      <c r="L3227" s="450">
        <v>10.339587280598121</v>
      </c>
      <c r="M3227" s="450">
        <v>10.083669603198116</v>
      </c>
      <c r="N3227" s="450">
        <v>9.8340862074119162</v>
      </c>
      <c r="O3227" s="450">
        <v>9.5906803118715001</v>
      </c>
      <c r="R3227" s="570"/>
      <c r="S3227" s="570"/>
      <c r="T3227" s="570"/>
      <c r="U3227" s="570"/>
    </row>
    <row r="3228" spans="2:21" x14ac:dyDescent="0.25">
      <c r="B3228" s="402" t="s">
        <v>257</v>
      </c>
      <c r="C3228" s="402" t="s">
        <v>17</v>
      </c>
      <c r="D3228" s="402" t="s">
        <v>11</v>
      </c>
      <c r="E3228" s="402" t="s">
        <v>33</v>
      </c>
      <c r="F3228" s="402" t="s">
        <v>7</v>
      </c>
      <c r="G3228" s="403">
        <v>9.9993600000000011</v>
      </c>
      <c r="H3228" s="403">
        <v>8.7047999999999988</v>
      </c>
      <c r="I3228" s="403">
        <v>13.68412849135982</v>
      </c>
      <c r="J3228" s="403">
        <v>10.829136982719639</v>
      </c>
      <c r="K3228" s="403">
        <v>10.602</v>
      </c>
      <c r="L3228" s="450">
        <v>10.339587280598121</v>
      </c>
      <c r="M3228" s="450">
        <v>10.083669603198116</v>
      </c>
      <c r="N3228" s="450">
        <v>9.8340862074119162</v>
      </c>
      <c r="O3228" s="450">
        <v>9.5906803118715001</v>
      </c>
      <c r="R3228" s="570"/>
      <c r="S3228" s="570"/>
      <c r="T3228" s="570"/>
      <c r="U3228" s="570"/>
    </row>
    <row r="3229" spans="2:21" x14ac:dyDescent="0.25">
      <c r="B3229" s="402" t="s">
        <v>257</v>
      </c>
      <c r="C3229" s="402" t="s">
        <v>17</v>
      </c>
      <c r="D3229" s="402" t="s">
        <v>11</v>
      </c>
      <c r="E3229" s="402" t="s">
        <v>33</v>
      </c>
      <c r="F3229" s="402" t="s">
        <v>8</v>
      </c>
      <c r="G3229" s="403">
        <v>9.9993600000000029</v>
      </c>
      <c r="H3229" s="403">
        <v>8.7047999999999988</v>
      </c>
      <c r="I3229" s="403">
        <v>13.684128491359822</v>
      </c>
      <c r="J3229" s="403">
        <v>10.829136982719639</v>
      </c>
      <c r="K3229" s="403">
        <v>10.602</v>
      </c>
      <c r="L3229" s="450">
        <v>10.339587280598121</v>
      </c>
      <c r="M3229" s="450">
        <v>10.083669603198116</v>
      </c>
      <c r="N3229" s="450">
        <v>9.8340862074119162</v>
      </c>
      <c r="O3229" s="450">
        <v>9.5906803118715001</v>
      </c>
      <c r="R3229" s="570"/>
      <c r="S3229" s="570"/>
      <c r="T3229" s="570"/>
      <c r="U3229" s="570"/>
    </row>
    <row r="3230" spans="2:21" x14ac:dyDescent="0.25">
      <c r="B3230" s="402" t="s">
        <v>257</v>
      </c>
      <c r="C3230" s="402" t="s">
        <v>17</v>
      </c>
      <c r="D3230" s="402" t="s">
        <v>11</v>
      </c>
      <c r="E3230" s="402" t="s">
        <v>33</v>
      </c>
      <c r="F3230" s="402" t="s">
        <v>1</v>
      </c>
      <c r="G3230" s="403">
        <v>9.9993599999999994</v>
      </c>
      <c r="H3230" s="403">
        <v>8.7047999999999988</v>
      </c>
      <c r="I3230" s="403">
        <v>13.684128491359822</v>
      </c>
      <c r="J3230" s="403">
        <v>10.829136982719639</v>
      </c>
      <c r="K3230" s="403">
        <v>10.602</v>
      </c>
      <c r="L3230" s="450">
        <v>10.339587280598121</v>
      </c>
      <c r="M3230" s="450">
        <v>10.083669603198116</v>
      </c>
      <c r="N3230" s="450">
        <v>9.8340862074119162</v>
      </c>
      <c r="O3230" s="450">
        <v>9.5906803118715001</v>
      </c>
      <c r="R3230" s="570"/>
      <c r="S3230" s="570"/>
      <c r="T3230" s="570"/>
      <c r="U3230" s="570"/>
    </row>
    <row r="3231" spans="2:21" x14ac:dyDescent="0.25">
      <c r="B3231" s="402" t="s">
        <v>257</v>
      </c>
      <c r="C3231" s="402" t="s">
        <v>17</v>
      </c>
      <c r="D3231" s="402" t="s">
        <v>19</v>
      </c>
      <c r="E3231" s="402" t="s">
        <v>33</v>
      </c>
      <c r="F3231" s="402" t="s">
        <v>4</v>
      </c>
      <c r="G3231" s="403">
        <v>16.739999999999998</v>
      </c>
      <c r="H3231" s="403">
        <v>13.391999999999999</v>
      </c>
      <c r="I3231" s="403">
        <v>16.310769230769232</v>
      </c>
      <c r="J3231" s="403">
        <v>12.485203705708496</v>
      </c>
      <c r="K3231" s="403">
        <v>10.95399932092332</v>
      </c>
      <c r="L3231" s="450">
        <v>9.9015477943156647</v>
      </c>
      <c r="M3231" s="450">
        <v>8.9502149717910964</v>
      </c>
      <c r="N3231" s="450">
        <v>8.0902854488326952</v>
      </c>
      <c r="O3231" s="450">
        <v>7.3129772692482948</v>
      </c>
      <c r="R3231" s="570"/>
      <c r="S3231" s="570"/>
      <c r="T3231" s="570"/>
      <c r="U3231" s="570"/>
    </row>
    <row r="3232" spans="2:21" x14ac:dyDescent="0.25">
      <c r="B3232" s="402" t="s">
        <v>257</v>
      </c>
      <c r="C3232" s="402" t="s">
        <v>17</v>
      </c>
      <c r="D3232" s="402" t="s">
        <v>19</v>
      </c>
      <c r="E3232" s="402" t="s">
        <v>33</v>
      </c>
      <c r="F3232" s="402" t="s">
        <v>5</v>
      </c>
      <c r="G3232" s="403">
        <v>10.499328000000002</v>
      </c>
      <c r="H3232" s="403">
        <v>9.1400400000000008</v>
      </c>
      <c r="I3232" s="403">
        <v>11.132099999999999</v>
      </c>
      <c r="J3232" s="403">
        <v>8.5211515291460493</v>
      </c>
      <c r="K3232" s="403">
        <v>7.4761045365301664</v>
      </c>
      <c r="L3232" s="450">
        <v>6.7578063696204413</v>
      </c>
      <c r="M3232" s="450">
        <v>6.108521718247423</v>
      </c>
      <c r="N3232" s="450">
        <v>5.5216198188283148</v>
      </c>
      <c r="O3232" s="450">
        <v>4.9911069862619613</v>
      </c>
      <c r="R3232" s="570"/>
      <c r="S3232" s="570"/>
      <c r="T3232" s="570"/>
      <c r="U3232" s="570"/>
    </row>
    <row r="3233" spans="2:21" x14ac:dyDescent="0.25">
      <c r="B3233" s="402" t="s">
        <v>257</v>
      </c>
      <c r="C3233" s="402" t="s">
        <v>17</v>
      </c>
      <c r="D3233" s="402" t="s">
        <v>19</v>
      </c>
      <c r="E3233" s="402" t="s">
        <v>33</v>
      </c>
      <c r="F3233" s="402" t="s">
        <v>6</v>
      </c>
      <c r="G3233" s="403">
        <v>9.9993600000000011</v>
      </c>
      <c r="H3233" s="403">
        <v>8.7047999999999988</v>
      </c>
      <c r="I3233" s="403">
        <v>10.602</v>
      </c>
      <c r="J3233" s="403">
        <v>8.1153824087105217</v>
      </c>
      <c r="K3233" s="403">
        <v>7.1200995586001579</v>
      </c>
      <c r="L3233" s="450">
        <v>6.4360060663051817</v>
      </c>
      <c r="M3233" s="450">
        <v>5.8176397316642126</v>
      </c>
      <c r="N3233" s="450">
        <v>5.2586855417412517</v>
      </c>
      <c r="O3233" s="450">
        <v>4.7534352250113914</v>
      </c>
      <c r="R3233" s="570"/>
      <c r="S3233" s="570"/>
      <c r="T3233" s="570"/>
      <c r="U3233" s="570"/>
    </row>
    <row r="3234" spans="2:21" x14ac:dyDescent="0.25">
      <c r="B3234" s="402" t="s">
        <v>257</v>
      </c>
      <c r="C3234" s="402" t="s">
        <v>17</v>
      </c>
      <c r="D3234" s="402" t="s">
        <v>19</v>
      </c>
      <c r="E3234" s="402" t="s">
        <v>33</v>
      </c>
      <c r="F3234" s="402" t="s">
        <v>7</v>
      </c>
      <c r="G3234" s="403">
        <v>9.9993600000000011</v>
      </c>
      <c r="H3234" s="403">
        <v>8.7047999999999988</v>
      </c>
      <c r="I3234" s="403">
        <v>10.602</v>
      </c>
      <c r="J3234" s="403">
        <v>8.1153824087105217</v>
      </c>
      <c r="K3234" s="403">
        <v>7.1200995586001588</v>
      </c>
      <c r="L3234" s="450">
        <v>6.4360060663051826</v>
      </c>
      <c r="M3234" s="450">
        <v>5.8176397316642134</v>
      </c>
      <c r="N3234" s="450">
        <v>5.2586855417412526</v>
      </c>
      <c r="O3234" s="450">
        <v>4.7534352250113923</v>
      </c>
      <c r="R3234" s="570"/>
      <c r="S3234" s="570"/>
      <c r="T3234" s="570"/>
      <c r="U3234" s="570"/>
    </row>
    <row r="3235" spans="2:21" x14ac:dyDescent="0.25">
      <c r="B3235" s="402" t="s">
        <v>257</v>
      </c>
      <c r="C3235" s="402" t="s">
        <v>17</v>
      </c>
      <c r="D3235" s="402" t="s">
        <v>19</v>
      </c>
      <c r="E3235" s="402" t="s">
        <v>33</v>
      </c>
      <c r="F3235" s="402" t="s">
        <v>8</v>
      </c>
      <c r="G3235" s="403">
        <v>9.9993600000000029</v>
      </c>
      <c r="H3235" s="403">
        <v>8.7047999999999988</v>
      </c>
      <c r="I3235" s="403">
        <v>10.602</v>
      </c>
      <c r="J3235" s="403">
        <v>8.1153824087105235</v>
      </c>
      <c r="K3235" s="403">
        <v>7.1200995586001579</v>
      </c>
      <c r="L3235" s="450">
        <v>6.4360060663051817</v>
      </c>
      <c r="M3235" s="450">
        <v>5.8176397316642126</v>
      </c>
      <c r="N3235" s="450">
        <v>5.2586855417412517</v>
      </c>
      <c r="O3235" s="450">
        <v>4.7534352250113914</v>
      </c>
      <c r="R3235" s="570"/>
      <c r="S3235" s="570"/>
      <c r="T3235" s="570"/>
      <c r="U3235" s="570"/>
    </row>
    <row r="3236" spans="2:21" x14ac:dyDescent="0.25">
      <c r="B3236" s="402" t="s">
        <v>257</v>
      </c>
      <c r="C3236" s="402" t="s">
        <v>17</v>
      </c>
      <c r="D3236" s="402" t="s">
        <v>19</v>
      </c>
      <c r="E3236" s="402" t="s">
        <v>33</v>
      </c>
      <c r="F3236" s="402" t="s">
        <v>1</v>
      </c>
      <c r="G3236" s="403">
        <v>9.9993599999999994</v>
      </c>
      <c r="H3236" s="403">
        <v>8.7047999999999988</v>
      </c>
      <c r="I3236" s="403">
        <v>10.602</v>
      </c>
      <c r="J3236" s="403">
        <v>8.1153824087105217</v>
      </c>
      <c r="K3236" s="403">
        <v>7.1200995586001588</v>
      </c>
      <c r="L3236" s="450">
        <v>6.4360060663051826</v>
      </c>
      <c r="M3236" s="450">
        <v>5.8176397316642134</v>
      </c>
      <c r="N3236" s="450">
        <v>5.2586855417412526</v>
      </c>
      <c r="O3236" s="450">
        <v>4.7534352250113923</v>
      </c>
      <c r="R3236" s="570"/>
      <c r="S3236" s="570"/>
      <c r="T3236" s="570"/>
      <c r="U3236" s="570"/>
    </row>
    <row r="3237" spans="2:21" x14ac:dyDescent="0.25">
      <c r="B3237" s="402" t="s">
        <v>257</v>
      </c>
      <c r="C3237" s="402" t="s">
        <v>16</v>
      </c>
      <c r="D3237" s="402" t="s">
        <v>3</v>
      </c>
      <c r="E3237" s="402" t="s">
        <v>33</v>
      </c>
      <c r="F3237" s="402" t="s">
        <v>4</v>
      </c>
      <c r="G3237" s="403">
        <v>14.692500000000001</v>
      </c>
      <c r="H3237" s="403">
        <v>11.754000000000001</v>
      </c>
      <c r="I3237" s="403">
        <v>15.873778475811266</v>
      </c>
      <c r="J3237" s="403">
        <v>14.315769230769234</v>
      </c>
      <c r="K3237" s="403">
        <v>12.334228993223636</v>
      </c>
      <c r="L3237" s="450">
        <v>11.436500666473504</v>
      </c>
      <c r="M3237" s="450">
        <v>10.604112147269703</v>
      </c>
      <c r="N3237" s="450">
        <v>9.8323077758842512</v>
      </c>
      <c r="O3237" s="450">
        <v>9.1166780261377323</v>
      </c>
      <c r="R3237" s="570"/>
      <c r="S3237" s="570"/>
      <c r="T3237" s="570"/>
      <c r="U3237" s="570"/>
    </row>
    <row r="3238" spans="2:21" x14ac:dyDescent="0.25">
      <c r="B3238" s="402" t="s">
        <v>257</v>
      </c>
      <c r="C3238" s="402" t="s">
        <v>16</v>
      </c>
      <c r="D3238" s="402" t="s">
        <v>3</v>
      </c>
      <c r="E3238" s="402" t="s">
        <v>33</v>
      </c>
      <c r="F3238" s="402" t="s">
        <v>5</v>
      </c>
      <c r="G3238" s="403">
        <v>9.2151360000000011</v>
      </c>
      <c r="H3238" s="403">
        <v>8.0221049999999998</v>
      </c>
      <c r="I3238" s="403">
        <v>10.833853809741191</v>
      </c>
      <c r="J3238" s="403">
        <v>9.7705125000000006</v>
      </c>
      <c r="K3238" s="403">
        <v>8.4181112878751314</v>
      </c>
      <c r="L3238" s="450">
        <v>7.8054117048681668</v>
      </c>
      <c r="M3238" s="450">
        <v>7.2373065405115717</v>
      </c>
      <c r="N3238" s="450">
        <v>6.7105500570410008</v>
      </c>
      <c r="O3238" s="450">
        <v>6.222132752839002</v>
      </c>
      <c r="R3238" s="570"/>
      <c r="S3238" s="570"/>
      <c r="T3238" s="570"/>
      <c r="U3238" s="570"/>
    </row>
    <row r="3239" spans="2:21" x14ac:dyDescent="0.25">
      <c r="B3239" s="402" t="s">
        <v>257</v>
      </c>
      <c r="C3239" s="402" t="s">
        <v>16</v>
      </c>
      <c r="D3239" s="402" t="s">
        <v>3</v>
      </c>
      <c r="E3239" s="402" t="s">
        <v>33</v>
      </c>
      <c r="F3239" s="402" t="s">
        <v>6</v>
      </c>
      <c r="G3239" s="403">
        <v>8.7763200000000019</v>
      </c>
      <c r="H3239" s="403">
        <v>7.6400999999999994</v>
      </c>
      <c r="I3239" s="403">
        <v>10.317956009277323</v>
      </c>
      <c r="J3239" s="403">
        <v>9.3052500000000009</v>
      </c>
      <c r="K3239" s="403">
        <v>8.0172488455953648</v>
      </c>
      <c r="L3239" s="450">
        <v>7.4337254332077789</v>
      </c>
      <c r="M3239" s="450">
        <v>6.8926728957253074</v>
      </c>
      <c r="N3239" s="450">
        <v>6.3910000543247643</v>
      </c>
      <c r="O3239" s="450">
        <v>5.9258407169895264</v>
      </c>
      <c r="R3239" s="570"/>
      <c r="S3239" s="570"/>
      <c r="T3239" s="570"/>
      <c r="U3239" s="570"/>
    </row>
    <row r="3240" spans="2:21" x14ac:dyDescent="0.25">
      <c r="B3240" s="402" t="s">
        <v>257</v>
      </c>
      <c r="C3240" s="402" t="s">
        <v>16</v>
      </c>
      <c r="D3240" s="402" t="s">
        <v>3</v>
      </c>
      <c r="E3240" s="402" t="s">
        <v>33</v>
      </c>
      <c r="F3240" s="402" t="s">
        <v>7</v>
      </c>
      <c r="G3240" s="403">
        <v>8.7763200000000019</v>
      </c>
      <c r="H3240" s="403">
        <v>7.6400999999999994</v>
      </c>
      <c r="I3240" s="403">
        <v>10.317956009277321</v>
      </c>
      <c r="J3240" s="403">
        <v>9.3052500000000009</v>
      </c>
      <c r="K3240" s="403">
        <v>8.017248845595363</v>
      </c>
      <c r="L3240" s="450">
        <v>7.4337254332077771</v>
      </c>
      <c r="M3240" s="450">
        <v>6.8926728957253056</v>
      </c>
      <c r="N3240" s="450">
        <v>6.3910000543247625</v>
      </c>
      <c r="O3240" s="450">
        <v>5.9258407169895246</v>
      </c>
      <c r="R3240" s="570"/>
      <c r="S3240" s="570"/>
      <c r="T3240" s="570"/>
      <c r="U3240" s="570"/>
    </row>
    <row r="3241" spans="2:21" x14ac:dyDescent="0.25">
      <c r="B3241" s="402" t="s">
        <v>257</v>
      </c>
      <c r="C3241" s="402" t="s">
        <v>16</v>
      </c>
      <c r="D3241" s="402" t="s">
        <v>3</v>
      </c>
      <c r="E3241" s="402" t="s">
        <v>33</v>
      </c>
      <c r="F3241" s="402" t="s">
        <v>8</v>
      </c>
      <c r="G3241" s="403">
        <v>8.7763200000000019</v>
      </c>
      <c r="H3241" s="403">
        <v>7.6400999999999994</v>
      </c>
      <c r="I3241" s="403">
        <v>10.317956009277321</v>
      </c>
      <c r="J3241" s="403">
        <v>9.3052500000000009</v>
      </c>
      <c r="K3241" s="403">
        <v>8.0172488455953648</v>
      </c>
      <c r="L3241" s="450">
        <v>7.4337254332077789</v>
      </c>
      <c r="M3241" s="450">
        <v>6.8926728957253074</v>
      </c>
      <c r="N3241" s="450">
        <v>6.3910000543247643</v>
      </c>
      <c r="O3241" s="450">
        <v>5.9258407169895264</v>
      </c>
      <c r="R3241" s="570"/>
      <c r="S3241" s="570"/>
      <c r="T3241" s="570"/>
      <c r="U3241" s="570"/>
    </row>
    <row r="3242" spans="2:21" x14ac:dyDescent="0.25">
      <c r="B3242" s="402" t="s">
        <v>257</v>
      </c>
      <c r="C3242" s="402" t="s">
        <v>16</v>
      </c>
      <c r="D3242" s="402" t="s">
        <v>3</v>
      </c>
      <c r="E3242" s="402" t="s">
        <v>33</v>
      </c>
      <c r="F3242" s="402" t="s">
        <v>1</v>
      </c>
      <c r="G3242" s="403">
        <v>8.7763200000000001</v>
      </c>
      <c r="H3242" s="403">
        <v>7.6400999999999994</v>
      </c>
      <c r="I3242" s="403">
        <v>10.317956009277321</v>
      </c>
      <c r="J3242" s="403">
        <v>9.3052500000000009</v>
      </c>
      <c r="K3242" s="403">
        <v>8.017248845595363</v>
      </c>
      <c r="L3242" s="450">
        <v>7.4337254332077771</v>
      </c>
      <c r="M3242" s="450">
        <v>6.8926728957253056</v>
      </c>
      <c r="N3242" s="450">
        <v>6.3910000543247625</v>
      </c>
      <c r="O3242" s="450">
        <v>5.9258407169895246</v>
      </c>
      <c r="R3242" s="570"/>
      <c r="S3242" s="570"/>
      <c r="T3242" s="570"/>
      <c r="U3242" s="570"/>
    </row>
    <row r="3243" spans="2:21" x14ac:dyDescent="0.25">
      <c r="B3243" s="402" t="s">
        <v>257</v>
      </c>
      <c r="C3243" s="402" t="s">
        <v>16</v>
      </c>
      <c r="D3243" s="402" t="s">
        <v>11</v>
      </c>
      <c r="E3243" s="402" t="s">
        <v>33</v>
      </c>
      <c r="F3243" s="402" t="s">
        <v>4</v>
      </c>
      <c r="G3243" s="403">
        <v>14.692500000000001</v>
      </c>
      <c r="H3243" s="403">
        <v>11.754000000000001</v>
      </c>
      <c r="I3243" s="403">
        <v>18.477534956281975</v>
      </c>
      <c r="J3243" s="403">
        <v>14.62246991256395</v>
      </c>
      <c r="K3243" s="403">
        <v>14.315769230769234</v>
      </c>
      <c r="L3243" s="450">
        <v>13.961436092288201</v>
      </c>
      <c r="M3243" s="450">
        <v>13.615873140794813</v>
      </c>
      <c r="N3243" s="450">
        <v>13.278863303225771</v>
      </c>
      <c r="O3243" s="450">
        <v>12.950194879346755</v>
      </c>
      <c r="R3243" s="570"/>
      <c r="S3243" s="570"/>
      <c r="T3243" s="570"/>
      <c r="U3243" s="570"/>
    </row>
    <row r="3244" spans="2:21" x14ac:dyDescent="0.25">
      <c r="B3244" s="402" t="s">
        <v>257</v>
      </c>
      <c r="C3244" s="402" t="s">
        <v>16</v>
      </c>
      <c r="D3244" s="402" t="s">
        <v>11</v>
      </c>
      <c r="E3244" s="402" t="s">
        <v>33</v>
      </c>
      <c r="F3244" s="402" t="s">
        <v>5</v>
      </c>
      <c r="G3244" s="403">
        <v>9.2151360000000011</v>
      </c>
      <c r="H3244" s="403">
        <v>8.0221049999999998</v>
      </c>
      <c r="I3244" s="403">
        <v>12.610917607662447</v>
      </c>
      <c r="J3244" s="403">
        <v>9.979835715324894</v>
      </c>
      <c r="K3244" s="403">
        <v>9.7705125000000006</v>
      </c>
      <c r="L3244" s="450">
        <v>9.528680132986695</v>
      </c>
      <c r="M3244" s="450">
        <v>9.2928334185924566</v>
      </c>
      <c r="N3244" s="450">
        <v>9.0628242044515854</v>
      </c>
      <c r="O3244" s="450">
        <v>8.8385080051541571</v>
      </c>
      <c r="R3244" s="570"/>
      <c r="S3244" s="570"/>
      <c r="T3244" s="570"/>
      <c r="U3244" s="570"/>
    </row>
    <row r="3245" spans="2:21" x14ac:dyDescent="0.25">
      <c r="B3245" s="402" t="s">
        <v>257</v>
      </c>
      <c r="C3245" s="402" t="s">
        <v>16</v>
      </c>
      <c r="D3245" s="402" t="s">
        <v>11</v>
      </c>
      <c r="E3245" s="402" t="s">
        <v>33</v>
      </c>
      <c r="F3245" s="402" t="s">
        <v>6</v>
      </c>
      <c r="G3245" s="403">
        <v>8.7763200000000019</v>
      </c>
      <c r="H3245" s="403">
        <v>7.6400999999999994</v>
      </c>
      <c r="I3245" s="403">
        <v>12.010397721583283</v>
      </c>
      <c r="J3245" s="403">
        <v>9.5046054431665663</v>
      </c>
      <c r="K3245" s="403">
        <v>9.3052500000000009</v>
      </c>
      <c r="L3245" s="450">
        <v>9.0749334599873297</v>
      </c>
      <c r="M3245" s="450">
        <v>8.8503175415166275</v>
      </c>
      <c r="N3245" s="450">
        <v>8.6312611470967493</v>
      </c>
      <c r="O3245" s="450">
        <v>8.4176266715753894</v>
      </c>
      <c r="R3245" s="570"/>
      <c r="S3245" s="570"/>
      <c r="T3245" s="570"/>
      <c r="U3245" s="570"/>
    </row>
    <row r="3246" spans="2:21" x14ac:dyDescent="0.25">
      <c r="B3246" s="402" t="s">
        <v>257</v>
      </c>
      <c r="C3246" s="402" t="s">
        <v>16</v>
      </c>
      <c r="D3246" s="402" t="s">
        <v>11</v>
      </c>
      <c r="E3246" s="402" t="s">
        <v>33</v>
      </c>
      <c r="F3246" s="402" t="s">
        <v>7</v>
      </c>
      <c r="G3246" s="403">
        <v>8.7763200000000019</v>
      </c>
      <c r="H3246" s="403">
        <v>7.6400999999999994</v>
      </c>
      <c r="I3246" s="403">
        <v>12.010397721583283</v>
      </c>
      <c r="J3246" s="403">
        <v>9.5046054431665645</v>
      </c>
      <c r="K3246" s="403">
        <v>9.3052500000000009</v>
      </c>
      <c r="L3246" s="450">
        <v>9.0749334599873297</v>
      </c>
      <c r="M3246" s="450">
        <v>8.8503175415166275</v>
      </c>
      <c r="N3246" s="450">
        <v>8.6312611470967493</v>
      </c>
      <c r="O3246" s="450">
        <v>8.4176266715753894</v>
      </c>
      <c r="R3246" s="570"/>
      <c r="S3246" s="570"/>
      <c r="T3246" s="570"/>
      <c r="U3246" s="570"/>
    </row>
    <row r="3247" spans="2:21" x14ac:dyDescent="0.25">
      <c r="B3247" s="402" t="s">
        <v>257</v>
      </c>
      <c r="C3247" s="402" t="s">
        <v>16</v>
      </c>
      <c r="D3247" s="402" t="s">
        <v>11</v>
      </c>
      <c r="E3247" s="402" t="s">
        <v>33</v>
      </c>
      <c r="F3247" s="402" t="s">
        <v>8</v>
      </c>
      <c r="G3247" s="403">
        <v>8.7763200000000019</v>
      </c>
      <c r="H3247" s="403">
        <v>7.6400999999999994</v>
      </c>
      <c r="I3247" s="403">
        <v>12.010397721583285</v>
      </c>
      <c r="J3247" s="403">
        <v>9.5046054431665645</v>
      </c>
      <c r="K3247" s="403">
        <v>9.3052500000000009</v>
      </c>
      <c r="L3247" s="450">
        <v>9.0749334599873297</v>
      </c>
      <c r="M3247" s="450">
        <v>8.8503175415166275</v>
      </c>
      <c r="N3247" s="450">
        <v>8.6312611470967493</v>
      </c>
      <c r="O3247" s="450">
        <v>8.4176266715753894</v>
      </c>
      <c r="R3247" s="570"/>
      <c r="S3247" s="570"/>
      <c r="T3247" s="570"/>
      <c r="U3247" s="570"/>
    </row>
    <row r="3248" spans="2:21" x14ac:dyDescent="0.25">
      <c r="B3248" s="402" t="s">
        <v>257</v>
      </c>
      <c r="C3248" s="402" t="s">
        <v>16</v>
      </c>
      <c r="D3248" s="402" t="s">
        <v>11</v>
      </c>
      <c r="E3248" s="402" t="s">
        <v>33</v>
      </c>
      <c r="F3248" s="402" t="s">
        <v>1</v>
      </c>
      <c r="G3248" s="403">
        <v>8.7763200000000001</v>
      </c>
      <c r="H3248" s="403">
        <v>7.6400999999999994</v>
      </c>
      <c r="I3248" s="403">
        <v>12.010397721583285</v>
      </c>
      <c r="J3248" s="403">
        <v>9.5046054431665645</v>
      </c>
      <c r="K3248" s="403">
        <v>9.3052500000000009</v>
      </c>
      <c r="L3248" s="450">
        <v>9.0749334599873297</v>
      </c>
      <c r="M3248" s="450">
        <v>8.8503175415166275</v>
      </c>
      <c r="N3248" s="450">
        <v>8.6312611470967493</v>
      </c>
      <c r="O3248" s="450">
        <v>8.4176266715753894</v>
      </c>
      <c r="R3248" s="570"/>
      <c r="S3248" s="570"/>
      <c r="T3248" s="570"/>
      <c r="U3248" s="570"/>
    </row>
    <row r="3249" spans="2:21" x14ac:dyDescent="0.25">
      <c r="B3249" s="402" t="s">
        <v>257</v>
      </c>
      <c r="C3249" s="402" t="s">
        <v>16</v>
      </c>
      <c r="D3249" s="402" t="s">
        <v>19</v>
      </c>
      <c r="E3249" s="402" t="s">
        <v>33</v>
      </c>
      <c r="F3249" s="402" t="s">
        <v>4</v>
      </c>
      <c r="G3249" s="403">
        <v>14.692500000000001</v>
      </c>
      <c r="H3249" s="403">
        <v>11.754000000000001</v>
      </c>
      <c r="I3249" s="403">
        <v>14.315769230769234</v>
      </c>
      <c r="J3249" s="403">
        <v>10.958115618047914</v>
      </c>
      <c r="K3249" s="403">
        <v>9.6141956405415705</v>
      </c>
      <c r="L3249" s="450">
        <v>8.6904713839894203</v>
      </c>
      <c r="M3249" s="450">
        <v>7.8554978179833137</v>
      </c>
      <c r="N3249" s="450">
        <v>7.100747846892137</v>
      </c>
      <c r="O3249" s="450">
        <v>6.4185136516386248</v>
      </c>
      <c r="R3249" s="570"/>
      <c r="S3249" s="570"/>
      <c r="T3249" s="570"/>
      <c r="U3249" s="570"/>
    </row>
    <row r="3250" spans="2:21" x14ac:dyDescent="0.25">
      <c r="B3250" s="402" t="s">
        <v>257</v>
      </c>
      <c r="C3250" s="402" t="s">
        <v>16</v>
      </c>
      <c r="D3250" s="402" t="s">
        <v>19</v>
      </c>
      <c r="E3250" s="402" t="s">
        <v>33</v>
      </c>
      <c r="F3250" s="402" t="s">
        <v>5</v>
      </c>
      <c r="G3250" s="403">
        <v>9.2151360000000011</v>
      </c>
      <c r="H3250" s="403">
        <v>8.0221049999999998</v>
      </c>
      <c r="I3250" s="403">
        <v>9.7705125000000006</v>
      </c>
      <c r="J3250" s="403">
        <v>7.4789139093177015</v>
      </c>
      <c r="K3250" s="403">
        <v>6.5616885246696217</v>
      </c>
      <c r="L3250" s="450">
        <v>5.9312467195727798</v>
      </c>
      <c r="M3250" s="450">
        <v>5.3613772607736125</v>
      </c>
      <c r="N3250" s="450">
        <v>4.8462604055038838</v>
      </c>
      <c r="O3250" s="450">
        <v>4.3806355672433615</v>
      </c>
      <c r="R3250" s="570"/>
      <c r="S3250" s="570"/>
      <c r="T3250" s="570"/>
      <c r="U3250" s="570"/>
    </row>
    <row r="3251" spans="2:21" x14ac:dyDescent="0.25">
      <c r="B3251" s="402" t="s">
        <v>257</v>
      </c>
      <c r="C3251" s="402" t="s">
        <v>16</v>
      </c>
      <c r="D3251" s="402" t="s">
        <v>19</v>
      </c>
      <c r="E3251" s="402" t="s">
        <v>33</v>
      </c>
      <c r="F3251" s="402" t="s">
        <v>6</v>
      </c>
      <c r="G3251" s="403">
        <v>8.7763200000000019</v>
      </c>
      <c r="H3251" s="403">
        <v>7.6400999999999994</v>
      </c>
      <c r="I3251" s="403">
        <v>9.3052500000000009</v>
      </c>
      <c r="J3251" s="403">
        <v>7.1227751517311448</v>
      </c>
      <c r="K3251" s="403">
        <v>6.2492271663520205</v>
      </c>
      <c r="L3251" s="450">
        <v>5.6488063995931235</v>
      </c>
      <c r="M3251" s="450">
        <v>5.106073581689154</v>
      </c>
      <c r="N3251" s="450">
        <v>4.6154861004798891</v>
      </c>
      <c r="O3251" s="450">
        <v>4.1720338735651064</v>
      </c>
      <c r="R3251" s="570"/>
      <c r="S3251" s="570"/>
      <c r="T3251" s="570"/>
      <c r="U3251" s="570"/>
    </row>
    <row r="3252" spans="2:21" x14ac:dyDescent="0.25">
      <c r="B3252" s="402" t="s">
        <v>257</v>
      </c>
      <c r="C3252" s="402" t="s">
        <v>16</v>
      </c>
      <c r="D3252" s="402" t="s">
        <v>19</v>
      </c>
      <c r="E3252" s="402" t="s">
        <v>33</v>
      </c>
      <c r="F3252" s="402" t="s">
        <v>7</v>
      </c>
      <c r="G3252" s="403">
        <v>8.7763200000000019</v>
      </c>
      <c r="H3252" s="403">
        <v>7.6400999999999994</v>
      </c>
      <c r="I3252" s="403">
        <v>9.3052500000000009</v>
      </c>
      <c r="J3252" s="403">
        <v>7.1227751517311448</v>
      </c>
      <c r="K3252" s="403">
        <v>6.2492271663520214</v>
      </c>
      <c r="L3252" s="450">
        <v>5.6488063995931244</v>
      </c>
      <c r="M3252" s="450">
        <v>5.1060735816891549</v>
      </c>
      <c r="N3252" s="450">
        <v>4.6154861004798899</v>
      </c>
      <c r="O3252" s="450">
        <v>4.1720338735651064</v>
      </c>
      <c r="R3252" s="570"/>
      <c r="S3252" s="570"/>
      <c r="T3252" s="570"/>
      <c r="U3252" s="570"/>
    </row>
    <row r="3253" spans="2:21" x14ac:dyDescent="0.25">
      <c r="B3253" s="402" t="s">
        <v>257</v>
      </c>
      <c r="C3253" s="402" t="s">
        <v>16</v>
      </c>
      <c r="D3253" s="402" t="s">
        <v>19</v>
      </c>
      <c r="E3253" s="402" t="s">
        <v>33</v>
      </c>
      <c r="F3253" s="402" t="s">
        <v>8</v>
      </c>
      <c r="G3253" s="403">
        <v>8.7763200000000019</v>
      </c>
      <c r="H3253" s="403">
        <v>7.6400999999999994</v>
      </c>
      <c r="I3253" s="403">
        <v>9.3052500000000009</v>
      </c>
      <c r="J3253" s="403">
        <v>7.1227751517311457</v>
      </c>
      <c r="K3253" s="403">
        <v>6.2492271663520205</v>
      </c>
      <c r="L3253" s="450">
        <v>5.6488063995931235</v>
      </c>
      <c r="M3253" s="450">
        <v>5.106073581689154</v>
      </c>
      <c r="N3253" s="450">
        <v>4.6154861004798891</v>
      </c>
      <c r="O3253" s="450">
        <v>4.1720338735651064</v>
      </c>
      <c r="R3253" s="570"/>
      <c r="S3253" s="570"/>
      <c r="T3253" s="570"/>
      <c r="U3253" s="570"/>
    </row>
    <row r="3254" spans="2:21" x14ac:dyDescent="0.25">
      <c r="B3254" s="402" t="s">
        <v>257</v>
      </c>
      <c r="C3254" s="402" t="s">
        <v>16</v>
      </c>
      <c r="D3254" s="402" t="s">
        <v>19</v>
      </c>
      <c r="E3254" s="402" t="s">
        <v>33</v>
      </c>
      <c r="F3254" s="402" t="s">
        <v>1</v>
      </c>
      <c r="G3254" s="403">
        <v>8.7763200000000001</v>
      </c>
      <c r="H3254" s="403">
        <v>7.6400999999999994</v>
      </c>
      <c r="I3254" s="403">
        <v>9.3052500000000009</v>
      </c>
      <c r="J3254" s="403">
        <v>7.1227751517311431</v>
      </c>
      <c r="K3254" s="403">
        <v>6.2492271663520214</v>
      </c>
      <c r="L3254" s="450">
        <v>5.6488063995931244</v>
      </c>
      <c r="M3254" s="450">
        <v>5.1060735816891549</v>
      </c>
      <c r="N3254" s="450">
        <v>4.6154861004798899</v>
      </c>
      <c r="O3254" s="450">
        <v>4.1720338735651064</v>
      </c>
      <c r="R3254" s="570"/>
      <c r="S3254" s="570"/>
      <c r="T3254" s="570"/>
      <c r="U3254" s="570"/>
    </row>
    <row r="3255" spans="2:21" x14ac:dyDescent="0.25">
      <c r="B3255" s="402" t="s">
        <v>257</v>
      </c>
      <c r="C3255" s="402" t="s">
        <v>128</v>
      </c>
      <c r="D3255" s="402" t="s">
        <v>3</v>
      </c>
      <c r="E3255" s="402" t="s">
        <v>33</v>
      </c>
      <c r="F3255" s="402" t="s">
        <v>4</v>
      </c>
      <c r="G3255" s="403">
        <v>22.5</v>
      </c>
      <c r="H3255" s="403">
        <v>18</v>
      </c>
      <c r="I3255" s="403">
        <v>24.30900226004788</v>
      </c>
      <c r="J3255" s="403">
        <v>21.923076923076927</v>
      </c>
      <c r="K3255" s="403">
        <v>18.888558948275094</v>
      </c>
      <c r="L3255" s="450">
        <v>17.513783562746561</v>
      </c>
      <c r="M3255" s="450">
        <v>16.239069138238442</v>
      </c>
      <c r="N3255" s="450">
        <v>15.057132888031013</v>
      </c>
      <c r="O3255" s="450">
        <v>13.961222092094536</v>
      </c>
      <c r="R3255" s="570"/>
      <c r="S3255" s="570"/>
      <c r="T3255" s="570"/>
      <c r="U3255" s="570"/>
    </row>
    <row r="3256" spans="2:21" x14ac:dyDescent="0.25">
      <c r="B3256" s="402" t="s">
        <v>257</v>
      </c>
      <c r="C3256" s="402" t="s">
        <v>128</v>
      </c>
      <c r="D3256" s="402" t="s">
        <v>3</v>
      </c>
      <c r="E3256" s="402" t="s">
        <v>33</v>
      </c>
      <c r="F3256" s="402" t="s">
        <v>5</v>
      </c>
      <c r="G3256" s="403">
        <v>14.112000000000002</v>
      </c>
      <c r="H3256" s="403">
        <v>12.285</v>
      </c>
      <c r="I3256" s="403">
        <v>16.590894042482681</v>
      </c>
      <c r="J3256" s="403">
        <v>14.9625</v>
      </c>
      <c r="K3256" s="403">
        <v>12.891441482197751</v>
      </c>
      <c r="L3256" s="450">
        <v>11.953157281574526</v>
      </c>
      <c r="M3256" s="450">
        <v>11.083164686847734</v>
      </c>
      <c r="N3256" s="450">
        <v>10.276493196081164</v>
      </c>
      <c r="O3256" s="450">
        <v>9.5285340778545198</v>
      </c>
      <c r="R3256" s="570"/>
      <c r="S3256" s="570"/>
      <c r="T3256" s="570"/>
      <c r="U3256" s="570"/>
    </row>
    <row r="3257" spans="2:21" x14ac:dyDescent="0.25">
      <c r="B3257" s="402" t="s">
        <v>257</v>
      </c>
      <c r="C3257" s="402" t="s">
        <v>128</v>
      </c>
      <c r="D3257" s="402" t="s">
        <v>3</v>
      </c>
      <c r="E3257" s="402" t="s">
        <v>33</v>
      </c>
      <c r="F3257" s="402" t="s">
        <v>6</v>
      </c>
      <c r="G3257" s="403">
        <v>13.440000000000001</v>
      </c>
      <c r="H3257" s="403">
        <v>11.7</v>
      </c>
      <c r="I3257" s="403">
        <v>15.800851469031121</v>
      </c>
      <c r="J3257" s="403">
        <v>14.25</v>
      </c>
      <c r="K3257" s="403">
        <v>12.277563316378812</v>
      </c>
      <c r="L3257" s="450">
        <v>11.383959315785265</v>
      </c>
      <c r="M3257" s="450">
        <v>10.555394939854988</v>
      </c>
      <c r="N3257" s="450">
        <v>9.7871363772201594</v>
      </c>
      <c r="O3257" s="450">
        <v>9.074794359861448</v>
      </c>
      <c r="R3257" s="570"/>
      <c r="S3257" s="570"/>
      <c r="T3257" s="570"/>
      <c r="U3257" s="570"/>
    </row>
    <row r="3258" spans="2:21" x14ac:dyDescent="0.25">
      <c r="B3258" s="402" t="s">
        <v>257</v>
      </c>
      <c r="C3258" s="402" t="s">
        <v>128</v>
      </c>
      <c r="D3258" s="402" t="s">
        <v>3</v>
      </c>
      <c r="E3258" s="402" t="s">
        <v>33</v>
      </c>
      <c r="F3258" s="402" t="s">
        <v>7</v>
      </c>
      <c r="G3258" s="403">
        <v>13.440000000000001</v>
      </c>
      <c r="H3258" s="403">
        <v>11.7</v>
      </c>
      <c r="I3258" s="403">
        <v>15.800851469031119</v>
      </c>
      <c r="J3258" s="403">
        <v>14.25</v>
      </c>
      <c r="K3258" s="403">
        <v>12.27756331637881</v>
      </c>
      <c r="L3258" s="450">
        <v>11.383959315785264</v>
      </c>
      <c r="M3258" s="450">
        <v>10.555394939854986</v>
      </c>
      <c r="N3258" s="450">
        <v>9.7871363772201576</v>
      </c>
      <c r="O3258" s="450">
        <v>9.074794359861448</v>
      </c>
      <c r="R3258" s="570"/>
      <c r="S3258" s="570"/>
      <c r="T3258" s="570"/>
      <c r="U3258" s="570"/>
    </row>
    <row r="3259" spans="2:21" x14ac:dyDescent="0.25">
      <c r="B3259" s="402" t="s">
        <v>257</v>
      </c>
      <c r="C3259" s="402" t="s">
        <v>128</v>
      </c>
      <c r="D3259" s="402" t="s">
        <v>3</v>
      </c>
      <c r="E3259" s="402" t="s">
        <v>33</v>
      </c>
      <c r="F3259" s="402" t="s">
        <v>8</v>
      </c>
      <c r="G3259" s="403">
        <v>13.440000000000003</v>
      </c>
      <c r="H3259" s="403">
        <v>11.7</v>
      </c>
      <c r="I3259" s="403">
        <v>15.800851469031119</v>
      </c>
      <c r="J3259" s="403">
        <v>14.25</v>
      </c>
      <c r="K3259" s="403">
        <v>12.277563316378812</v>
      </c>
      <c r="L3259" s="450">
        <v>11.383959315785265</v>
      </c>
      <c r="M3259" s="450">
        <v>10.555394939854988</v>
      </c>
      <c r="N3259" s="450">
        <v>9.7871363772201594</v>
      </c>
      <c r="O3259" s="450">
        <v>9.074794359861448</v>
      </c>
      <c r="R3259" s="570"/>
      <c r="S3259" s="570"/>
      <c r="T3259" s="570"/>
      <c r="U3259" s="570"/>
    </row>
    <row r="3260" spans="2:21" x14ac:dyDescent="0.25">
      <c r="B3260" s="402" t="s">
        <v>257</v>
      </c>
      <c r="C3260" s="402" t="s">
        <v>128</v>
      </c>
      <c r="D3260" s="402" t="s">
        <v>3</v>
      </c>
      <c r="E3260" s="402" t="s">
        <v>33</v>
      </c>
      <c r="F3260" s="402" t="s">
        <v>1</v>
      </c>
      <c r="G3260" s="403">
        <v>13.44</v>
      </c>
      <c r="H3260" s="403">
        <v>11.7</v>
      </c>
      <c r="I3260" s="403">
        <v>15.800851469031119</v>
      </c>
      <c r="J3260" s="403">
        <v>14.25</v>
      </c>
      <c r="K3260" s="403">
        <v>12.27756331637881</v>
      </c>
      <c r="L3260" s="450">
        <v>11.383959315785264</v>
      </c>
      <c r="M3260" s="450">
        <v>10.555394939854986</v>
      </c>
      <c r="N3260" s="450">
        <v>9.7871363772201576</v>
      </c>
      <c r="O3260" s="450">
        <v>9.074794359861448</v>
      </c>
      <c r="R3260" s="570"/>
      <c r="S3260" s="570"/>
      <c r="T3260" s="570"/>
      <c r="U3260" s="570"/>
    </row>
    <row r="3261" spans="2:21" x14ac:dyDescent="0.25">
      <c r="B3261" s="402" t="s">
        <v>257</v>
      </c>
      <c r="C3261" s="402" t="s">
        <v>128</v>
      </c>
      <c r="D3261" s="402" t="s">
        <v>11</v>
      </c>
      <c r="E3261" s="402" t="s">
        <v>33</v>
      </c>
      <c r="F3261" s="402" t="s">
        <v>4</v>
      </c>
      <c r="G3261" s="403">
        <v>22.5</v>
      </c>
      <c r="H3261" s="403">
        <v>18</v>
      </c>
      <c r="I3261" s="403">
        <v>28.29637818726183</v>
      </c>
      <c r="J3261" s="403">
        <v>22.39275637452366</v>
      </c>
      <c r="K3261" s="403">
        <v>21.923076923076927</v>
      </c>
      <c r="L3261" s="450">
        <v>21.380453433825728</v>
      </c>
      <c r="M3261" s="450">
        <v>20.851260552518855</v>
      </c>
      <c r="N3261" s="450">
        <v>20.335165854863355</v>
      </c>
      <c r="O3261" s="450">
        <v>19.831845144482013</v>
      </c>
      <c r="R3261" s="570"/>
      <c r="S3261" s="570"/>
      <c r="T3261" s="570"/>
      <c r="U3261" s="570"/>
    </row>
    <row r="3262" spans="2:21" x14ac:dyDescent="0.25">
      <c r="B3262" s="402" t="s">
        <v>257</v>
      </c>
      <c r="C3262" s="402" t="s">
        <v>128</v>
      </c>
      <c r="D3262" s="402" t="s">
        <v>11</v>
      </c>
      <c r="E3262" s="402" t="s">
        <v>33</v>
      </c>
      <c r="F3262" s="402" t="s">
        <v>5</v>
      </c>
      <c r="G3262" s="403">
        <v>14.112000000000002</v>
      </c>
      <c r="H3262" s="403">
        <v>12.285</v>
      </c>
      <c r="I3262" s="403">
        <v>19.312278112806197</v>
      </c>
      <c r="J3262" s="403">
        <v>15.283056225612395</v>
      </c>
      <c r="K3262" s="403">
        <v>14.9625</v>
      </c>
      <c r="L3262" s="450">
        <v>14.592159468586056</v>
      </c>
      <c r="M3262" s="450">
        <v>14.230985327094114</v>
      </c>
      <c r="N3262" s="450">
        <v>13.878750695944234</v>
      </c>
      <c r="O3262" s="450">
        <v>13.535234311108971</v>
      </c>
      <c r="R3262" s="570"/>
      <c r="S3262" s="570"/>
      <c r="T3262" s="570"/>
      <c r="U3262" s="570"/>
    </row>
    <row r="3263" spans="2:21" x14ac:dyDescent="0.25">
      <c r="B3263" s="402" t="s">
        <v>257</v>
      </c>
      <c r="C3263" s="402" t="s">
        <v>128</v>
      </c>
      <c r="D3263" s="402" t="s">
        <v>11</v>
      </c>
      <c r="E3263" s="402" t="s">
        <v>33</v>
      </c>
      <c r="F3263" s="402" t="s">
        <v>6</v>
      </c>
      <c r="G3263" s="403">
        <v>13.440000000000001</v>
      </c>
      <c r="H3263" s="403">
        <v>11.7</v>
      </c>
      <c r="I3263" s="403">
        <v>18.392645821720187</v>
      </c>
      <c r="J3263" s="403">
        <v>14.555291643440377</v>
      </c>
      <c r="K3263" s="403">
        <v>14.25</v>
      </c>
      <c r="L3263" s="450">
        <v>13.897294731986721</v>
      </c>
      <c r="M3263" s="450">
        <v>13.553319359137253</v>
      </c>
      <c r="N3263" s="450">
        <v>13.217857805661177</v>
      </c>
      <c r="O3263" s="450">
        <v>12.890699343913305</v>
      </c>
      <c r="R3263" s="570"/>
      <c r="S3263" s="570"/>
      <c r="T3263" s="570"/>
      <c r="U3263" s="570"/>
    </row>
    <row r="3264" spans="2:21" x14ac:dyDescent="0.25">
      <c r="B3264" s="402" t="s">
        <v>257</v>
      </c>
      <c r="C3264" s="402" t="s">
        <v>128</v>
      </c>
      <c r="D3264" s="402" t="s">
        <v>11</v>
      </c>
      <c r="E3264" s="402" t="s">
        <v>33</v>
      </c>
      <c r="F3264" s="402" t="s">
        <v>7</v>
      </c>
      <c r="G3264" s="403">
        <v>13.440000000000001</v>
      </c>
      <c r="H3264" s="403">
        <v>11.7</v>
      </c>
      <c r="I3264" s="403">
        <v>18.392645821720187</v>
      </c>
      <c r="J3264" s="403">
        <v>14.555291643440375</v>
      </c>
      <c r="K3264" s="403">
        <v>14.25</v>
      </c>
      <c r="L3264" s="450">
        <v>13.897294731986721</v>
      </c>
      <c r="M3264" s="450">
        <v>13.553319359137253</v>
      </c>
      <c r="N3264" s="450">
        <v>13.217857805661177</v>
      </c>
      <c r="O3264" s="450">
        <v>12.890699343913305</v>
      </c>
      <c r="R3264" s="570"/>
      <c r="S3264" s="570"/>
      <c r="T3264" s="570"/>
      <c r="U3264" s="570"/>
    </row>
    <row r="3265" spans="2:21" x14ac:dyDescent="0.25">
      <c r="B3265" s="402" t="s">
        <v>257</v>
      </c>
      <c r="C3265" s="402" t="s">
        <v>128</v>
      </c>
      <c r="D3265" s="402" t="s">
        <v>11</v>
      </c>
      <c r="E3265" s="402" t="s">
        <v>33</v>
      </c>
      <c r="F3265" s="402" t="s">
        <v>8</v>
      </c>
      <c r="G3265" s="403">
        <v>13.440000000000003</v>
      </c>
      <c r="H3265" s="403">
        <v>11.7</v>
      </c>
      <c r="I3265" s="403">
        <v>18.39264582172019</v>
      </c>
      <c r="J3265" s="403">
        <v>14.555291643440375</v>
      </c>
      <c r="K3265" s="403">
        <v>14.25</v>
      </c>
      <c r="L3265" s="450">
        <v>13.897294731986721</v>
      </c>
      <c r="M3265" s="450">
        <v>13.553319359137253</v>
      </c>
      <c r="N3265" s="450">
        <v>13.217857805661177</v>
      </c>
      <c r="O3265" s="450">
        <v>12.890699343913305</v>
      </c>
      <c r="R3265" s="570"/>
      <c r="S3265" s="570"/>
      <c r="T3265" s="570"/>
      <c r="U3265" s="570"/>
    </row>
    <row r="3266" spans="2:21" x14ac:dyDescent="0.25">
      <c r="B3266" s="402" t="s">
        <v>257</v>
      </c>
      <c r="C3266" s="402" t="s">
        <v>128</v>
      </c>
      <c r="D3266" s="402" t="s">
        <v>11</v>
      </c>
      <c r="E3266" s="402" t="s">
        <v>33</v>
      </c>
      <c r="F3266" s="402" t="s">
        <v>1</v>
      </c>
      <c r="G3266" s="403">
        <v>13.44</v>
      </c>
      <c r="H3266" s="403">
        <v>11.7</v>
      </c>
      <c r="I3266" s="403">
        <v>18.39264582172019</v>
      </c>
      <c r="J3266" s="403">
        <v>14.555291643440375</v>
      </c>
      <c r="K3266" s="403">
        <v>14.25</v>
      </c>
      <c r="L3266" s="450">
        <v>13.897294731986721</v>
      </c>
      <c r="M3266" s="450">
        <v>13.553319359137253</v>
      </c>
      <c r="N3266" s="450">
        <v>13.217857805661177</v>
      </c>
      <c r="O3266" s="450">
        <v>12.890699343913305</v>
      </c>
      <c r="R3266" s="570"/>
      <c r="S3266" s="570"/>
      <c r="T3266" s="570"/>
      <c r="U3266" s="570"/>
    </row>
    <row r="3267" spans="2:21" x14ac:dyDescent="0.25">
      <c r="B3267" s="402" t="s">
        <v>257</v>
      </c>
      <c r="C3267" s="402" t="s">
        <v>128</v>
      </c>
      <c r="D3267" s="402" t="s">
        <v>19</v>
      </c>
      <c r="E3267" s="402" t="s">
        <v>33</v>
      </c>
      <c r="F3267" s="402" t="s">
        <v>4</v>
      </c>
      <c r="G3267" s="403">
        <v>22.5</v>
      </c>
      <c r="H3267" s="403">
        <v>18</v>
      </c>
      <c r="I3267" s="403">
        <v>21.923076923076927</v>
      </c>
      <c r="J3267" s="403">
        <v>16.781187776489915</v>
      </c>
      <c r="K3267" s="403">
        <v>14.723117366832419</v>
      </c>
      <c r="L3267" s="450">
        <v>13.308531981607075</v>
      </c>
      <c r="M3267" s="450">
        <v>12.029858833052549</v>
      </c>
      <c r="N3267" s="450">
        <v>10.874039581764375</v>
      </c>
      <c r="O3267" s="450">
        <v>9.8292705231831921</v>
      </c>
      <c r="R3267" s="570"/>
      <c r="S3267" s="570"/>
      <c r="T3267" s="570"/>
      <c r="U3267" s="570"/>
    </row>
    <row r="3268" spans="2:21" x14ac:dyDescent="0.25">
      <c r="B3268" s="402" t="s">
        <v>257</v>
      </c>
      <c r="C3268" s="402" t="s">
        <v>128</v>
      </c>
      <c r="D3268" s="402" t="s">
        <v>19</v>
      </c>
      <c r="E3268" s="402" t="s">
        <v>33</v>
      </c>
      <c r="F3268" s="402" t="s">
        <v>5</v>
      </c>
      <c r="G3268" s="403">
        <v>14.112000000000002</v>
      </c>
      <c r="H3268" s="403">
        <v>12.285</v>
      </c>
      <c r="I3268" s="403">
        <v>14.9625</v>
      </c>
      <c r="J3268" s="403">
        <v>11.453160657454367</v>
      </c>
      <c r="K3268" s="403">
        <v>10.048527602863127</v>
      </c>
      <c r="L3268" s="450">
        <v>9.08307307744683</v>
      </c>
      <c r="M3268" s="450">
        <v>8.2103786535583652</v>
      </c>
      <c r="N3268" s="450">
        <v>7.4215320145541872</v>
      </c>
      <c r="O3268" s="450">
        <v>6.7084771320725292</v>
      </c>
      <c r="R3268" s="570"/>
      <c r="S3268" s="570"/>
      <c r="T3268" s="570"/>
      <c r="U3268" s="570"/>
    </row>
    <row r="3269" spans="2:21" x14ac:dyDescent="0.25">
      <c r="B3269" s="402" t="s">
        <v>257</v>
      </c>
      <c r="C3269" s="402" t="s">
        <v>128</v>
      </c>
      <c r="D3269" s="402" t="s">
        <v>19</v>
      </c>
      <c r="E3269" s="402" t="s">
        <v>33</v>
      </c>
      <c r="F3269" s="402" t="s">
        <v>6</v>
      </c>
      <c r="G3269" s="403">
        <v>13.440000000000001</v>
      </c>
      <c r="H3269" s="403">
        <v>11.7</v>
      </c>
      <c r="I3269" s="403">
        <v>14.25</v>
      </c>
      <c r="J3269" s="403">
        <v>10.907772054718444</v>
      </c>
      <c r="K3269" s="403">
        <v>9.5700262884410723</v>
      </c>
      <c r="L3269" s="450">
        <v>8.6505457880445995</v>
      </c>
      <c r="M3269" s="450">
        <v>7.8194082414841564</v>
      </c>
      <c r="N3269" s="450">
        <v>7.0681257281468444</v>
      </c>
      <c r="O3269" s="450">
        <v>6.3890258400690749</v>
      </c>
      <c r="R3269" s="570"/>
      <c r="S3269" s="570"/>
      <c r="T3269" s="570"/>
      <c r="U3269" s="570"/>
    </row>
    <row r="3270" spans="2:21" x14ac:dyDescent="0.25">
      <c r="B3270" s="402" t="s">
        <v>257</v>
      </c>
      <c r="C3270" s="402" t="s">
        <v>128</v>
      </c>
      <c r="D3270" s="402" t="s">
        <v>19</v>
      </c>
      <c r="E3270" s="402" t="s">
        <v>33</v>
      </c>
      <c r="F3270" s="402" t="s">
        <v>7</v>
      </c>
      <c r="G3270" s="403">
        <v>13.440000000000001</v>
      </c>
      <c r="H3270" s="403">
        <v>11.7</v>
      </c>
      <c r="I3270" s="403">
        <v>14.25</v>
      </c>
      <c r="J3270" s="403">
        <v>10.907772054718444</v>
      </c>
      <c r="K3270" s="403">
        <v>9.5700262884410741</v>
      </c>
      <c r="L3270" s="450">
        <v>8.6505457880446013</v>
      </c>
      <c r="M3270" s="450">
        <v>7.8194082414841581</v>
      </c>
      <c r="N3270" s="450">
        <v>7.0681257281468453</v>
      </c>
      <c r="O3270" s="450">
        <v>6.3890258400690767</v>
      </c>
      <c r="R3270" s="570"/>
      <c r="S3270" s="570"/>
      <c r="T3270" s="570"/>
      <c r="U3270" s="570"/>
    </row>
    <row r="3271" spans="2:21" x14ac:dyDescent="0.25">
      <c r="B3271" s="402" t="s">
        <v>257</v>
      </c>
      <c r="C3271" s="402" t="s">
        <v>128</v>
      </c>
      <c r="D3271" s="402" t="s">
        <v>19</v>
      </c>
      <c r="E3271" s="402" t="s">
        <v>33</v>
      </c>
      <c r="F3271" s="402" t="s">
        <v>8</v>
      </c>
      <c r="G3271" s="403">
        <v>13.440000000000003</v>
      </c>
      <c r="H3271" s="403">
        <v>11.7</v>
      </c>
      <c r="I3271" s="403">
        <v>14.25</v>
      </c>
      <c r="J3271" s="403">
        <v>10.907772054718446</v>
      </c>
      <c r="K3271" s="403">
        <v>9.5700262884410723</v>
      </c>
      <c r="L3271" s="450">
        <v>8.6505457880445995</v>
      </c>
      <c r="M3271" s="450">
        <v>7.8194082414841564</v>
      </c>
      <c r="N3271" s="450">
        <v>7.0681257281468444</v>
      </c>
      <c r="O3271" s="450">
        <v>6.3890258400690749</v>
      </c>
      <c r="R3271" s="570"/>
      <c r="S3271" s="570"/>
      <c r="T3271" s="570"/>
      <c r="U3271" s="570"/>
    </row>
    <row r="3272" spans="2:21" x14ac:dyDescent="0.25">
      <c r="B3272" s="402" t="s">
        <v>257</v>
      </c>
      <c r="C3272" s="402" t="s">
        <v>128</v>
      </c>
      <c r="D3272" s="402" t="s">
        <v>19</v>
      </c>
      <c r="E3272" s="402" t="s">
        <v>33</v>
      </c>
      <c r="F3272" s="402" t="s">
        <v>1</v>
      </c>
      <c r="G3272" s="403">
        <v>13.44</v>
      </c>
      <c r="H3272" s="403">
        <v>11.7</v>
      </c>
      <c r="I3272" s="403">
        <v>14.25</v>
      </c>
      <c r="J3272" s="403">
        <v>10.907772054718443</v>
      </c>
      <c r="K3272" s="403">
        <v>9.5700262884410741</v>
      </c>
      <c r="L3272" s="450">
        <v>8.6505457880446013</v>
      </c>
      <c r="M3272" s="450">
        <v>7.8194082414841581</v>
      </c>
      <c r="N3272" s="450">
        <v>7.0681257281468453</v>
      </c>
      <c r="O3272" s="450">
        <v>6.3890258400690767</v>
      </c>
      <c r="R3272" s="570"/>
      <c r="S3272" s="570"/>
      <c r="T3272" s="570"/>
      <c r="U3272" s="570"/>
    </row>
    <row r="3273" spans="2:21" x14ac:dyDescent="0.25">
      <c r="B3273" s="402" t="s">
        <v>257</v>
      </c>
      <c r="C3273" s="402" t="s">
        <v>17</v>
      </c>
      <c r="D3273" s="402" t="s">
        <v>3</v>
      </c>
      <c r="E3273" s="402" t="s">
        <v>38</v>
      </c>
      <c r="F3273" s="402" t="s">
        <v>4</v>
      </c>
      <c r="G3273" s="403">
        <v>16.739999999999998</v>
      </c>
      <c r="H3273" s="403">
        <v>13.391999999999999</v>
      </c>
      <c r="I3273" s="403">
        <v>18.085897681475622</v>
      </c>
      <c r="J3273" s="403">
        <v>16.310769230769232</v>
      </c>
      <c r="K3273" s="403">
        <v>14.053087857516669</v>
      </c>
      <c r="L3273" s="450">
        <v>13.030254970683441</v>
      </c>
      <c r="M3273" s="450">
        <v>12.0818674388494</v>
      </c>
      <c r="N3273" s="450">
        <v>11.202506868695073</v>
      </c>
      <c r="O3273" s="450">
        <v>10.387149236518333</v>
      </c>
      <c r="R3273" s="570"/>
      <c r="S3273" s="570"/>
      <c r="T3273" s="570"/>
      <c r="U3273" s="570"/>
    </row>
    <row r="3274" spans="2:21" x14ac:dyDescent="0.25">
      <c r="B3274" s="402" t="s">
        <v>257</v>
      </c>
      <c r="C3274" s="402" t="s">
        <v>17</v>
      </c>
      <c r="D3274" s="402" t="s">
        <v>3</v>
      </c>
      <c r="E3274" s="402" t="s">
        <v>38</v>
      </c>
      <c r="F3274" s="402" t="s">
        <v>5</v>
      </c>
      <c r="G3274" s="403">
        <v>10.499328000000002</v>
      </c>
      <c r="H3274" s="403">
        <v>9.1400400000000008</v>
      </c>
      <c r="I3274" s="403">
        <v>12.343625167607115</v>
      </c>
      <c r="J3274" s="403">
        <v>11.132099999999999</v>
      </c>
      <c r="K3274" s="403">
        <v>9.5912324627551264</v>
      </c>
      <c r="L3274" s="450">
        <v>8.8931490174914476</v>
      </c>
      <c r="M3274" s="450">
        <v>8.2458745270147151</v>
      </c>
      <c r="N3274" s="450">
        <v>7.6457109378843864</v>
      </c>
      <c r="O3274" s="450">
        <v>7.0892293539237619</v>
      </c>
      <c r="R3274" s="570"/>
      <c r="S3274" s="570"/>
      <c r="T3274" s="570"/>
      <c r="U3274" s="570"/>
    </row>
    <row r="3275" spans="2:21" x14ac:dyDescent="0.25">
      <c r="B3275" s="402" t="s">
        <v>257</v>
      </c>
      <c r="C3275" s="402" t="s">
        <v>17</v>
      </c>
      <c r="D3275" s="402" t="s">
        <v>3</v>
      </c>
      <c r="E3275" s="402" t="s">
        <v>38</v>
      </c>
      <c r="F3275" s="402" t="s">
        <v>6</v>
      </c>
      <c r="G3275" s="403">
        <v>9.9993600000000011</v>
      </c>
      <c r="H3275" s="403">
        <v>8.7047999999999988</v>
      </c>
      <c r="I3275" s="403">
        <v>11.755833492959153</v>
      </c>
      <c r="J3275" s="403">
        <v>10.602</v>
      </c>
      <c r="K3275" s="403">
        <v>9.1345071073858364</v>
      </c>
      <c r="L3275" s="450">
        <v>8.4696657309442376</v>
      </c>
      <c r="M3275" s="450">
        <v>7.8532138352521113</v>
      </c>
      <c r="N3275" s="450">
        <v>7.2816294646517985</v>
      </c>
      <c r="O3275" s="450">
        <v>6.7516470037369176</v>
      </c>
      <c r="R3275" s="570"/>
      <c r="S3275" s="570"/>
      <c r="T3275" s="570"/>
      <c r="U3275" s="570"/>
    </row>
    <row r="3276" spans="2:21" x14ac:dyDescent="0.25">
      <c r="B3276" s="402" t="s">
        <v>257</v>
      </c>
      <c r="C3276" s="402" t="s">
        <v>17</v>
      </c>
      <c r="D3276" s="402" t="s">
        <v>3</v>
      </c>
      <c r="E3276" s="402" t="s">
        <v>38</v>
      </c>
      <c r="F3276" s="402" t="s">
        <v>7</v>
      </c>
      <c r="G3276" s="403">
        <v>9.9993600000000011</v>
      </c>
      <c r="H3276" s="403">
        <v>8.7047999999999988</v>
      </c>
      <c r="I3276" s="403">
        <v>11.755833492959153</v>
      </c>
      <c r="J3276" s="403">
        <v>10.602</v>
      </c>
      <c r="K3276" s="403">
        <v>9.1345071073858346</v>
      </c>
      <c r="L3276" s="450">
        <v>8.4696657309442358</v>
      </c>
      <c r="M3276" s="450">
        <v>7.8532138352521095</v>
      </c>
      <c r="N3276" s="450">
        <v>7.2816294646517967</v>
      </c>
      <c r="O3276" s="450">
        <v>6.7516470037369167</v>
      </c>
      <c r="R3276" s="570"/>
      <c r="S3276" s="570"/>
      <c r="T3276" s="570"/>
      <c r="U3276" s="570"/>
    </row>
    <row r="3277" spans="2:21" x14ac:dyDescent="0.25">
      <c r="B3277" s="402" t="s">
        <v>257</v>
      </c>
      <c r="C3277" s="402" t="s">
        <v>17</v>
      </c>
      <c r="D3277" s="402" t="s">
        <v>3</v>
      </c>
      <c r="E3277" s="402" t="s">
        <v>38</v>
      </c>
      <c r="F3277" s="402" t="s">
        <v>8</v>
      </c>
      <c r="G3277" s="403">
        <v>9.9993600000000029</v>
      </c>
      <c r="H3277" s="403">
        <v>8.7047999999999988</v>
      </c>
      <c r="I3277" s="403">
        <v>11.755833492959153</v>
      </c>
      <c r="J3277" s="403">
        <v>10.602</v>
      </c>
      <c r="K3277" s="403">
        <v>9.1345071073858364</v>
      </c>
      <c r="L3277" s="450">
        <v>8.4696657309442376</v>
      </c>
      <c r="M3277" s="450">
        <v>7.8532138352521113</v>
      </c>
      <c r="N3277" s="450">
        <v>7.2816294646517985</v>
      </c>
      <c r="O3277" s="450">
        <v>6.7516470037369176</v>
      </c>
      <c r="R3277" s="570"/>
      <c r="S3277" s="570"/>
      <c r="T3277" s="570"/>
      <c r="U3277" s="570"/>
    </row>
    <row r="3278" spans="2:21" x14ac:dyDescent="0.25">
      <c r="B3278" s="402" t="s">
        <v>257</v>
      </c>
      <c r="C3278" s="402" t="s">
        <v>17</v>
      </c>
      <c r="D3278" s="402" t="s">
        <v>3</v>
      </c>
      <c r="E3278" s="402" t="s">
        <v>38</v>
      </c>
      <c r="F3278" s="402" t="s">
        <v>1</v>
      </c>
      <c r="G3278" s="403">
        <v>9.9993599999999994</v>
      </c>
      <c r="H3278" s="403">
        <v>8.7047999999999988</v>
      </c>
      <c r="I3278" s="403">
        <v>11.755833492959153</v>
      </c>
      <c r="J3278" s="403">
        <v>10.602</v>
      </c>
      <c r="K3278" s="403">
        <v>9.1345071073858346</v>
      </c>
      <c r="L3278" s="450">
        <v>8.4696657309442358</v>
      </c>
      <c r="M3278" s="450">
        <v>7.8532138352521095</v>
      </c>
      <c r="N3278" s="450">
        <v>7.2816294646517967</v>
      </c>
      <c r="O3278" s="450">
        <v>6.7516470037369167</v>
      </c>
      <c r="R3278" s="570"/>
      <c r="S3278" s="570"/>
      <c r="T3278" s="570"/>
      <c r="U3278" s="570"/>
    </row>
    <row r="3279" spans="2:21" x14ac:dyDescent="0.25">
      <c r="B3279" s="402" t="s">
        <v>257</v>
      </c>
      <c r="C3279" s="402" t="s">
        <v>17</v>
      </c>
      <c r="D3279" s="402" t="s">
        <v>11</v>
      </c>
      <c r="E3279" s="402" t="s">
        <v>38</v>
      </c>
      <c r="F3279" s="402" t="s">
        <v>4</v>
      </c>
      <c r="G3279" s="403">
        <v>16.739999999999998</v>
      </c>
      <c r="H3279" s="403">
        <v>13.391999999999999</v>
      </c>
      <c r="I3279" s="403">
        <v>21.052505371322802</v>
      </c>
      <c r="J3279" s="403">
        <v>16.660210742645603</v>
      </c>
      <c r="K3279" s="403">
        <v>16.310769230769232</v>
      </c>
      <c r="L3279" s="450">
        <v>15.907057354766339</v>
      </c>
      <c r="M3279" s="450">
        <v>15.513337851074025</v>
      </c>
      <c r="N3279" s="450">
        <v>15.129363396018332</v>
      </c>
      <c r="O3279" s="450">
        <v>14.754892787494615</v>
      </c>
      <c r="R3279" s="570"/>
      <c r="S3279" s="570"/>
      <c r="T3279" s="570"/>
      <c r="U3279" s="570"/>
    </row>
    <row r="3280" spans="2:21" x14ac:dyDescent="0.25">
      <c r="B3280" s="402" t="s">
        <v>257</v>
      </c>
      <c r="C3280" s="402" t="s">
        <v>17</v>
      </c>
      <c r="D3280" s="402" t="s">
        <v>11</v>
      </c>
      <c r="E3280" s="402" t="s">
        <v>38</v>
      </c>
      <c r="F3280" s="402" t="s">
        <v>5</v>
      </c>
      <c r="G3280" s="403">
        <v>10.499328000000002</v>
      </c>
      <c r="H3280" s="403">
        <v>9.1400400000000008</v>
      </c>
      <c r="I3280" s="403">
        <v>14.368334915927811</v>
      </c>
      <c r="J3280" s="403">
        <v>11.370593831855622</v>
      </c>
      <c r="K3280" s="403">
        <v>11.132099999999999</v>
      </c>
      <c r="L3280" s="450">
        <v>10.856566644628025</v>
      </c>
      <c r="M3280" s="450">
        <v>10.58785308335802</v>
      </c>
      <c r="N3280" s="450">
        <v>10.32579051778251</v>
      </c>
      <c r="O3280" s="450">
        <v>10.070214327465072</v>
      </c>
      <c r="R3280" s="570"/>
      <c r="S3280" s="570"/>
      <c r="T3280" s="570"/>
      <c r="U3280" s="570"/>
    </row>
    <row r="3281" spans="2:21" x14ac:dyDescent="0.25">
      <c r="B3281" s="402" t="s">
        <v>257</v>
      </c>
      <c r="C3281" s="402" t="s">
        <v>17</v>
      </c>
      <c r="D3281" s="402" t="s">
        <v>11</v>
      </c>
      <c r="E3281" s="402" t="s">
        <v>38</v>
      </c>
      <c r="F3281" s="402" t="s">
        <v>6</v>
      </c>
      <c r="G3281" s="403">
        <v>9.9993600000000011</v>
      </c>
      <c r="H3281" s="403">
        <v>8.7047999999999988</v>
      </c>
      <c r="I3281" s="403">
        <v>13.68412849135982</v>
      </c>
      <c r="J3281" s="403">
        <v>10.829136982719641</v>
      </c>
      <c r="K3281" s="403">
        <v>10.602</v>
      </c>
      <c r="L3281" s="450">
        <v>10.339587280598121</v>
      </c>
      <c r="M3281" s="450">
        <v>10.083669603198116</v>
      </c>
      <c r="N3281" s="450">
        <v>9.8340862074119162</v>
      </c>
      <c r="O3281" s="450">
        <v>9.5906803118715001</v>
      </c>
      <c r="R3281" s="570"/>
      <c r="S3281" s="570"/>
      <c r="T3281" s="570"/>
      <c r="U3281" s="570"/>
    </row>
    <row r="3282" spans="2:21" x14ac:dyDescent="0.25">
      <c r="B3282" s="402" t="s">
        <v>257</v>
      </c>
      <c r="C3282" s="402" t="s">
        <v>17</v>
      </c>
      <c r="D3282" s="402" t="s">
        <v>11</v>
      </c>
      <c r="E3282" s="402" t="s">
        <v>38</v>
      </c>
      <c r="F3282" s="402" t="s">
        <v>7</v>
      </c>
      <c r="G3282" s="403">
        <v>9.9993600000000011</v>
      </c>
      <c r="H3282" s="403">
        <v>8.7047999999999988</v>
      </c>
      <c r="I3282" s="403">
        <v>13.68412849135982</v>
      </c>
      <c r="J3282" s="403">
        <v>10.829136982719639</v>
      </c>
      <c r="K3282" s="403">
        <v>10.602</v>
      </c>
      <c r="L3282" s="450">
        <v>10.339587280598121</v>
      </c>
      <c r="M3282" s="450">
        <v>10.083669603198116</v>
      </c>
      <c r="N3282" s="450">
        <v>9.8340862074119162</v>
      </c>
      <c r="O3282" s="450">
        <v>9.5906803118715001</v>
      </c>
      <c r="R3282" s="570"/>
      <c r="S3282" s="570"/>
      <c r="T3282" s="570"/>
      <c r="U3282" s="570"/>
    </row>
    <row r="3283" spans="2:21" x14ac:dyDescent="0.25">
      <c r="B3283" s="402" t="s">
        <v>257</v>
      </c>
      <c r="C3283" s="402" t="s">
        <v>17</v>
      </c>
      <c r="D3283" s="402" t="s">
        <v>11</v>
      </c>
      <c r="E3283" s="402" t="s">
        <v>38</v>
      </c>
      <c r="F3283" s="402" t="s">
        <v>8</v>
      </c>
      <c r="G3283" s="403">
        <v>9.9993600000000029</v>
      </c>
      <c r="H3283" s="403">
        <v>8.7047999999999988</v>
      </c>
      <c r="I3283" s="403">
        <v>13.684128491359822</v>
      </c>
      <c r="J3283" s="403">
        <v>10.829136982719639</v>
      </c>
      <c r="K3283" s="403">
        <v>10.602</v>
      </c>
      <c r="L3283" s="450">
        <v>10.339587280598121</v>
      </c>
      <c r="M3283" s="450">
        <v>10.083669603198116</v>
      </c>
      <c r="N3283" s="450">
        <v>9.8340862074119162</v>
      </c>
      <c r="O3283" s="450">
        <v>9.5906803118715001</v>
      </c>
      <c r="R3283" s="570"/>
      <c r="S3283" s="570"/>
      <c r="T3283" s="570"/>
      <c r="U3283" s="570"/>
    </row>
    <row r="3284" spans="2:21" x14ac:dyDescent="0.25">
      <c r="B3284" s="402" t="s">
        <v>257</v>
      </c>
      <c r="C3284" s="402" t="s">
        <v>17</v>
      </c>
      <c r="D3284" s="402" t="s">
        <v>11</v>
      </c>
      <c r="E3284" s="402" t="s">
        <v>38</v>
      </c>
      <c r="F3284" s="402" t="s">
        <v>1</v>
      </c>
      <c r="G3284" s="403">
        <v>9.9993599999999994</v>
      </c>
      <c r="H3284" s="403">
        <v>8.7047999999999988</v>
      </c>
      <c r="I3284" s="403">
        <v>13.684128491359822</v>
      </c>
      <c r="J3284" s="403">
        <v>10.829136982719639</v>
      </c>
      <c r="K3284" s="403">
        <v>10.602</v>
      </c>
      <c r="L3284" s="450">
        <v>10.339587280598121</v>
      </c>
      <c r="M3284" s="450">
        <v>10.083669603198116</v>
      </c>
      <c r="N3284" s="450">
        <v>9.8340862074119162</v>
      </c>
      <c r="O3284" s="450">
        <v>9.5906803118715001</v>
      </c>
      <c r="R3284" s="570"/>
      <c r="S3284" s="570"/>
      <c r="T3284" s="570"/>
      <c r="U3284" s="570"/>
    </row>
    <row r="3285" spans="2:21" x14ac:dyDescent="0.25">
      <c r="B3285" s="402" t="s">
        <v>257</v>
      </c>
      <c r="C3285" s="402" t="s">
        <v>17</v>
      </c>
      <c r="D3285" s="402" t="s">
        <v>19</v>
      </c>
      <c r="E3285" s="402" t="s">
        <v>38</v>
      </c>
      <c r="F3285" s="402" t="s">
        <v>4</v>
      </c>
      <c r="G3285" s="403">
        <v>16.739999999999998</v>
      </c>
      <c r="H3285" s="403">
        <v>13.391999999999999</v>
      </c>
      <c r="I3285" s="403">
        <v>16.310769230769232</v>
      </c>
      <c r="J3285" s="403">
        <v>12.485203705708496</v>
      </c>
      <c r="K3285" s="403">
        <v>10.95399932092332</v>
      </c>
      <c r="L3285" s="450">
        <v>9.9015477943156647</v>
      </c>
      <c r="M3285" s="450">
        <v>8.9502149717910964</v>
      </c>
      <c r="N3285" s="450">
        <v>8.0902854488326952</v>
      </c>
      <c r="O3285" s="450">
        <v>7.3129772692482948</v>
      </c>
      <c r="R3285" s="570"/>
      <c r="S3285" s="570"/>
      <c r="T3285" s="570"/>
      <c r="U3285" s="570"/>
    </row>
    <row r="3286" spans="2:21" x14ac:dyDescent="0.25">
      <c r="B3286" s="402" t="s">
        <v>257</v>
      </c>
      <c r="C3286" s="402" t="s">
        <v>17</v>
      </c>
      <c r="D3286" s="402" t="s">
        <v>19</v>
      </c>
      <c r="E3286" s="402" t="s">
        <v>38</v>
      </c>
      <c r="F3286" s="402" t="s">
        <v>5</v>
      </c>
      <c r="G3286" s="403">
        <v>10.499328000000002</v>
      </c>
      <c r="H3286" s="403">
        <v>9.1400400000000008</v>
      </c>
      <c r="I3286" s="403">
        <v>11.132099999999999</v>
      </c>
      <c r="J3286" s="403">
        <v>8.5211515291460493</v>
      </c>
      <c r="K3286" s="403">
        <v>7.4761045365301664</v>
      </c>
      <c r="L3286" s="450">
        <v>6.7578063696204413</v>
      </c>
      <c r="M3286" s="450">
        <v>6.108521718247423</v>
      </c>
      <c r="N3286" s="450">
        <v>5.5216198188283148</v>
      </c>
      <c r="O3286" s="450">
        <v>4.9911069862619613</v>
      </c>
      <c r="R3286" s="570"/>
      <c r="S3286" s="570"/>
      <c r="T3286" s="570"/>
      <c r="U3286" s="570"/>
    </row>
    <row r="3287" spans="2:21" x14ac:dyDescent="0.25">
      <c r="B3287" s="402" t="s">
        <v>257</v>
      </c>
      <c r="C3287" s="402" t="s">
        <v>17</v>
      </c>
      <c r="D3287" s="402" t="s">
        <v>19</v>
      </c>
      <c r="E3287" s="402" t="s">
        <v>38</v>
      </c>
      <c r="F3287" s="402" t="s">
        <v>6</v>
      </c>
      <c r="G3287" s="403">
        <v>9.9993600000000011</v>
      </c>
      <c r="H3287" s="403">
        <v>8.7047999999999988</v>
      </c>
      <c r="I3287" s="403">
        <v>10.602</v>
      </c>
      <c r="J3287" s="403">
        <v>8.1153824087105217</v>
      </c>
      <c r="K3287" s="403">
        <v>7.1200995586001579</v>
      </c>
      <c r="L3287" s="450">
        <v>6.4360060663051817</v>
      </c>
      <c r="M3287" s="450">
        <v>5.8176397316642126</v>
      </c>
      <c r="N3287" s="450">
        <v>5.2586855417412517</v>
      </c>
      <c r="O3287" s="450">
        <v>4.7534352250113914</v>
      </c>
      <c r="R3287" s="570"/>
      <c r="S3287" s="570"/>
      <c r="T3287" s="570"/>
      <c r="U3287" s="570"/>
    </row>
    <row r="3288" spans="2:21" x14ac:dyDescent="0.25">
      <c r="B3288" s="402" t="s">
        <v>257</v>
      </c>
      <c r="C3288" s="402" t="s">
        <v>17</v>
      </c>
      <c r="D3288" s="402" t="s">
        <v>19</v>
      </c>
      <c r="E3288" s="402" t="s">
        <v>38</v>
      </c>
      <c r="F3288" s="402" t="s">
        <v>7</v>
      </c>
      <c r="G3288" s="403">
        <v>9.9993600000000011</v>
      </c>
      <c r="H3288" s="403">
        <v>8.7047999999999988</v>
      </c>
      <c r="I3288" s="403">
        <v>10.602</v>
      </c>
      <c r="J3288" s="403">
        <v>8.1153824087105217</v>
      </c>
      <c r="K3288" s="403">
        <v>7.1200995586001588</v>
      </c>
      <c r="L3288" s="450">
        <v>6.4360060663051826</v>
      </c>
      <c r="M3288" s="450">
        <v>5.8176397316642134</v>
      </c>
      <c r="N3288" s="450">
        <v>5.2586855417412526</v>
      </c>
      <c r="O3288" s="450">
        <v>4.7534352250113923</v>
      </c>
      <c r="R3288" s="570"/>
      <c r="S3288" s="570"/>
      <c r="T3288" s="570"/>
      <c r="U3288" s="570"/>
    </row>
    <row r="3289" spans="2:21" x14ac:dyDescent="0.25">
      <c r="B3289" s="402" t="s">
        <v>257</v>
      </c>
      <c r="C3289" s="402" t="s">
        <v>17</v>
      </c>
      <c r="D3289" s="402" t="s">
        <v>19</v>
      </c>
      <c r="E3289" s="402" t="s">
        <v>38</v>
      </c>
      <c r="F3289" s="402" t="s">
        <v>8</v>
      </c>
      <c r="G3289" s="403">
        <v>9.9993600000000029</v>
      </c>
      <c r="H3289" s="403">
        <v>8.7047999999999988</v>
      </c>
      <c r="I3289" s="403">
        <v>10.602</v>
      </c>
      <c r="J3289" s="403">
        <v>8.1153824087105235</v>
      </c>
      <c r="K3289" s="403">
        <v>7.1200995586001579</v>
      </c>
      <c r="L3289" s="450">
        <v>6.4360060663051817</v>
      </c>
      <c r="M3289" s="450">
        <v>5.8176397316642126</v>
      </c>
      <c r="N3289" s="450">
        <v>5.2586855417412517</v>
      </c>
      <c r="O3289" s="450">
        <v>4.7534352250113914</v>
      </c>
      <c r="R3289" s="570"/>
      <c r="S3289" s="570"/>
      <c r="T3289" s="570"/>
      <c r="U3289" s="570"/>
    </row>
    <row r="3290" spans="2:21" x14ac:dyDescent="0.25">
      <c r="B3290" s="402" t="s">
        <v>257</v>
      </c>
      <c r="C3290" s="402" t="s">
        <v>17</v>
      </c>
      <c r="D3290" s="402" t="s">
        <v>19</v>
      </c>
      <c r="E3290" s="402" t="s">
        <v>38</v>
      </c>
      <c r="F3290" s="402" t="s">
        <v>1</v>
      </c>
      <c r="G3290" s="403">
        <v>9.9993599999999994</v>
      </c>
      <c r="H3290" s="403">
        <v>8.7047999999999988</v>
      </c>
      <c r="I3290" s="403">
        <v>10.602</v>
      </c>
      <c r="J3290" s="403">
        <v>8.1153824087105217</v>
      </c>
      <c r="K3290" s="403">
        <v>7.1200995586001588</v>
      </c>
      <c r="L3290" s="450">
        <v>6.4360060663051826</v>
      </c>
      <c r="M3290" s="450">
        <v>5.8176397316642134</v>
      </c>
      <c r="N3290" s="450">
        <v>5.2586855417412526</v>
      </c>
      <c r="O3290" s="450">
        <v>4.7534352250113923</v>
      </c>
      <c r="R3290" s="570"/>
      <c r="S3290" s="570"/>
      <c r="T3290" s="570"/>
      <c r="U3290" s="570"/>
    </row>
    <row r="3291" spans="2:21" x14ac:dyDescent="0.25">
      <c r="B3291" s="402" t="s">
        <v>257</v>
      </c>
      <c r="C3291" s="402" t="s">
        <v>16</v>
      </c>
      <c r="D3291" s="402" t="s">
        <v>3</v>
      </c>
      <c r="E3291" s="402" t="s">
        <v>38</v>
      </c>
      <c r="F3291" s="402" t="s">
        <v>4</v>
      </c>
      <c r="G3291" s="403">
        <v>14.692500000000001</v>
      </c>
      <c r="H3291" s="403">
        <v>11.754000000000001</v>
      </c>
      <c r="I3291" s="403">
        <v>15.873778475811266</v>
      </c>
      <c r="J3291" s="403">
        <v>14.315769230769234</v>
      </c>
      <c r="K3291" s="403">
        <v>12.334228993223636</v>
      </c>
      <c r="L3291" s="450">
        <v>11.436500666473504</v>
      </c>
      <c r="M3291" s="450">
        <v>10.604112147269703</v>
      </c>
      <c r="N3291" s="450">
        <v>9.8323077758842512</v>
      </c>
      <c r="O3291" s="450">
        <v>9.1166780261377323</v>
      </c>
      <c r="R3291" s="570"/>
      <c r="S3291" s="570"/>
      <c r="T3291" s="570"/>
      <c r="U3291" s="570"/>
    </row>
    <row r="3292" spans="2:21" x14ac:dyDescent="0.25">
      <c r="B3292" s="402" t="s">
        <v>257</v>
      </c>
      <c r="C3292" s="402" t="s">
        <v>16</v>
      </c>
      <c r="D3292" s="402" t="s">
        <v>3</v>
      </c>
      <c r="E3292" s="402" t="s">
        <v>38</v>
      </c>
      <c r="F3292" s="402" t="s">
        <v>5</v>
      </c>
      <c r="G3292" s="403">
        <v>9.2151360000000011</v>
      </c>
      <c r="H3292" s="403">
        <v>8.0221049999999998</v>
      </c>
      <c r="I3292" s="403">
        <v>10.833853809741191</v>
      </c>
      <c r="J3292" s="403">
        <v>9.7705125000000006</v>
      </c>
      <c r="K3292" s="403">
        <v>8.4181112878751314</v>
      </c>
      <c r="L3292" s="450">
        <v>7.8054117048681668</v>
      </c>
      <c r="M3292" s="450">
        <v>7.2373065405115717</v>
      </c>
      <c r="N3292" s="450">
        <v>6.7105500570410008</v>
      </c>
      <c r="O3292" s="450">
        <v>6.222132752839002</v>
      </c>
      <c r="R3292" s="570"/>
      <c r="S3292" s="570"/>
      <c r="T3292" s="570"/>
      <c r="U3292" s="570"/>
    </row>
    <row r="3293" spans="2:21" x14ac:dyDescent="0.25">
      <c r="B3293" s="402" t="s">
        <v>257</v>
      </c>
      <c r="C3293" s="402" t="s">
        <v>16</v>
      </c>
      <c r="D3293" s="402" t="s">
        <v>3</v>
      </c>
      <c r="E3293" s="402" t="s">
        <v>38</v>
      </c>
      <c r="F3293" s="402" t="s">
        <v>6</v>
      </c>
      <c r="G3293" s="403">
        <v>8.7763200000000019</v>
      </c>
      <c r="H3293" s="403">
        <v>7.6400999999999994</v>
      </c>
      <c r="I3293" s="403">
        <v>10.317956009277323</v>
      </c>
      <c r="J3293" s="403">
        <v>9.3052500000000009</v>
      </c>
      <c r="K3293" s="403">
        <v>8.0172488455953648</v>
      </c>
      <c r="L3293" s="450">
        <v>7.4337254332077789</v>
      </c>
      <c r="M3293" s="450">
        <v>6.8926728957253074</v>
      </c>
      <c r="N3293" s="450">
        <v>6.3910000543247643</v>
      </c>
      <c r="O3293" s="450">
        <v>5.9258407169895264</v>
      </c>
      <c r="R3293" s="570"/>
      <c r="S3293" s="570"/>
      <c r="T3293" s="570"/>
      <c r="U3293" s="570"/>
    </row>
    <row r="3294" spans="2:21" x14ac:dyDescent="0.25">
      <c r="B3294" s="402" t="s">
        <v>257</v>
      </c>
      <c r="C3294" s="402" t="s">
        <v>16</v>
      </c>
      <c r="D3294" s="402" t="s">
        <v>3</v>
      </c>
      <c r="E3294" s="402" t="s">
        <v>38</v>
      </c>
      <c r="F3294" s="402" t="s">
        <v>7</v>
      </c>
      <c r="G3294" s="403">
        <v>8.7763200000000019</v>
      </c>
      <c r="H3294" s="403">
        <v>7.6400999999999994</v>
      </c>
      <c r="I3294" s="403">
        <v>10.317956009277321</v>
      </c>
      <c r="J3294" s="403">
        <v>9.3052500000000009</v>
      </c>
      <c r="K3294" s="403">
        <v>8.017248845595363</v>
      </c>
      <c r="L3294" s="450">
        <v>7.4337254332077771</v>
      </c>
      <c r="M3294" s="450">
        <v>6.8926728957253056</v>
      </c>
      <c r="N3294" s="450">
        <v>6.3910000543247625</v>
      </c>
      <c r="O3294" s="450">
        <v>5.9258407169895246</v>
      </c>
      <c r="R3294" s="570"/>
      <c r="S3294" s="570"/>
      <c r="T3294" s="570"/>
      <c r="U3294" s="570"/>
    </row>
    <row r="3295" spans="2:21" x14ac:dyDescent="0.25">
      <c r="B3295" s="402" t="s">
        <v>257</v>
      </c>
      <c r="C3295" s="402" t="s">
        <v>16</v>
      </c>
      <c r="D3295" s="402" t="s">
        <v>3</v>
      </c>
      <c r="E3295" s="402" t="s">
        <v>38</v>
      </c>
      <c r="F3295" s="402" t="s">
        <v>8</v>
      </c>
      <c r="G3295" s="403">
        <v>8.7763200000000019</v>
      </c>
      <c r="H3295" s="403">
        <v>7.6400999999999994</v>
      </c>
      <c r="I3295" s="403">
        <v>10.317956009277321</v>
      </c>
      <c r="J3295" s="403">
        <v>9.3052500000000009</v>
      </c>
      <c r="K3295" s="403">
        <v>8.0172488455953648</v>
      </c>
      <c r="L3295" s="450">
        <v>7.4337254332077789</v>
      </c>
      <c r="M3295" s="450">
        <v>6.8926728957253074</v>
      </c>
      <c r="N3295" s="450">
        <v>6.3910000543247643</v>
      </c>
      <c r="O3295" s="450">
        <v>5.9258407169895264</v>
      </c>
      <c r="R3295" s="570"/>
      <c r="S3295" s="570"/>
      <c r="T3295" s="570"/>
      <c r="U3295" s="570"/>
    </row>
    <row r="3296" spans="2:21" x14ac:dyDescent="0.25">
      <c r="B3296" s="402" t="s">
        <v>257</v>
      </c>
      <c r="C3296" s="402" t="s">
        <v>16</v>
      </c>
      <c r="D3296" s="402" t="s">
        <v>3</v>
      </c>
      <c r="E3296" s="402" t="s">
        <v>38</v>
      </c>
      <c r="F3296" s="402" t="s">
        <v>1</v>
      </c>
      <c r="G3296" s="403">
        <v>8.7763200000000001</v>
      </c>
      <c r="H3296" s="403">
        <v>7.6400999999999994</v>
      </c>
      <c r="I3296" s="403">
        <v>10.317956009277321</v>
      </c>
      <c r="J3296" s="403">
        <v>9.3052500000000009</v>
      </c>
      <c r="K3296" s="403">
        <v>8.017248845595363</v>
      </c>
      <c r="L3296" s="450">
        <v>7.4337254332077771</v>
      </c>
      <c r="M3296" s="450">
        <v>6.8926728957253056</v>
      </c>
      <c r="N3296" s="450">
        <v>6.3910000543247625</v>
      </c>
      <c r="O3296" s="450">
        <v>5.9258407169895246</v>
      </c>
      <c r="R3296" s="570"/>
      <c r="S3296" s="570"/>
      <c r="T3296" s="570"/>
      <c r="U3296" s="570"/>
    </row>
    <row r="3297" spans="2:21" x14ac:dyDescent="0.25">
      <c r="B3297" s="402" t="s">
        <v>257</v>
      </c>
      <c r="C3297" s="402" t="s">
        <v>16</v>
      </c>
      <c r="D3297" s="402" t="s">
        <v>11</v>
      </c>
      <c r="E3297" s="402" t="s">
        <v>38</v>
      </c>
      <c r="F3297" s="402" t="s">
        <v>4</v>
      </c>
      <c r="G3297" s="403">
        <v>14.692500000000001</v>
      </c>
      <c r="H3297" s="403">
        <v>11.754000000000001</v>
      </c>
      <c r="I3297" s="403">
        <v>18.477534956281975</v>
      </c>
      <c r="J3297" s="403">
        <v>14.62246991256395</v>
      </c>
      <c r="K3297" s="403">
        <v>14.315769230769234</v>
      </c>
      <c r="L3297" s="450">
        <v>13.961436092288201</v>
      </c>
      <c r="M3297" s="450">
        <v>13.615873140794813</v>
      </c>
      <c r="N3297" s="450">
        <v>13.278863303225771</v>
      </c>
      <c r="O3297" s="450">
        <v>12.950194879346755</v>
      </c>
      <c r="R3297" s="570"/>
      <c r="S3297" s="570"/>
      <c r="T3297" s="570"/>
      <c r="U3297" s="570"/>
    </row>
    <row r="3298" spans="2:21" x14ac:dyDescent="0.25">
      <c r="B3298" s="402" t="s">
        <v>257</v>
      </c>
      <c r="C3298" s="402" t="s">
        <v>16</v>
      </c>
      <c r="D3298" s="402" t="s">
        <v>11</v>
      </c>
      <c r="E3298" s="402" t="s">
        <v>38</v>
      </c>
      <c r="F3298" s="402" t="s">
        <v>5</v>
      </c>
      <c r="G3298" s="403">
        <v>9.2151360000000011</v>
      </c>
      <c r="H3298" s="403">
        <v>8.0221049999999998</v>
      </c>
      <c r="I3298" s="403">
        <v>12.610917607662447</v>
      </c>
      <c r="J3298" s="403">
        <v>9.979835715324894</v>
      </c>
      <c r="K3298" s="403">
        <v>9.7705125000000006</v>
      </c>
      <c r="L3298" s="450">
        <v>9.528680132986695</v>
      </c>
      <c r="M3298" s="450">
        <v>9.2928334185924566</v>
      </c>
      <c r="N3298" s="450">
        <v>9.0628242044515854</v>
      </c>
      <c r="O3298" s="450">
        <v>8.8385080051541571</v>
      </c>
      <c r="R3298" s="570"/>
      <c r="S3298" s="570"/>
      <c r="T3298" s="570"/>
      <c r="U3298" s="570"/>
    </row>
    <row r="3299" spans="2:21" x14ac:dyDescent="0.25">
      <c r="B3299" s="402" t="s">
        <v>257</v>
      </c>
      <c r="C3299" s="402" t="s">
        <v>16</v>
      </c>
      <c r="D3299" s="402" t="s">
        <v>11</v>
      </c>
      <c r="E3299" s="402" t="s">
        <v>38</v>
      </c>
      <c r="F3299" s="402" t="s">
        <v>6</v>
      </c>
      <c r="G3299" s="403">
        <v>8.7763200000000019</v>
      </c>
      <c r="H3299" s="403">
        <v>7.6400999999999994</v>
      </c>
      <c r="I3299" s="403">
        <v>12.010397721583283</v>
      </c>
      <c r="J3299" s="403">
        <v>9.5046054431665663</v>
      </c>
      <c r="K3299" s="403">
        <v>9.3052500000000009</v>
      </c>
      <c r="L3299" s="450">
        <v>9.0749334599873297</v>
      </c>
      <c r="M3299" s="450">
        <v>8.8503175415166275</v>
      </c>
      <c r="N3299" s="450">
        <v>8.6312611470967493</v>
      </c>
      <c r="O3299" s="450">
        <v>8.4176266715753894</v>
      </c>
      <c r="R3299" s="570"/>
      <c r="S3299" s="570"/>
      <c r="T3299" s="570"/>
      <c r="U3299" s="570"/>
    </row>
    <row r="3300" spans="2:21" x14ac:dyDescent="0.25">
      <c r="B3300" s="402" t="s">
        <v>257</v>
      </c>
      <c r="C3300" s="402" t="s">
        <v>16</v>
      </c>
      <c r="D3300" s="402" t="s">
        <v>11</v>
      </c>
      <c r="E3300" s="402" t="s">
        <v>38</v>
      </c>
      <c r="F3300" s="402" t="s">
        <v>7</v>
      </c>
      <c r="G3300" s="403">
        <v>8.7763200000000019</v>
      </c>
      <c r="H3300" s="403">
        <v>7.6400999999999994</v>
      </c>
      <c r="I3300" s="403">
        <v>12.010397721583283</v>
      </c>
      <c r="J3300" s="403">
        <v>9.5046054431665645</v>
      </c>
      <c r="K3300" s="403">
        <v>9.3052500000000009</v>
      </c>
      <c r="L3300" s="450">
        <v>9.0749334599873297</v>
      </c>
      <c r="M3300" s="450">
        <v>8.8503175415166275</v>
      </c>
      <c r="N3300" s="450">
        <v>8.6312611470967493</v>
      </c>
      <c r="O3300" s="450">
        <v>8.4176266715753894</v>
      </c>
      <c r="R3300" s="570"/>
      <c r="S3300" s="570"/>
      <c r="T3300" s="570"/>
      <c r="U3300" s="570"/>
    </row>
    <row r="3301" spans="2:21" x14ac:dyDescent="0.25">
      <c r="B3301" s="402" t="s">
        <v>257</v>
      </c>
      <c r="C3301" s="402" t="s">
        <v>16</v>
      </c>
      <c r="D3301" s="402" t="s">
        <v>11</v>
      </c>
      <c r="E3301" s="402" t="s">
        <v>38</v>
      </c>
      <c r="F3301" s="402" t="s">
        <v>8</v>
      </c>
      <c r="G3301" s="403">
        <v>8.7763200000000019</v>
      </c>
      <c r="H3301" s="403">
        <v>7.6400999999999994</v>
      </c>
      <c r="I3301" s="403">
        <v>12.010397721583285</v>
      </c>
      <c r="J3301" s="403">
        <v>9.5046054431665645</v>
      </c>
      <c r="K3301" s="403">
        <v>9.3052500000000009</v>
      </c>
      <c r="L3301" s="450">
        <v>9.0749334599873297</v>
      </c>
      <c r="M3301" s="450">
        <v>8.8503175415166275</v>
      </c>
      <c r="N3301" s="450">
        <v>8.6312611470967493</v>
      </c>
      <c r="O3301" s="450">
        <v>8.4176266715753894</v>
      </c>
      <c r="R3301" s="570"/>
      <c r="S3301" s="570"/>
      <c r="T3301" s="570"/>
      <c r="U3301" s="570"/>
    </row>
    <row r="3302" spans="2:21" x14ac:dyDescent="0.25">
      <c r="B3302" s="402" t="s">
        <v>257</v>
      </c>
      <c r="C3302" s="402" t="s">
        <v>16</v>
      </c>
      <c r="D3302" s="402" t="s">
        <v>11</v>
      </c>
      <c r="E3302" s="402" t="s">
        <v>38</v>
      </c>
      <c r="F3302" s="402" t="s">
        <v>1</v>
      </c>
      <c r="G3302" s="403">
        <v>8.7763200000000001</v>
      </c>
      <c r="H3302" s="403">
        <v>7.6400999999999994</v>
      </c>
      <c r="I3302" s="403">
        <v>12.010397721583285</v>
      </c>
      <c r="J3302" s="403">
        <v>9.5046054431665645</v>
      </c>
      <c r="K3302" s="403">
        <v>9.3052500000000009</v>
      </c>
      <c r="L3302" s="450">
        <v>9.0749334599873297</v>
      </c>
      <c r="M3302" s="450">
        <v>8.8503175415166275</v>
      </c>
      <c r="N3302" s="450">
        <v>8.6312611470967493</v>
      </c>
      <c r="O3302" s="450">
        <v>8.4176266715753894</v>
      </c>
      <c r="R3302" s="570"/>
      <c r="S3302" s="570"/>
      <c r="T3302" s="570"/>
      <c r="U3302" s="570"/>
    </row>
    <row r="3303" spans="2:21" x14ac:dyDescent="0.25">
      <c r="B3303" s="402" t="s">
        <v>257</v>
      </c>
      <c r="C3303" s="402" t="s">
        <v>16</v>
      </c>
      <c r="D3303" s="402" t="s">
        <v>19</v>
      </c>
      <c r="E3303" s="402" t="s">
        <v>38</v>
      </c>
      <c r="F3303" s="402" t="s">
        <v>4</v>
      </c>
      <c r="G3303" s="403">
        <v>14.692500000000001</v>
      </c>
      <c r="H3303" s="403">
        <v>11.754000000000001</v>
      </c>
      <c r="I3303" s="403">
        <v>14.315769230769234</v>
      </c>
      <c r="J3303" s="403">
        <v>10.958115618047914</v>
      </c>
      <c r="K3303" s="403">
        <v>9.6141956405415705</v>
      </c>
      <c r="L3303" s="450">
        <v>8.6904713839894203</v>
      </c>
      <c r="M3303" s="450">
        <v>7.8554978179833137</v>
      </c>
      <c r="N3303" s="450">
        <v>7.100747846892137</v>
      </c>
      <c r="O3303" s="450">
        <v>6.4185136516386248</v>
      </c>
      <c r="R3303" s="570"/>
      <c r="S3303" s="570"/>
      <c r="T3303" s="570"/>
      <c r="U3303" s="570"/>
    </row>
    <row r="3304" spans="2:21" x14ac:dyDescent="0.25">
      <c r="B3304" s="402" t="s">
        <v>257</v>
      </c>
      <c r="C3304" s="402" t="s">
        <v>16</v>
      </c>
      <c r="D3304" s="402" t="s">
        <v>19</v>
      </c>
      <c r="E3304" s="402" t="s">
        <v>38</v>
      </c>
      <c r="F3304" s="402" t="s">
        <v>5</v>
      </c>
      <c r="G3304" s="403">
        <v>9.2151360000000011</v>
      </c>
      <c r="H3304" s="403">
        <v>8.0221049999999998</v>
      </c>
      <c r="I3304" s="403">
        <v>9.7705125000000006</v>
      </c>
      <c r="J3304" s="403">
        <v>7.4789139093177015</v>
      </c>
      <c r="K3304" s="403">
        <v>6.5616885246696217</v>
      </c>
      <c r="L3304" s="450">
        <v>5.9312467195727798</v>
      </c>
      <c r="M3304" s="450">
        <v>5.3613772607736125</v>
      </c>
      <c r="N3304" s="450">
        <v>4.8462604055038838</v>
      </c>
      <c r="O3304" s="450">
        <v>4.3806355672433615</v>
      </c>
      <c r="R3304" s="570"/>
      <c r="S3304" s="570"/>
      <c r="T3304" s="570"/>
      <c r="U3304" s="570"/>
    </row>
    <row r="3305" spans="2:21" x14ac:dyDescent="0.25">
      <c r="B3305" s="402" t="s">
        <v>257</v>
      </c>
      <c r="C3305" s="402" t="s">
        <v>16</v>
      </c>
      <c r="D3305" s="402" t="s">
        <v>19</v>
      </c>
      <c r="E3305" s="402" t="s">
        <v>38</v>
      </c>
      <c r="F3305" s="402" t="s">
        <v>6</v>
      </c>
      <c r="G3305" s="403">
        <v>8.7763200000000019</v>
      </c>
      <c r="H3305" s="403">
        <v>7.6400999999999994</v>
      </c>
      <c r="I3305" s="403">
        <v>9.3052500000000009</v>
      </c>
      <c r="J3305" s="403">
        <v>7.1227751517311448</v>
      </c>
      <c r="K3305" s="403">
        <v>6.2492271663520205</v>
      </c>
      <c r="L3305" s="450">
        <v>5.6488063995931235</v>
      </c>
      <c r="M3305" s="450">
        <v>5.106073581689154</v>
      </c>
      <c r="N3305" s="450">
        <v>4.6154861004798891</v>
      </c>
      <c r="O3305" s="450">
        <v>4.1720338735651064</v>
      </c>
      <c r="R3305" s="570"/>
      <c r="S3305" s="570"/>
      <c r="T3305" s="570"/>
      <c r="U3305" s="570"/>
    </row>
    <row r="3306" spans="2:21" x14ac:dyDescent="0.25">
      <c r="B3306" s="402" t="s">
        <v>257</v>
      </c>
      <c r="C3306" s="402" t="s">
        <v>16</v>
      </c>
      <c r="D3306" s="402" t="s">
        <v>19</v>
      </c>
      <c r="E3306" s="402" t="s">
        <v>38</v>
      </c>
      <c r="F3306" s="402" t="s">
        <v>7</v>
      </c>
      <c r="G3306" s="403">
        <v>8.7763200000000019</v>
      </c>
      <c r="H3306" s="403">
        <v>7.6400999999999994</v>
      </c>
      <c r="I3306" s="403">
        <v>9.3052500000000009</v>
      </c>
      <c r="J3306" s="403">
        <v>7.1227751517311448</v>
      </c>
      <c r="K3306" s="403">
        <v>6.2492271663520214</v>
      </c>
      <c r="L3306" s="450">
        <v>5.6488063995931244</v>
      </c>
      <c r="M3306" s="450">
        <v>5.1060735816891549</v>
      </c>
      <c r="N3306" s="450">
        <v>4.6154861004798899</v>
      </c>
      <c r="O3306" s="450">
        <v>4.1720338735651064</v>
      </c>
      <c r="R3306" s="570"/>
      <c r="S3306" s="570"/>
      <c r="T3306" s="570"/>
      <c r="U3306" s="570"/>
    </row>
    <row r="3307" spans="2:21" x14ac:dyDescent="0.25">
      <c r="B3307" s="402" t="s">
        <v>257</v>
      </c>
      <c r="C3307" s="402" t="s">
        <v>16</v>
      </c>
      <c r="D3307" s="402" t="s">
        <v>19</v>
      </c>
      <c r="E3307" s="402" t="s">
        <v>38</v>
      </c>
      <c r="F3307" s="402" t="s">
        <v>8</v>
      </c>
      <c r="G3307" s="403">
        <v>8.7763200000000019</v>
      </c>
      <c r="H3307" s="403">
        <v>7.6400999999999994</v>
      </c>
      <c r="I3307" s="403">
        <v>9.3052500000000009</v>
      </c>
      <c r="J3307" s="403">
        <v>7.1227751517311457</v>
      </c>
      <c r="K3307" s="403">
        <v>6.2492271663520205</v>
      </c>
      <c r="L3307" s="450">
        <v>5.6488063995931235</v>
      </c>
      <c r="M3307" s="450">
        <v>5.106073581689154</v>
      </c>
      <c r="N3307" s="450">
        <v>4.6154861004798891</v>
      </c>
      <c r="O3307" s="450">
        <v>4.1720338735651064</v>
      </c>
      <c r="R3307" s="570"/>
      <c r="S3307" s="570"/>
      <c r="T3307" s="570"/>
      <c r="U3307" s="570"/>
    </row>
    <row r="3308" spans="2:21" x14ac:dyDescent="0.25">
      <c r="B3308" s="402" t="s">
        <v>257</v>
      </c>
      <c r="C3308" s="402" t="s">
        <v>16</v>
      </c>
      <c r="D3308" s="402" t="s">
        <v>19</v>
      </c>
      <c r="E3308" s="402" t="s">
        <v>38</v>
      </c>
      <c r="F3308" s="402" t="s">
        <v>1</v>
      </c>
      <c r="G3308" s="403">
        <v>8.7763200000000001</v>
      </c>
      <c r="H3308" s="403">
        <v>7.6400999999999994</v>
      </c>
      <c r="I3308" s="403">
        <v>9.3052500000000009</v>
      </c>
      <c r="J3308" s="403">
        <v>7.1227751517311431</v>
      </c>
      <c r="K3308" s="403">
        <v>6.2492271663520214</v>
      </c>
      <c r="L3308" s="450">
        <v>5.6488063995931244</v>
      </c>
      <c r="M3308" s="450">
        <v>5.1060735816891549</v>
      </c>
      <c r="N3308" s="450">
        <v>4.6154861004798899</v>
      </c>
      <c r="O3308" s="450">
        <v>4.1720338735651064</v>
      </c>
      <c r="R3308" s="570"/>
      <c r="S3308" s="570"/>
      <c r="T3308" s="570"/>
      <c r="U3308" s="570"/>
    </row>
    <row r="3309" spans="2:21" x14ac:dyDescent="0.25">
      <c r="B3309" s="402" t="s">
        <v>257</v>
      </c>
      <c r="C3309" s="402" t="s">
        <v>128</v>
      </c>
      <c r="D3309" s="402" t="s">
        <v>3</v>
      </c>
      <c r="E3309" s="402" t="s">
        <v>38</v>
      </c>
      <c r="F3309" s="402" t="s">
        <v>4</v>
      </c>
      <c r="G3309" s="403">
        <v>22.5</v>
      </c>
      <c r="H3309" s="403">
        <v>18</v>
      </c>
      <c r="I3309" s="403">
        <v>24.30900226004788</v>
      </c>
      <c r="J3309" s="403">
        <v>21.923076923076927</v>
      </c>
      <c r="K3309" s="403">
        <v>18.888558948275094</v>
      </c>
      <c r="L3309" s="450">
        <v>17.513783562746561</v>
      </c>
      <c r="M3309" s="450">
        <v>16.239069138238442</v>
      </c>
      <c r="N3309" s="450">
        <v>15.057132888031013</v>
      </c>
      <c r="O3309" s="450">
        <v>13.961222092094536</v>
      </c>
      <c r="R3309" s="570"/>
      <c r="S3309" s="570"/>
      <c r="T3309" s="570"/>
      <c r="U3309" s="570"/>
    </row>
    <row r="3310" spans="2:21" x14ac:dyDescent="0.25">
      <c r="B3310" s="402" t="s">
        <v>257</v>
      </c>
      <c r="C3310" s="402" t="s">
        <v>128</v>
      </c>
      <c r="D3310" s="402" t="s">
        <v>3</v>
      </c>
      <c r="E3310" s="402" t="s">
        <v>38</v>
      </c>
      <c r="F3310" s="402" t="s">
        <v>5</v>
      </c>
      <c r="G3310" s="403">
        <v>14.112000000000002</v>
      </c>
      <c r="H3310" s="403">
        <v>12.285</v>
      </c>
      <c r="I3310" s="403">
        <v>16.590894042482681</v>
      </c>
      <c r="J3310" s="403">
        <v>14.9625</v>
      </c>
      <c r="K3310" s="403">
        <v>12.891441482197751</v>
      </c>
      <c r="L3310" s="450">
        <v>11.953157281574526</v>
      </c>
      <c r="M3310" s="450">
        <v>11.083164686847734</v>
      </c>
      <c r="N3310" s="450">
        <v>10.276493196081164</v>
      </c>
      <c r="O3310" s="450">
        <v>9.5285340778545198</v>
      </c>
      <c r="R3310" s="570"/>
      <c r="S3310" s="570"/>
      <c r="T3310" s="570"/>
      <c r="U3310" s="570"/>
    </row>
    <row r="3311" spans="2:21" x14ac:dyDescent="0.25">
      <c r="B3311" s="402" t="s">
        <v>257</v>
      </c>
      <c r="C3311" s="402" t="s">
        <v>128</v>
      </c>
      <c r="D3311" s="402" t="s">
        <v>3</v>
      </c>
      <c r="E3311" s="402" t="s">
        <v>38</v>
      </c>
      <c r="F3311" s="402" t="s">
        <v>6</v>
      </c>
      <c r="G3311" s="403">
        <v>13.440000000000001</v>
      </c>
      <c r="H3311" s="403">
        <v>11.7</v>
      </c>
      <c r="I3311" s="403">
        <v>15.800851469031121</v>
      </c>
      <c r="J3311" s="403">
        <v>14.25</v>
      </c>
      <c r="K3311" s="403">
        <v>12.277563316378812</v>
      </c>
      <c r="L3311" s="450">
        <v>11.383959315785265</v>
      </c>
      <c r="M3311" s="450">
        <v>10.555394939854988</v>
      </c>
      <c r="N3311" s="450">
        <v>9.7871363772201594</v>
      </c>
      <c r="O3311" s="450">
        <v>9.074794359861448</v>
      </c>
      <c r="R3311" s="570"/>
      <c r="S3311" s="570"/>
      <c r="T3311" s="570"/>
      <c r="U3311" s="570"/>
    </row>
    <row r="3312" spans="2:21" x14ac:dyDescent="0.25">
      <c r="B3312" s="402" t="s">
        <v>257</v>
      </c>
      <c r="C3312" s="402" t="s">
        <v>128</v>
      </c>
      <c r="D3312" s="402" t="s">
        <v>3</v>
      </c>
      <c r="E3312" s="402" t="s">
        <v>38</v>
      </c>
      <c r="F3312" s="402" t="s">
        <v>7</v>
      </c>
      <c r="G3312" s="403">
        <v>13.440000000000001</v>
      </c>
      <c r="H3312" s="403">
        <v>11.7</v>
      </c>
      <c r="I3312" s="403">
        <v>15.800851469031119</v>
      </c>
      <c r="J3312" s="403">
        <v>14.25</v>
      </c>
      <c r="K3312" s="403">
        <v>12.27756331637881</v>
      </c>
      <c r="L3312" s="450">
        <v>11.383959315785264</v>
      </c>
      <c r="M3312" s="450">
        <v>10.555394939854986</v>
      </c>
      <c r="N3312" s="450">
        <v>9.7871363772201576</v>
      </c>
      <c r="O3312" s="450">
        <v>9.074794359861448</v>
      </c>
      <c r="R3312" s="570"/>
      <c r="S3312" s="570"/>
      <c r="T3312" s="570"/>
      <c r="U3312" s="570"/>
    </row>
    <row r="3313" spans="2:21" x14ac:dyDescent="0.25">
      <c r="B3313" s="402" t="s">
        <v>257</v>
      </c>
      <c r="C3313" s="402" t="s">
        <v>128</v>
      </c>
      <c r="D3313" s="402" t="s">
        <v>3</v>
      </c>
      <c r="E3313" s="402" t="s">
        <v>38</v>
      </c>
      <c r="F3313" s="402" t="s">
        <v>8</v>
      </c>
      <c r="G3313" s="403">
        <v>13.440000000000003</v>
      </c>
      <c r="H3313" s="403">
        <v>11.7</v>
      </c>
      <c r="I3313" s="403">
        <v>15.800851469031119</v>
      </c>
      <c r="J3313" s="403">
        <v>14.25</v>
      </c>
      <c r="K3313" s="403">
        <v>12.277563316378812</v>
      </c>
      <c r="L3313" s="450">
        <v>11.383959315785265</v>
      </c>
      <c r="M3313" s="450">
        <v>10.555394939854988</v>
      </c>
      <c r="N3313" s="450">
        <v>9.7871363772201594</v>
      </c>
      <c r="O3313" s="450">
        <v>9.074794359861448</v>
      </c>
      <c r="R3313" s="570"/>
      <c r="S3313" s="570"/>
      <c r="T3313" s="570"/>
      <c r="U3313" s="570"/>
    </row>
    <row r="3314" spans="2:21" x14ac:dyDescent="0.25">
      <c r="B3314" s="402" t="s">
        <v>257</v>
      </c>
      <c r="C3314" s="402" t="s">
        <v>128</v>
      </c>
      <c r="D3314" s="402" t="s">
        <v>3</v>
      </c>
      <c r="E3314" s="402" t="s">
        <v>38</v>
      </c>
      <c r="F3314" s="402" t="s">
        <v>1</v>
      </c>
      <c r="G3314" s="403">
        <v>13.44</v>
      </c>
      <c r="H3314" s="403">
        <v>11.7</v>
      </c>
      <c r="I3314" s="403">
        <v>15.800851469031119</v>
      </c>
      <c r="J3314" s="403">
        <v>14.25</v>
      </c>
      <c r="K3314" s="403">
        <v>12.27756331637881</v>
      </c>
      <c r="L3314" s="450">
        <v>11.383959315785264</v>
      </c>
      <c r="M3314" s="450">
        <v>10.555394939854986</v>
      </c>
      <c r="N3314" s="450">
        <v>9.7871363772201576</v>
      </c>
      <c r="O3314" s="450">
        <v>9.074794359861448</v>
      </c>
      <c r="R3314" s="570"/>
      <c r="S3314" s="570"/>
      <c r="T3314" s="570"/>
      <c r="U3314" s="570"/>
    </row>
    <row r="3315" spans="2:21" x14ac:dyDescent="0.25">
      <c r="B3315" s="402" t="s">
        <v>257</v>
      </c>
      <c r="C3315" s="402" t="s">
        <v>128</v>
      </c>
      <c r="D3315" s="402" t="s">
        <v>11</v>
      </c>
      <c r="E3315" s="402" t="s">
        <v>38</v>
      </c>
      <c r="F3315" s="402" t="s">
        <v>4</v>
      </c>
      <c r="G3315" s="403">
        <v>22.5</v>
      </c>
      <c r="H3315" s="403">
        <v>18</v>
      </c>
      <c r="I3315" s="403">
        <v>28.29637818726183</v>
      </c>
      <c r="J3315" s="403">
        <v>22.39275637452366</v>
      </c>
      <c r="K3315" s="403">
        <v>21.923076923076927</v>
      </c>
      <c r="L3315" s="450">
        <v>21.380453433825728</v>
      </c>
      <c r="M3315" s="450">
        <v>20.851260552518855</v>
      </c>
      <c r="N3315" s="450">
        <v>20.335165854863355</v>
      </c>
      <c r="O3315" s="450">
        <v>19.831845144482013</v>
      </c>
      <c r="R3315" s="570"/>
      <c r="S3315" s="570"/>
      <c r="T3315" s="570"/>
      <c r="U3315" s="570"/>
    </row>
    <row r="3316" spans="2:21" x14ac:dyDescent="0.25">
      <c r="B3316" s="402" t="s">
        <v>257</v>
      </c>
      <c r="C3316" s="402" t="s">
        <v>128</v>
      </c>
      <c r="D3316" s="402" t="s">
        <v>11</v>
      </c>
      <c r="E3316" s="402" t="s">
        <v>38</v>
      </c>
      <c r="F3316" s="402" t="s">
        <v>5</v>
      </c>
      <c r="G3316" s="403">
        <v>14.112000000000002</v>
      </c>
      <c r="H3316" s="403">
        <v>12.285</v>
      </c>
      <c r="I3316" s="403">
        <v>19.312278112806197</v>
      </c>
      <c r="J3316" s="403">
        <v>15.283056225612395</v>
      </c>
      <c r="K3316" s="403">
        <v>14.9625</v>
      </c>
      <c r="L3316" s="450">
        <v>14.592159468586056</v>
      </c>
      <c r="M3316" s="450">
        <v>14.230985327094114</v>
      </c>
      <c r="N3316" s="450">
        <v>13.878750695944234</v>
      </c>
      <c r="O3316" s="450">
        <v>13.535234311108971</v>
      </c>
      <c r="R3316" s="570"/>
      <c r="S3316" s="570"/>
      <c r="T3316" s="570"/>
      <c r="U3316" s="570"/>
    </row>
    <row r="3317" spans="2:21" x14ac:dyDescent="0.25">
      <c r="B3317" s="402" t="s">
        <v>257</v>
      </c>
      <c r="C3317" s="402" t="s">
        <v>128</v>
      </c>
      <c r="D3317" s="402" t="s">
        <v>11</v>
      </c>
      <c r="E3317" s="402" t="s">
        <v>38</v>
      </c>
      <c r="F3317" s="402" t="s">
        <v>6</v>
      </c>
      <c r="G3317" s="403">
        <v>13.440000000000001</v>
      </c>
      <c r="H3317" s="403">
        <v>11.7</v>
      </c>
      <c r="I3317" s="403">
        <v>18.392645821720187</v>
      </c>
      <c r="J3317" s="403">
        <v>14.555291643440377</v>
      </c>
      <c r="K3317" s="403">
        <v>14.25</v>
      </c>
      <c r="L3317" s="450">
        <v>13.897294731986721</v>
      </c>
      <c r="M3317" s="450">
        <v>13.553319359137253</v>
      </c>
      <c r="N3317" s="450">
        <v>13.217857805661177</v>
      </c>
      <c r="O3317" s="450">
        <v>12.890699343913305</v>
      </c>
      <c r="R3317" s="570"/>
      <c r="S3317" s="570"/>
      <c r="T3317" s="570"/>
      <c r="U3317" s="570"/>
    </row>
    <row r="3318" spans="2:21" x14ac:dyDescent="0.25">
      <c r="B3318" s="402" t="s">
        <v>257</v>
      </c>
      <c r="C3318" s="402" t="s">
        <v>128</v>
      </c>
      <c r="D3318" s="402" t="s">
        <v>11</v>
      </c>
      <c r="E3318" s="402" t="s">
        <v>38</v>
      </c>
      <c r="F3318" s="402" t="s">
        <v>7</v>
      </c>
      <c r="G3318" s="403">
        <v>13.440000000000001</v>
      </c>
      <c r="H3318" s="403">
        <v>11.7</v>
      </c>
      <c r="I3318" s="403">
        <v>18.392645821720187</v>
      </c>
      <c r="J3318" s="403">
        <v>14.555291643440375</v>
      </c>
      <c r="K3318" s="403">
        <v>14.25</v>
      </c>
      <c r="L3318" s="450">
        <v>13.897294731986721</v>
      </c>
      <c r="M3318" s="450">
        <v>13.553319359137253</v>
      </c>
      <c r="N3318" s="450">
        <v>13.217857805661177</v>
      </c>
      <c r="O3318" s="450">
        <v>12.890699343913305</v>
      </c>
      <c r="R3318" s="570"/>
      <c r="S3318" s="570"/>
      <c r="T3318" s="570"/>
      <c r="U3318" s="570"/>
    </row>
    <row r="3319" spans="2:21" x14ac:dyDescent="0.25">
      <c r="B3319" s="402" t="s">
        <v>257</v>
      </c>
      <c r="C3319" s="402" t="s">
        <v>128</v>
      </c>
      <c r="D3319" s="402" t="s">
        <v>11</v>
      </c>
      <c r="E3319" s="402" t="s">
        <v>38</v>
      </c>
      <c r="F3319" s="402" t="s">
        <v>8</v>
      </c>
      <c r="G3319" s="403">
        <v>13.440000000000003</v>
      </c>
      <c r="H3319" s="403">
        <v>11.7</v>
      </c>
      <c r="I3319" s="403">
        <v>18.39264582172019</v>
      </c>
      <c r="J3319" s="403">
        <v>14.555291643440375</v>
      </c>
      <c r="K3319" s="403">
        <v>14.25</v>
      </c>
      <c r="L3319" s="450">
        <v>13.897294731986721</v>
      </c>
      <c r="M3319" s="450">
        <v>13.553319359137253</v>
      </c>
      <c r="N3319" s="450">
        <v>13.217857805661177</v>
      </c>
      <c r="O3319" s="450">
        <v>12.890699343913305</v>
      </c>
      <c r="R3319" s="570"/>
      <c r="S3319" s="570"/>
      <c r="T3319" s="570"/>
      <c r="U3319" s="570"/>
    </row>
    <row r="3320" spans="2:21" x14ac:dyDescent="0.25">
      <c r="B3320" s="402" t="s">
        <v>257</v>
      </c>
      <c r="C3320" s="402" t="s">
        <v>128</v>
      </c>
      <c r="D3320" s="402" t="s">
        <v>11</v>
      </c>
      <c r="E3320" s="402" t="s">
        <v>38</v>
      </c>
      <c r="F3320" s="402" t="s">
        <v>1</v>
      </c>
      <c r="G3320" s="403">
        <v>13.44</v>
      </c>
      <c r="H3320" s="403">
        <v>11.7</v>
      </c>
      <c r="I3320" s="403">
        <v>18.39264582172019</v>
      </c>
      <c r="J3320" s="403">
        <v>14.555291643440375</v>
      </c>
      <c r="K3320" s="403">
        <v>14.25</v>
      </c>
      <c r="L3320" s="450">
        <v>13.897294731986721</v>
      </c>
      <c r="M3320" s="450">
        <v>13.553319359137253</v>
      </c>
      <c r="N3320" s="450">
        <v>13.217857805661177</v>
      </c>
      <c r="O3320" s="450">
        <v>12.890699343913305</v>
      </c>
      <c r="R3320" s="570"/>
      <c r="S3320" s="570"/>
      <c r="T3320" s="570"/>
      <c r="U3320" s="570"/>
    </row>
    <row r="3321" spans="2:21" x14ac:dyDescent="0.25">
      <c r="B3321" s="402" t="s">
        <v>257</v>
      </c>
      <c r="C3321" s="402" t="s">
        <v>128</v>
      </c>
      <c r="D3321" s="402" t="s">
        <v>19</v>
      </c>
      <c r="E3321" s="402" t="s">
        <v>38</v>
      </c>
      <c r="F3321" s="402" t="s">
        <v>4</v>
      </c>
      <c r="G3321" s="403">
        <v>22.5</v>
      </c>
      <c r="H3321" s="403">
        <v>18</v>
      </c>
      <c r="I3321" s="403">
        <v>21.923076923076927</v>
      </c>
      <c r="J3321" s="403">
        <v>16.781187776489915</v>
      </c>
      <c r="K3321" s="403">
        <v>14.723117366832419</v>
      </c>
      <c r="L3321" s="450">
        <v>13.308531981607075</v>
      </c>
      <c r="M3321" s="450">
        <v>12.029858833052549</v>
      </c>
      <c r="N3321" s="450">
        <v>10.874039581764375</v>
      </c>
      <c r="O3321" s="450">
        <v>9.8292705231831921</v>
      </c>
      <c r="R3321" s="570"/>
      <c r="S3321" s="570"/>
      <c r="T3321" s="570"/>
      <c r="U3321" s="570"/>
    </row>
    <row r="3322" spans="2:21" x14ac:dyDescent="0.25">
      <c r="B3322" s="402" t="s">
        <v>257</v>
      </c>
      <c r="C3322" s="402" t="s">
        <v>128</v>
      </c>
      <c r="D3322" s="402" t="s">
        <v>19</v>
      </c>
      <c r="E3322" s="402" t="s">
        <v>38</v>
      </c>
      <c r="F3322" s="402" t="s">
        <v>5</v>
      </c>
      <c r="G3322" s="403">
        <v>14.112000000000002</v>
      </c>
      <c r="H3322" s="403">
        <v>12.285</v>
      </c>
      <c r="I3322" s="403">
        <v>14.9625</v>
      </c>
      <c r="J3322" s="403">
        <v>11.453160657454367</v>
      </c>
      <c r="K3322" s="403">
        <v>10.048527602863127</v>
      </c>
      <c r="L3322" s="450">
        <v>9.08307307744683</v>
      </c>
      <c r="M3322" s="450">
        <v>8.2103786535583652</v>
      </c>
      <c r="N3322" s="450">
        <v>7.4215320145541872</v>
      </c>
      <c r="O3322" s="450">
        <v>6.7084771320725292</v>
      </c>
      <c r="R3322" s="570"/>
      <c r="S3322" s="570"/>
      <c r="T3322" s="570"/>
      <c r="U3322" s="570"/>
    </row>
    <row r="3323" spans="2:21" x14ac:dyDescent="0.25">
      <c r="B3323" s="402" t="s">
        <v>257</v>
      </c>
      <c r="C3323" s="402" t="s">
        <v>128</v>
      </c>
      <c r="D3323" s="402" t="s">
        <v>19</v>
      </c>
      <c r="E3323" s="402" t="s">
        <v>38</v>
      </c>
      <c r="F3323" s="402" t="s">
        <v>6</v>
      </c>
      <c r="G3323" s="403">
        <v>13.440000000000001</v>
      </c>
      <c r="H3323" s="403">
        <v>11.7</v>
      </c>
      <c r="I3323" s="403">
        <v>14.25</v>
      </c>
      <c r="J3323" s="403">
        <v>10.907772054718444</v>
      </c>
      <c r="K3323" s="403">
        <v>9.5700262884410723</v>
      </c>
      <c r="L3323" s="450">
        <v>8.6505457880445995</v>
      </c>
      <c r="M3323" s="450">
        <v>7.8194082414841564</v>
      </c>
      <c r="N3323" s="450">
        <v>7.0681257281468444</v>
      </c>
      <c r="O3323" s="450">
        <v>6.3890258400690749</v>
      </c>
      <c r="R3323" s="570"/>
      <c r="S3323" s="570"/>
      <c r="T3323" s="570"/>
      <c r="U3323" s="570"/>
    </row>
    <row r="3324" spans="2:21" x14ac:dyDescent="0.25">
      <c r="B3324" s="402" t="s">
        <v>257</v>
      </c>
      <c r="C3324" s="402" t="s">
        <v>128</v>
      </c>
      <c r="D3324" s="402" t="s">
        <v>19</v>
      </c>
      <c r="E3324" s="402" t="s">
        <v>38</v>
      </c>
      <c r="F3324" s="402" t="s">
        <v>7</v>
      </c>
      <c r="G3324" s="403">
        <v>13.440000000000001</v>
      </c>
      <c r="H3324" s="403">
        <v>11.7</v>
      </c>
      <c r="I3324" s="403">
        <v>14.25</v>
      </c>
      <c r="J3324" s="403">
        <v>10.907772054718444</v>
      </c>
      <c r="K3324" s="403">
        <v>9.5700262884410741</v>
      </c>
      <c r="L3324" s="450">
        <v>8.6505457880446013</v>
      </c>
      <c r="M3324" s="450">
        <v>7.8194082414841581</v>
      </c>
      <c r="N3324" s="450">
        <v>7.0681257281468453</v>
      </c>
      <c r="O3324" s="450">
        <v>6.3890258400690767</v>
      </c>
      <c r="R3324" s="570"/>
      <c r="S3324" s="570"/>
      <c r="T3324" s="570"/>
      <c r="U3324" s="570"/>
    </row>
    <row r="3325" spans="2:21" x14ac:dyDescent="0.25">
      <c r="B3325" s="402" t="s">
        <v>257</v>
      </c>
      <c r="C3325" s="402" t="s">
        <v>128</v>
      </c>
      <c r="D3325" s="402" t="s">
        <v>19</v>
      </c>
      <c r="E3325" s="402" t="s">
        <v>38</v>
      </c>
      <c r="F3325" s="402" t="s">
        <v>8</v>
      </c>
      <c r="G3325" s="403">
        <v>13.440000000000003</v>
      </c>
      <c r="H3325" s="403">
        <v>11.7</v>
      </c>
      <c r="I3325" s="403">
        <v>14.25</v>
      </c>
      <c r="J3325" s="403">
        <v>10.907772054718446</v>
      </c>
      <c r="K3325" s="403">
        <v>9.5700262884410723</v>
      </c>
      <c r="L3325" s="450">
        <v>8.6505457880445995</v>
      </c>
      <c r="M3325" s="450">
        <v>7.8194082414841564</v>
      </c>
      <c r="N3325" s="450">
        <v>7.0681257281468444</v>
      </c>
      <c r="O3325" s="450">
        <v>6.3890258400690749</v>
      </c>
      <c r="R3325" s="570"/>
      <c r="S3325" s="570"/>
      <c r="T3325" s="570"/>
      <c r="U3325" s="570"/>
    </row>
    <row r="3326" spans="2:21" x14ac:dyDescent="0.25">
      <c r="B3326" s="402" t="s">
        <v>257</v>
      </c>
      <c r="C3326" s="402" t="s">
        <v>128</v>
      </c>
      <c r="D3326" s="402" t="s">
        <v>19</v>
      </c>
      <c r="E3326" s="402" t="s">
        <v>38</v>
      </c>
      <c r="F3326" s="402" t="s">
        <v>1</v>
      </c>
      <c r="G3326" s="403">
        <v>13.44</v>
      </c>
      <c r="H3326" s="403">
        <v>11.7</v>
      </c>
      <c r="I3326" s="403">
        <v>14.25</v>
      </c>
      <c r="J3326" s="403">
        <v>10.907772054718443</v>
      </c>
      <c r="K3326" s="403">
        <v>9.5700262884410741</v>
      </c>
      <c r="L3326" s="450">
        <v>8.6505457880446013</v>
      </c>
      <c r="M3326" s="450">
        <v>7.8194082414841581</v>
      </c>
      <c r="N3326" s="450">
        <v>7.0681257281468453</v>
      </c>
      <c r="O3326" s="450">
        <v>6.3890258400690767</v>
      </c>
      <c r="R3326" s="570"/>
      <c r="S3326" s="570"/>
      <c r="T3326" s="570"/>
      <c r="U3326" s="570"/>
    </row>
    <row r="3327" spans="2:21" x14ac:dyDescent="0.25">
      <c r="R3327" s="570"/>
    </row>
  </sheetData>
  <mergeCells count="14">
    <mergeCell ref="B49:B50"/>
    <mergeCell ref="B51:B52"/>
    <mergeCell ref="B53:B58"/>
    <mergeCell ref="B59:B64"/>
    <mergeCell ref="B23:B24"/>
    <mergeCell ref="B25:B30"/>
    <mergeCell ref="B31:B36"/>
    <mergeCell ref="B45:B46"/>
    <mergeCell ref="B47:B48"/>
    <mergeCell ref="D15:H15"/>
    <mergeCell ref="I15:L15"/>
    <mergeCell ref="B17:B18"/>
    <mergeCell ref="B19:B20"/>
    <mergeCell ref="B21:B22"/>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'Results - All chemistries'!$AT$19:$AT$21</xm:f>
          </x14:formula1>
          <xm:sqref>C8</xm:sqref>
        </x14:dataValidation>
        <x14:dataValidation type="list" allowBlank="1" showInputMessage="1" showErrorMessage="1">
          <x14:formula1>
            <xm:f>'Results - All chemistries'!$AT$24:$AT$26</xm:f>
          </x14:formula1>
          <xm:sqref>C9</xm:sqref>
        </x14:dataValidation>
        <x14:dataValidation type="list" allowBlank="1" showInputMessage="1" showErrorMessage="1">
          <x14:formula1>
            <xm:f>'Results - All chemistries'!$AT$12:$AT$17</xm:f>
          </x14:formula1>
          <xm:sqref>C10</xm:sqref>
        </x14:dataValidation>
        <x14:dataValidation type="list" allowBlank="1" showInputMessage="1" showErrorMessage="1">
          <x14:formula1>
            <xm:f>'Results - All chemistries'!$AS$8:$AS$10</xm:f>
          </x14:formula1>
          <xm:sqref>C7</xm:sqref>
        </x14:dataValidation>
        <x14:dataValidation type="list" allowBlank="1" showInputMessage="1" showErrorMessage="1">
          <x14:formula1>
            <xm:f>'Results - All chemistries'!$AT$31:$AT$34</xm:f>
          </x14:formula1>
          <xm:sqref>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19"/>
  <sheetViews>
    <sheetView zoomScale="70" zoomScaleNormal="70" workbookViewId="0">
      <selection activeCell="A5" sqref="A5"/>
    </sheetView>
  </sheetViews>
  <sheetFormatPr defaultRowHeight="15" x14ac:dyDescent="0.25"/>
  <cols>
    <col min="1" max="1" width="12.5703125" customWidth="1"/>
    <col min="2" max="2" width="10.5703125" customWidth="1"/>
    <col min="3" max="3" width="14.7109375" customWidth="1"/>
    <col min="4" max="4" width="11.85546875" customWidth="1"/>
    <col min="5" max="5" width="14.5703125" customWidth="1"/>
    <col min="6" max="6" width="22.28515625" customWidth="1"/>
    <col min="7" max="7" width="17" customWidth="1"/>
    <col min="8" max="8" width="17.42578125" customWidth="1"/>
    <col min="9" max="9" width="29.5703125" bestFit="1" customWidth="1"/>
    <col min="10" max="10" width="13.5703125" customWidth="1"/>
    <col min="11" max="11" width="14.7109375" customWidth="1"/>
    <col min="12" max="12" width="16.28515625" customWidth="1"/>
    <col min="13" max="13" width="20.28515625" bestFit="1" customWidth="1"/>
    <col min="14" max="14" width="14.7109375" customWidth="1"/>
    <col min="15" max="15" width="13" customWidth="1"/>
    <col min="16" max="16" width="15.42578125" customWidth="1"/>
    <col min="17" max="17" width="11.42578125" customWidth="1"/>
    <col min="18" max="18" width="17.7109375" customWidth="1"/>
  </cols>
  <sheetData>
    <row r="1" spans="1:24" s="99" customFormat="1" x14ac:dyDescent="0.25">
      <c r="A1" s="100"/>
      <c r="B1" s="99" t="s">
        <v>27</v>
      </c>
    </row>
    <row r="2" spans="1:24" s="99" customFormat="1" x14ac:dyDescent="0.25">
      <c r="A2" s="99" t="s">
        <v>29</v>
      </c>
      <c r="B2" s="99" t="s">
        <v>28</v>
      </c>
    </row>
    <row r="3" spans="1:24" s="99" customFormat="1" x14ac:dyDescent="0.25">
      <c r="A3" s="99" t="s">
        <v>31</v>
      </c>
      <c r="B3" s="99" t="s">
        <v>30</v>
      </c>
    </row>
    <row r="4" spans="1:24" x14ac:dyDescent="0.25">
      <c r="A4" s="273"/>
    </row>
    <row r="5" spans="1:24" ht="15.75" thickBot="1" x14ac:dyDescent="0.3">
      <c r="A5" s="273"/>
    </row>
    <row r="6" spans="1:24" ht="15.75" thickBot="1" x14ac:dyDescent="0.3">
      <c r="A6" s="273"/>
      <c r="B6" s="320" t="s">
        <v>215</v>
      </c>
      <c r="C6" s="311"/>
      <c r="D6" s="311"/>
      <c r="E6" s="312"/>
      <c r="F6" s="312"/>
      <c r="G6" s="312"/>
      <c r="H6" s="312"/>
      <c r="I6" s="312"/>
      <c r="J6" s="312"/>
      <c r="K6" s="313"/>
    </row>
    <row r="7" spans="1:24" x14ac:dyDescent="0.25">
      <c r="A7" s="273"/>
      <c r="B7" s="314" t="s">
        <v>130</v>
      </c>
      <c r="C7" s="116"/>
      <c r="D7" s="116"/>
      <c r="E7" s="116"/>
      <c r="F7" s="116"/>
      <c r="G7" s="116"/>
      <c r="H7" s="116"/>
      <c r="I7" s="116"/>
      <c r="J7" s="116"/>
      <c r="K7" s="315"/>
    </row>
    <row r="8" spans="1:24" x14ac:dyDescent="0.25">
      <c r="A8" s="273"/>
      <c r="B8" s="316" t="s">
        <v>131</v>
      </c>
      <c r="C8" s="116"/>
      <c r="D8" s="116"/>
      <c r="E8" s="116"/>
      <c r="F8" s="116"/>
      <c r="G8" s="116"/>
      <c r="H8" s="116"/>
      <c r="I8" s="116"/>
      <c r="J8" s="116"/>
      <c r="K8" s="315"/>
    </row>
    <row r="9" spans="1:24" x14ac:dyDescent="0.25">
      <c r="A9" s="273"/>
      <c r="B9" s="314" t="s">
        <v>132</v>
      </c>
      <c r="C9" s="116"/>
      <c r="D9" s="116"/>
      <c r="E9" s="116"/>
      <c r="F9" s="116"/>
      <c r="G9" s="116"/>
      <c r="H9" s="116"/>
      <c r="I9" s="116"/>
      <c r="J9" s="116"/>
      <c r="K9" s="315"/>
      <c r="N9" s="274"/>
    </row>
    <row r="10" spans="1:24" x14ac:dyDescent="0.25">
      <c r="A10" s="273"/>
      <c r="B10" s="314" t="s">
        <v>133</v>
      </c>
      <c r="C10" s="116"/>
      <c r="D10" s="116"/>
      <c r="E10" s="116"/>
      <c r="F10" s="116"/>
      <c r="G10" s="116"/>
      <c r="H10" s="116"/>
      <c r="I10" s="116"/>
      <c r="J10" s="116"/>
      <c r="K10" s="315"/>
      <c r="N10" s="274"/>
    </row>
    <row r="11" spans="1:24" x14ac:dyDescent="0.25">
      <c r="A11" s="273"/>
      <c r="B11" s="314" t="s">
        <v>134</v>
      </c>
      <c r="C11" s="116"/>
      <c r="D11" s="116"/>
      <c r="E11" s="116"/>
      <c r="F11" s="116"/>
      <c r="G11" s="116"/>
      <c r="H11" s="116"/>
      <c r="I11" s="116"/>
      <c r="J11" s="116"/>
      <c r="K11" s="315"/>
    </row>
    <row r="12" spans="1:24" x14ac:dyDescent="0.25">
      <c r="A12" s="273"/>
      <c r="B12" s="314" t="s">
        <v>135</v>
      </c>
      <c r="C12" s="116"/>
      <c r="D12" s="116"/>
      <c r="E12" s="116"/>
      <c r="F12" s="116"/>
      <c r="G12" s="116"/>
      <c r="H12" s="116"/>
      <c r="I12" s="116"/>
      <c r="J12" s="116"/>
      <c r="K12" s="315"/>
    </row>
    <row r="13" spans="1:24" x14ac:dyDescent="0.25">
      <c r="B13" s="314" t="s">
        <v>136</v>
      </c>
      <c r="C13" s="116"/>
      <c r="D13" s="116"/>
      <c r="E13" s="116"/>
      <c r="F13" s="116"/>
      <c r="G13" s="116"/>
      <c r="H13" s="116"/>
      <c r="I13" s="116"/>
      <c r="J13" s="116"/>
      <c r="K13" s="315"/>
      <c r="M13" s="327"/>
      <c r="N13" s="274"/>
    </row>
    <row r="14" spans="1:24" ht="15.75" thickBot="1" x14ac:dyDescent="0.3">
      <c r="B14" s="317" t="s">
        <v>137</v>
      </c>
      <c r="C14" s="318"/>
      <c r="D14" s="318"/>
      <c r="E14" s="318"/>
      <c r="F14" s="318"/>
      <c r="G14" s="318"/>
      <c r="H14" s="318"/>
      <c r="I14" s="318"/>
      <c r="J14" s="318"/>
      <c r="K14" s="319"/>
    </row>
    <row r="15" spans="1:24" x14ac:dyDescent="0.25">
      <c r="B15" s="274"/>
    </row>
    <row r="16" spans="1:24" x14ac:dyDescent="0.25">
      <c r="B16" s="321" t="s">
        <v>129</v>
      </c>
      <c r="C16" s="310"/>
      <c r="D16" s="310"/>
      <c r="E16" s="310"/>
      <c r="F16" s="275"/>
      <c r="G16" s="310"/>
      <c r="H16" s="310"/>
      <c r="I16" s="310"/>
      <c r="J16" s="310"/>
      <c r="K16" s="310"/>
      <c r="L16" s="310"/>
      <c r="M16" s="310"/>
      <c r="N16" s="310"/>
      <c r="O16" s="310"/>
      <c r="P16" s="310"/>
      <c r="Q16" s="310"/>
      <c r="R16" s="310"/>
      <c r="S16" s="615"/>
      <c r="T16" s="615"/>
      <c r="U16" s="615"/>
      <c r="V16" s="615"/>
      <c r="W16" s="615"/>
      <c r="X16" s="615"/>
    </row>
    <row r="17" spans="2:24" x14ac:dyDescent="0.25">
      <c r="B17" s="322" t="s">
        <v>268</v>
      </c>
      <c r="C17" s="310"/>
      <c r="D17" s="310"/>
      <c r="E17" s="310"/>
      <c r="F17" s="287"/>
      <c r="G17" s="310"/>
      <c r="H17" s="310"/>
      <c r="I17" s="310"/>
      <c r="J17" s="310"/>
      <c r="K17" s="310"/>
      <c r="L17" s="310"/>
      <c r="M17" s="310"/>
      <c r="N17" s="310"/>
      <c r="O17" s="310"/>
      <c r="P17" s="310"/>
      <c r="Q17" s="310"/>
      <c r="R17" s="310"/>
      <c r="S17" s="288"/>
      <c r="T17" s="288"/>
      <c r="U17" s="288"/>
      <c r="V17" s="288"/>
      <c r="W17" s="288"/>
      <c r="X17" s="288"/>
    </row>
    <row r="18" spans="2:24" s="276" customFormat="1" ht="45" x14ac:dyDescent="0.25">
      <c r="B18" s="276" t="s">
        <v>138</v>
      </c>
      <c r="C18" s="276" t="s">
        <v>139</v>
      </c>
      <c r="D18" s="276" t="s">
        <v>140</v>
      </c>
      <c r="E18" s="276" t="s">
        <v>141</v>
      </c>
      <c r="F18" s="276" t="s">
        <v>142</v>
      </c>
      <c r="G18" s="276" t="s">
        <v>143</v>
      </c>
      <c r="H18" s="276" t="s">
        <v>144</v>
      </c>
      <c r="I18" s="276" t="s">
        <v>145</v>
      </c>
      <c r="J18" s="276" t="s">
        <v>146</v>
      </c>
      <c r="K18" s="276" t="s">
        <v>147</v>
      </c>
      <c r="L18" s="276" t="s">
        <v>148</v>
      </c>
      <c r="M18" s="276" t="s">
        <v>149</v>
      </c>
      <c r="N18" s="276" t="s">
        <v>150</v>
      </c>
      <c r="O18" s="276" t="s">
        <v>151</v>
      </c>
      <c r="P18" s="276" t="s">
        <v>152</v>
      </c>
      <c r="Q18" s="276" t="s">
        <v>153</v>
      </c>
      <c r="R18" s="276" t="s">
        <v>154</v>
      </c>
    </row>
    <row r="19" spans="2:24" x14ac:dyDescent="0.25">
      <c r="B19">
        <v>2014</v>
      </c>
      <c r="C19" t="s">
        <v>155</v>
      </c>
      <c r="D19" t="s">
        <v>179</v>
      </c>
      <c r="E19" t="s">
        <v>180</v>
      </c>
      <c r="F19" s="204" t="str">
        <f>CONCATENATE(Table1[[#This Row],[Vehicle OEM]]," ",Table1[[#This Row],[Model]])</f>
        <v>BMW i3</v>
      </c>
      <c r="G19" t="s">
        <v>181</v>
      </c>
      <c r="H19" t="s">
        <v>33</v>
      </c>
      <c r="I19" s="277" t="s">
        <v>182</v>
      </c>
      <c r="J19">
        <v>96</v>
      </c>
      <c r="K19">
        <v>1</v>
      </c>
      <c r="L19">
        <v>3.7</v>
      </c>
      <c r="M19" s="4">
        <f>Table1[Number of cells]*Table1[Nominal cell Voltage (V)]/Table1[Number of modules in parallel]</f>
        <v>355.20000000000005</v>
      </c>
      <c r="N19">
        <v>60</v>
      </c>
      <c r="O19" s="271">
        <f>Table1[[#This Row],[Rated Pack Capacity (Ah)]]/Table1[[#This Row],[Number of modules in parallel]]</f>
        <v>60</v>
      </c>
      <c r="P19" s="271">
        <f>ROUND(Table1[Rated Pack Capacity (Ah)]*Table1[Nominal pack voltage (V)]/1000,1)</f>
        <v>21.3</v>
      </c>
      <c r="Q19" s="329">
        <v>235</v>
      </c>
      <c r="R19" s="271">
        <f>Table1[[#This Row],[Nominal Pack energy (kWh)]]/Table1[[#This Row],[Pack weight (kg)]]*1000</f>
        <v>90.638297872340431</v>
      </c>
    </row>
    <row r="20" spans="2:24" ht="15" customHeight="1" x14ac:dyDescent="0.25">
      <c r="B20">
        <v>2014</v>
      </c>
      <c r="C20" t="s">
        <v>169</v>
      </c>
      <c r="D20" t="s">
        <v>179</v>
      </c>
      <c r="E20" t="s">
        <v>180</v>
      </c>
      <c r="F20" s="204" t="str">
        <f>CONCATENATE(Table1[[#This Row],[Vehicle OEM]]," ",Table1[[#This Row],[Model]])</f>
        <v>BMW i3</v>
      </c>
      <c r="G20" t="s">
        <v>181</v>
      </c>
      <c r="H20" t="s">
        <v>33</v>
      </c>
      <c r="I20" s="277" t="s">
        <v>182</v>
      </c>
      <c r="J20">
        <v>96</v>
      </c>
      <c r="K20">
        <v>1</v>
      </c>
      <c r="L20">
        <v>3.7</v>
      </c>
      <c r="M20" s="4">
        <f>Table1[Number of cells]*Table1[Nominal cell Voltage (V)]/Table1[Number of modules in parallel]</f>
        <v>355.20000000000005</v>
      </c>
      <c r="N20">
        <v>60</v>
      </c>
      <c r="O20" s="271">
        <f>Table1[[#This Row],[Rated Pack Capacity (Ah)]]/Table1[[#This Row],[Number of modules in parallel]]</f>
        <v>60</v>
      </c>
      <c r="P20" s="271">
        <f>ROUND(Table1[Rated Pack Capacity (Ah)]*Table1[Nominal pack voltage (V)]/1000,1)</f>
        <v>21.3</v>
      </c>
      <c r="Q20" s="329">
        <v>235</v>
      </c>
      <c r="R20" s="271">
        <f>Table1[[#This Row],[Nominal Pack energy (kWh)]]/Table1[[#This Row],[Pack weight (kg)]]*1000</f>
        <v>90.638297872340431</v>
      </c>
    </row>
    <row r="21" spans="2:24" x14ac:dyDescent="0.25">
      <c r="B21">
        <v>2011</v>
      </c>
      <c r="C21" t="s">
        <v>169</v>
      </c>
      <c r="D21" t="s">
        <v>161</v>
      </c>
      <c r="E21" t="s">
        <v>170</v>
      </c>
      <c r="F21" t="str">
        <f>CONCATENATE(Table1[[#This Row],[Vehicle OEM]]," ",Table1[[#This Row],[Model]])</f>
        <v>Chevrolet Volt</v>
      </c>
      <c r="G21" t="s">
        <v>171</v>
      </c>
      <c r="H21" t="s">
        <v>167</v>
      </c>
      <c r="I21" t="s">
        <v>168</v>
      </c>
      <c r="J21">
        <v>288</v>
      </c>
      <c r="K21">
        <v>3</v>
      </c>
      <c r="L21">
        <v>3.7</v>
      </c>
      <c r="M21" s="4">
        <f>Table1[Number of cells]*Table1[Nominal cell Voltage (V)]/Table1[Number of modules in parallel]</f>
        <v>355.20000000000005</v>
      </c>
      <c r="N21">
        <v>45</v>
      </c>
      <c r="O21" s="271">
        <f>Table1[[#This Row],[Rated Pack Capacity (Ah)]]/Table1[[#This Row],[Number of modules in parallel]]</f>
        <v>15</v>
      </c>
      <c r="P21" s="271">
        <f>ROUND(Table1[Rated Pack Capacity (Ah)]*Table1[Nominal pack voltage (V)]/1000,1)</f>
        <v>16</v>
      </c>
      <c r="Q21" s="329">
        <v>197</v>
      </c>
      <c r="R21" s="271">
        <f>Table1[[#This Row],[Nominal Pack energy (kWh)]]/Table1[[#This Row],[Pack weight (kg)]]*1000</f>
        <v>81.218274111675115</v>
      </c>
    </row>
    <row r="22" spans="2:24" x14ac:dyDescent="0.25">
      <c r="B22">
        <v>2013</v>
      </c>
      <c r="C22" t="s">
        <v>169</v>
      </c>
      <c r="D22" t="s">
        <v>161</v>
      </c>
      <c r="E22" t="s">
        <v>170</v>
      </c>
      <c r="F22" t="str">
        <f>CONCATENATE(Table1[[#This Row],[Vehicle OEM]]," ",Table1[[#This Row],[Model]])</f>
        <v>Chevrolet Volt</v>
      </c>
      <c r="G22" t="s">
        <v>171</v>
      </c>
      <c r="H22" t="s">
        <v>167</v>
      </c>
      <c r="I22" t="s">
        <v>168</v>
      </c>
      <c r="J22">
        <v>288</v>
      </c>
      <c r="K22">
        <v>3</v>
      </c>
      <c r="L22">
        <v>3.7</v>
      </c>
      <c r="M22" s="4">
        <f>Table1[Number of cells]*Table1[Nominal cell Voltage (V)]/Table1[Number of modules in parallel]</f>
        <v>355.20000000000005</v>
      </c>
      <c r="N22">
        <v>45</v>
      </c>
      <c r="O22" s="271">
        <f>Table1[[#This Row],[Rated Pack Capacity (Ah)]]/Table1[[#This Row],[Number of modules in parallel]]</f>
        <v>15</v>
      </c>
      <c r="P22" s="271">
        <f>ROUND(Table1[Rated Pack Capacity (Ah)]*Table1[Nominal pack voltage (V)]/1000,1)</f>
        <v>16</v>
      </c>
      <c r="Q22" s="329">
        <v>197</v>
      </c>
      <c r="R22" s="271">
        <f>Table1[[#This Row],[Nominal Pack energy (kWh)]]/Table1[[#This Row],[Pack weight (kg)]]*1000</f>
        <v>81.218274111675115</v>
      </c>
    </row>
    <row r="23" spans="2:24" x14ac:dyDescent="0.25">
      <c r="B23">
        <v>2015</v>
      </c>
      <c r="C23" t="s">
        <v>155</v>
      </c>
      <c r="D23" t="s">
        <v>161</v>
      </c>
      <c r="E23" t="s">
        <v>189</v>
      </c>
      <c r="F23" s="204" t="str">
        <f>CONCATENATE(Table1[[#This Row],[Vehicle OEM]]," ",Table1[[#This Row],[Model]])</f>
        <v>Chevrolet Spark</v>
      </c>
      <c r="G23" t="s">
        <v>171</v>
      </c>
      <c r="H23" t="s">
        <v>33</v>
      </c>
      <c r="I23" t="s">
        <v>168</v>
      </c>
      <c r="J23">
        <v>192</v>
      </c>
      <c r="K23">
        <v>2</v>
      </c>
      <c r="L23">
        <v>3.7</v>
      </c>
      <c r="M23" s="4">
        <f>Table1[Number of cells]*Table1[Nominal cell Voltage (V)]/Table1[Number of modules in parallel]</f>
        <v>355.20000000000005</v>
      </c>
      <c r="N23">
        <v>52</v>
      </c>
      <c r="O23" s="271">
        <f>Table1[[#This Row],[Rated Pack Capacity (Ah)]]/Table1[[#This Row],[Number of modules in parallel]]</f>
        <v>26</v>
      </c>
      <c r="P23" s="271">
        <f>ROUND(Table1[Rated Pack Capacity (Ah)]*Table1[Nominal pack voltage (V)]/1000,1)</f>
        <v>18.5</v>
      </c>
      <c r="Q23" s="329">
        <v>215</v>
      </c>
      <c r="R23" s="271">
        <f>Table1[[#This Row],[Nominal Pack energy (kWh)]]/Table1[[#This Row],[Pack weight (kg)]]*1000</f>
        <v>86.04651162790698</v>
      </c>
    </row>
    <row r="24" spans="2:24" ht="15" customHeight="1" x14ac:dyDescent="0.25">
      <c r="B24">
        <v>2016</v>
      </c>
      <c r="C24" t="s">
        <v>155</v>
      </c>
      <c r="D24" t="s">
        <v>161</v>
      </c>
      <c r="E24" t="s">
        <v>200</v>
      </c>
      <c r="F24" t="str">
        <f>CONCATENATE(Table1[[#This Row],[Vehicle OEM]]," ",Table1[[#This Row],[Model]])</f>
        <v>Chevrolet Bolt</v>
      </c>
      <c r="G24" t="s">
        <v>171</v>
      </c>
      <c r="H24" t="s">
        <v>201</v>
      </c>
      <c r="I24" t="s">
        <v>168</v>
      </c>
      <c r="J24">
        <v>288</v>
      </c>
      <c r="K24">
        <v>3</v>
      </c>
      <c r="L24">
        <v>3.7</v>
      </c>
      <c r="M24" s="4">
        <f>Table1[Number of cells]*Table1[Nominal cell Voltage (V)]/Table1[Number of modules in parallel]</f>
        <v>355.20000000000005</v>
      </c>
      <c r="N24">
        <v>170</v>
      </c>
      <c r="O24" s="271">
        <f>Table1[[#This Row],[Rated Pack Capacity (Ah)]]/Table1[[#This Row],[Number of modules in parallel]]</f>
        <v>56.666666666666664</v>
      </c>
      <c r="P24" s="271">
        <f>ROUND(Table1[Rated Pack Capacity (Ah)]*Table1[Nominal pack voltage (V)]/1000,1)</f>
        <v>60.4</v>
      </c>
      <c r="Q24" s="329">
        <v>436</v>
      </c>
      <c r="R24" s="271">
        <f>Table1[[#This Row],[Nominal Pack energy (kWh)]]/Table1[[#This Row],[Pack weight (kg)]]*1000</f>
        <v>138.53211009174314</v>
      </c>
    </row>
    <row r="25" spans="2:24" ht="15" customHeight="1" x14ac:dyDescent="0.25">
      <c r="B25">
        <v>2014</v>
      </c>
      <c r="C25" t="s">
        <v>155</v>
      </c>
      <c r="D25" t="s">
        <v>183</v>
      </c>
      <c r="E25" t="s">
        <v>184</v>
      </c>
      <c r="F25" t="str">
        <f>CONCATENATE(Table1[[#This Row],[Vehicle OEM]]," ",Table1[[#This Row],[Model]])</f>
        <v>Daimler Smart</v>
      </c>
      <c r="G25" t="s">
        <v>185</v>
      </c>
      <c r="H25" t="s">
        <v>33</v>
      </c>
      <c r="I25" t="s">
        <v>168</v>
      </c>
      <c r="J25">
        <v>93</v>
      </c>
      <c r="K25">
        <v>1</v>
      </c>
      <c r="L25">
        <v>3.7</v>
      </c>
      <c r="M25" s="4">
        <f>Table1[Number of cells]*Table1[Nominal cell Voltage (V)]/Table1[Number of modules in parallel]</f>
        <v>344.1</v>
      </c>
      <c r="N25">
        <v>52</v>
      </c>
      <c r="O25" s="271">
        <f>Table1[[#This Row],[Rated Pack Capacity (Ah)]]/Table1[[#This Row],[Number of modules in parallel]]</f>
        <v>52</v>
      </c>
      <c r="P25" s="271">
        <f>ROUND(Table1[Rated Pack Capacity (Ah)]*Table1[Nominal pack voltage (V)]/1000,1)</f>
        <v>17.899999999999999</v>
      </c>
      <c r="Q25" s="329">
        <v>191</v>
      </c>
      <c r="R25" s="271">
        <f>Table1[[#This Row],[Nominal Pack energy (kWh)]]/Table1[[#This Row],[Pack weight (kg)]]*1000</f>
        <v>93.717277486910987</v>
      </c>
    </row>
    <row r="26" spans="2:24" x14ac:dyDescent="0.25">
      <c r="B26">
        <v>2015</v>
      </c>
      <c r="C26" t="s">
        <v>155</v>
      </c>
      <c r="D26" t="s">
        <v>183</v>
      </c>
      <c r="E26" t="s">
        <v>193</v>
      </c>
      <c r="F26" t="str">
        <f>CONCATENATE(Table1[[#This Row],[Vehicle OEM]]," ",Table1[[#This Row],[Model]])</f>
        <v>Daimler B-Class</v>
      </c>
      <c r="G26" t="s">
        <v>173</v>
      </c>
      <c r="H26" t="s">
        <v>188</v>
      </c>
      <c r="I26" t="s">
        <v>168</v>
      </c>
      <c r="J26">
        <v>3696</v>
      </c>
      <c r="K26">
        <v>44</v>
      </c>
      <c r="L26">
        <v>3.6</v>
      </c>
      <c r="M26" s="4">
        <f>Table1[Number of cells]*Table1[Nominal cell Voltage (V)]/Table1[Number of modules in parallel]</f>
        <v>302.40000000000003</v>
      </c>
      <c r="N26">
        <v>93</v>
      </c>
      <c r="O26" s="271">
        <f>Table1[[#This Row],[Rated Pack Capacity (Ah)]]/Table1[[#This Row],[Number of modules in parallel]]</f>
        <v>2.1136363636363638</v>
      </c>
      <c r="P26" s="271">
        <f>ROUND(Table1[Rated Pack Capacity (Ah)]*Table1[Nominal pack voltage (V)]/1000,1)</f>
        <v>28.1</v>
      </c>
      <c r="Q26" s="329">
        <v>289.89999999999998</v>
      </c>
      <c r="R26" s="271">
        <f>Table1[[#This Row],[Nominal Pack energy (kWh)]]/Table1[[#This Row],[Pack weight (kg)]]*1000</f>
        <v>96.92997585374269</v>
      </c>
    </row>
    <row r="27" spans="2:24" ht="15" customHeight="1" x14ac:dyDescent="0.25">
      <c r="B27">
        <v>2013</v>
      </c>
      <c r="C27" t="s">
        <v>155</v>
      </c>
      <c r="D27" t="s">
        <v>172</v>
      </c>
      <c r="E27" t="s">
        <v>176</v>
      </c>
      <c r="F27" t="str">
        <f>CONCATENATE(Table1[[#This Row],[Vehicle OEM]]," ",Table1[[#This Row],[Model]])</f>
        <v>Ford Focus</v>
      </c>
      <c r="G27" t="s">
        <v>171</v>
      </c>
      <c r="H27" t="s">
        <v>162</v>
      </c>
      <c r="I27" t="s">
        <v>168</v>
      </c>
      <c r="J27">
        <v>430</v>
      </c>
      <c r="K27">
        <v>5</v>
      </c>
      <c r="L27">
        <v>3.7</v>
      </c>
      <c r="M27" s="4">
        <f>Table1[Number of cells]*Table1[Nominal cell Voltage (V)]/Table1[Number of modules in parallel]</f>
        <v>318.2</v>
      </c>
      <c r="N27">
        <v>75</v>
      </c>
      <c r="O27" s="271">
        <f>Table1[[#This Row],[Rated Pack Capacity (Ah)]]/Table1[[#This Row],[Number of modules in parallel]]</f>
        <v>15</v>
      </c>
      <c r="P27" s="271">
        <f>ROUND(Table1[Rated Pack Capacity (Ah)]*Table1[Nominal pack voltage (V)]/1000,1)</f>
        <v>23.9</v>
      </c>
      <c r="Q27" s="329">
        <v>302.5</v>
      </c>
      <c r="R27" s="271">
        <f>Table1[[#This Row],[Nominal Pack energy (kWh)]]/Table1[[#This Row],[Pack weight (kg)]]*1000</f>
        <v>79.008264462809905</v>
      </c>
    </row>
    <row r="28" spans="2:24" ht="15" customHeight="1" x14ac:dyDescent="0.25">
      <c r="B28">
        <v>2013</v>
      </c>
      <c r="C28" t="s">
        <v>174</v>
      </c>
      <c r="D28" t="s">
        <v>172</v>
      </c>
      <c r="E28" t="s">
        <v>175</v>
      </c>
      <c r="F28" t="str">
        <f>CONCATENATE(Table1[[#This Row],[Vehicle OEM]]," ",Table1[[#This Row],[Model]])</f>
        <v>Ford C-Max Energi</v>
      </c>
      <c r="G28" t="s">
        <v>173</v>
      </c>
      <c r="H28" t="s">
        <v>33</v>
      </c>
      <c r="I28" t="s">
        <v>163</v>
      </c>
      <c r="J28">
        <v>84</v>
      </c>
      <c r="K28">
        <v>1</v>
      </c>
      <c r="L28">
        <v>3.7</v>
      </c>
      <c r="M28" s="4">
        <f>Table1[Number of cells]*Table1[Nominal cell Voltage (V)]/Table1[Number of modules in parallel]</f>
        <v>310.8</v>
      </c>
      <c r="N28">
        <v>26</v>
      </c>
      <c r="O28" s="271">
        <f>Table1[[#This Row],[Rated Pack Capacity (Ah)]]/Table1[[#This Row],[Number of modules in parallel]]</f>
        <v>26</v>
      </c>
      <c r="P28" s="271">
        <f>ROUND(Table1[Rated Pack Capacity (Ah)]*Table1[Nominal pack voltage (V)]/1000,1)</f>
        <v>8.1</v>
      </c>
      <c r="Q28" s="329">
        <v>123.4</v>
      </c>
      <c r="R28" s="271">
        <f>Table1[[#This Row],[Nominal Pack energy (kWh)]]/Table1[[#This Row],[Pack weight (kg)]]*1000</f>
        <v>65.640194489465145</v>
      </c>
    </row>
    <row r="29" spans="2:24" x14ac:dyDescent="0.25">
      <c r="B29">
        <v>2013</v>
      </c>
      <c r="C29" t="s">
        <v>174</v>
      </c>
      <c r="D29" t="s">
        <v>172</v>
      </c>
      <c r="E29" t="s">
        <v>177</v>
      </c>
      <c r="F29" t="str">
        <f>CONCATENATE(Table1[[#This Row],[Vehicle OEM]]," ",Table1[[#This Row],[Model]])</f>
        <v>Ford Fusion</v>
      </c>
      <c r="G29" t="s">
        <v>173</v>
      </c>
      <c r="H29" t="s">
        <v>33</v>
      </c>
      <c r="I29" t="s">
        <v>163</v>
      </c>
      <c r="J29">
        <v>84</v>
      </c>
      <c r="K29">
        <v>1</v>
      </c>
      <c r="L29">
        <v>3.7</v>
      </c>
      <c r="M29" s="4">
        <f>Table1[Number of cells]*Table1[Nominal cell Voltage (V)]/Table1[Number of modules in parallel]</f>
        <v>310.8</v>
      </c>
      <c r="N29">
        <v>26</v>
      </c>
      <c r="O29" s="271">
        <f>Table1[[#This Row],[Rated Pack Capacity (Ah)]]/Table1[[#This Row],[Number of modules in parallel]]</f>
        <v>26</v>
      </c>
      <c r="P29" s="271">
        <f>ROUND(Table1[Rated Pack Capacity (Ah)]*Table1[Nominal pack voltage (V)]/1000,1)</f>
        <v>8.1</v>
      </c>
      <c r="Q29" s="329">
        <v>123.4</v>
      </c>
      <c r="R29" s="271">
        <f>Table1[[#This Row],[Nominal Pack energy (kWh)]]/Table1[[#This Row],[Pack weight (kg)]]*1000</f>
        <v>65.640194489465145</v>
      </c>
    </row>
    <row r="30" spans="2:24" x14ac:dyDescent="0.25">
      <c r="B30">
        <v>2015</v>
      </c>
      <c r="C30" t="s">
        <v>155</v>
      </c>
      <c r="D30" t="s">
        <v>190</v>
      </c>
      <c r="E30" t="s">
        <v>191</v>
      </c>
      <c r="F30" s="204" t="str">
        <f>CONCATENATE(Table1[[#This Row],[Vehicle OEM]]," ",Table1[[#This Row],[Model]])</f>
        <v>KIA Soul</v>
      </c>
      <c r="G30" t="s">
        <v>192</v>
      </c>
      <c r="H30" t="s">
        <v>33</v>
      </c>
      <c r="I30" t="s">
        <v>163</v>
      </c>
      <c r="J30">
        <v>192</v>
      </c>
      <c r="K30">
        <v>2</v>
      </c>
      <c r="L30">
        <v>3.7</v>
      </c>
      <c r="M30" s="4">
        <f>Table1[Number of cells]*Table1[Nominal cell Voltage (V)]/Table1[Number of modules in parallel]</f>
        <v>355.20000000000005</v>
      </c>
      <c r="N30">
        <v>75</v>
      </c>
      <c r="O30" s="271">
        <f>Table1[[#This Row],[Rated Pack Capacity (Ah)]]/Table1[[#This Row],[Number of modules in parallel]]</f>
        <v>37.5</v>
      </c>
      <c r="P30" s="271">
        <f>ROUND(Table1[Rated Pack Capacity (Ah)]*Table1[Nominal pack voltage (V)]/1000,1)</f>
        <v>26.6</v>
      </c>
      <c r="Q30" s="329">
        <v>274</v>
      </c>
      <c r="R30" s="271">
        <f>Table1[[#This Row],[Nominal Pack energy (kWh)]]/Table1[[#This Row],[Pack weight (kg)]]*1000</f>
        <v>97.080291970802918</v>
      </c>
    </row>
    <row r="31" spans="2:24" x14ac:dyDescent="0.25">
      <c r="B31">
        <v>2012</v>
      </c>
      <c r="C31" t="s">
        <v>155</v>
      </c>
      <c r="D31" t="s">
        <v>164</v>
      </c>
      <c r="E31" t="s">
        <v>165</v>
      </c>
      <c r="F31" t="str">
        <f>CONCATENATE(Table1[[#This Row],[Vehicle OEM]]," ",Table1[[#This Row],[Model]])</f>
        <v>Mitsubishi i-MiEV</v>
      </c>
      <c r="G31" t="s">
        <v>166</v>
      </c>
      <c r="H31" t="s">
        <v>167</v>
      </c>
      <c r="I31" t="s">
        <v>168</v>
      </c>
      <c r="J31">
        <v>88</v>
      </c>
      <c r="K31">
        <v>1</v>
      </c>
      <c r="L31">
        <v>3.7</v>
      </c>
      <c r="M31" s="4">
        <f>Table1[Number of cells]*Table1[Nominal cell Voltage (V)]/Table1[Number of modules in parallel]</f>
        <v>325.60000000000002</v>
      </c>
      <c r="N31">
        <v>50</v>
      </c>
      <c r="O31" s="271">
        <f>Table1[[#This Row],[Rated Pack Capacity (Ah)]]/Table1[[#This Row],[Number of modules in parallel]]</f>
        <v>50</v>
      </c>
      <c r="P31" s="271">
        <f>ROUND(Table1[Rated Pack Capacity (Ah)]*Table1[Nominal pack voltage (V)]/1000,1)</f>
        <v>16.3</v>
      </c>
      <c r="Q31" s="329">
        <v>226.8</v>
      </c>
      <c r="R31" s="271">
        <f>Table1[[#This Row],[Nominal Pack energy (kWh)]]/Table1[[#This Row],[Pack weight (kg)]]*1000</f>
        <v>71.869488536155202</v>
      </c>
    </row>
    <row r="32" spans="2:24" x14ac:dyDescent="0.25">
      <c r="B32">
        <v>2014</v>
      </c>
      <c r="C32" t="s">
        <v>174</v>
      </c>
      <c r="D32" t="s">
        <v>164</v>
      </c>
      <c r="E32" t="s">
        <v>199</v>
      </c>
      <c r="F32" t="str">
        <f>CONCATENATE(Table1[[#This Row],[Vehicle OEM]]," ",Table1[[#This Row],[Model]])</f>
        <v>Mitsubishi Outlander</v>
      </c>
      <c r="G32" t="s">
        <v>166</v>
      </c>
      <c r="H32" t="s">
        <v>167</v>
      </c>
      <c r="I32" t="s">
        <v>168</v>
      </c>
      <c r="J32">
        <v>80</v>
      </c>
      <c r="K32">
        <v>1</v>
      </c>
      <c r="L32">
        <v>3.7</v>
      </c>
      <c r="M32" s="4">
        <f>Table1[Number of cells]*Table1[Nominal cell Voltage (V)]/Table1[Number of modules in parallel]</f>
        <v>296</v>
      </c>
      <c r="N32">
        <v>40</v>
      </c>
      <c r="O32" s="271">
        <f>Table1[[#This Row],[Rated Pack Capacity (Ah)]]/Table1[[#This Row],[Number of modules in parallel]]</f>
        <v>40</v>
      </c>
      <c r="P32" s="271">
        <f>ROUND(Table1[Rated Pack Capacity (Ah)]*Table1[Nominal pack voltage (V)]/1000,1)</f>
        <v>11.8</v>
      </c>
      <c r="Q32" s="329">
        <v>185</v>
      </c>
      <c r="R32" s="271">
        <f>Table1[[#This Row],[Nominal Pack energy (kWh)]]/Table1[[#This Row],[Pack weight (kg)]]*1000</f>
        <v>63.783783783783782</v>
      </c>
    </row>
    <row r="33" spans="2:18" x14ac:dyDescent="0.25">
      <c r="B33">
        <v>2011</v>
      </c>
      <c r="C33" t="s">
        <v>155</v>
      </c>
      <c r="D33" t="s">
        <v>156</v>
      </c>
      <c r="E33" t="s">
        <v>157</v>
      </c>
      <c r="F33" t="str">
        <f>CONCATENATE(Table1[[#This Row],[Vehicle OEM]]," ",Table1[[#This Row],[Model]])</f>
        <v>Nissan Leaf</v>
      </c>
      <c r="G33" t="s">
        <v>158</v>
      </c>
      <c r="H33" s="277" t="s">
        <v>159</v>
      </c>
      <c r="I33" t="s">
        <v>160</v>
      </c>
      <c r="J33">
        <v>192</v>
      </c>
      <c r="K33">
        <v>2</v>
      </c>
      <c r="L33">
        <v>3.8</v>
      </c>
      <c r="M33" s="4">
        <f>Table1[Number of cells]*Table1[Nominal cell Voltage (V)]/Table1[Number of modules in parallel]</f>
        <v>364.79999999999995</v>
      </c>
      <c r="N33">
        <v>66.2</v>
      </c>
      <c r="O33" s="271">
        <f>Table1[[#This Row],[Rated Pack Capacity (Ah)]]/Table1[[#This Row],[Number of modules in parallel]]</f>
        <v>33.1</v>
      </c>
      <c r="P33" s="271">
        <f>ROUND(Table1[Rated Pack Capacity (Ah)]*Table1[Nominal pack voltage (V)]/1000,1)</f>
        <v>24.1</v>
      </c>
      <c r="Q33" s="329">
        <v>294</v>
      </c>
      <c r="R33" s="271">
        <f>Table1[[#This Row],[Nominal Pack energy (kWh)]]/Table1[[#This Row],[Pack weight (kg)]]*1000</f>
        <v>81.972789115646265</v>
      </c>
    </row>
    <row r="34" spans="2:18" x14ac:dyDescent="0.25">
      <c r="B34">
        <v>2013</v>
      </c>
      <c r="C34" t="s">
        <v>155</v>
      </c>
      <c r="D34" t="s">
        <v>156</v>
      </c>
      <c r="E34" t="s">
        <v>157</v>
      </c>
      <c r="F34" t="str">
        <f>CONCATENATE(Table1[[#This Row],[Vehicle OEM]]," ",Table1[[#This Row],[Model]])</f>
        <v>Nissan Leaf</v>
      </c>
      <c r="G34" t="s">
        <v>158</v>
      </c>
      <c r="H34" t="s">
        <v>178</v>
      </c>
      <c r="I34" t="s">
        <v>163</v>
      </c>
      <c r="J34">
        <v>192</v>
      </c>
      <c r="K34">
        <v>2</v>
      </c>
      <c r="L34">
        <v>3.8</v>
      </c>
      <c r="M34" s="4">
        <f>Table1[Number of cells]*Table1[Nominal cell Voltage (V)]/Table1[Number of modules in parallel]</f>
        <v>364.79999999999995</v>
      </c>
      <c r="N34">
        <v>66.2</v>
      </c>
      <c r="O34" s="271">
        <f>Table1[[#This Row],[Rated Pack Capacity (Ah)]]/Table1[[#This Row],[Number of modules in parallel]]</f>
        <v>33.1</v>
      </c>
      <c r="P34" s="271">
        <f>ROUND(Table1[Rated Pack Capacity (Ah)]*Table1[Nominal pack voltage (V)]/1000,1)</f>
        <v>24.1</v>
      </c>
      <c r="Q34" s="329">
        <v>290.2</v>
      </c>
      <c r="R34" s="271">
        <f>Table1[[#This Row],[Nominal Pack energy (kWh)]]/Table1[[#This Row],[Pack weight (kg)]]*1000</f>
        <v>83.046175051688508</v>
      </c>
    </row>
    <row r="35" spans="2:18" x14ac:dyDescent="0.25">
      <c r="B35">
        <v>2016</v>
      </c>
      <c r="C35" t="s">
        <v>155</v>
      </c>
      <c r="D35" t="s">
        <v>156</v>
      </c>
      <c r="E35" t="s">
        <v>157</v>
      </c>
      <c r="F35" t="str">
        <f>CONCATENATE(Table1[[#This Row],[Vehicle OEM]]," ",Table1[[#This Row],[Model]])</f>
        <v>Nissan Leaf</v>
      </c>
      <c r="G35" t="s">
        <v>158</v>
      </c>
      <c r="H35" s="277" t="s">
        <v>205</v>
      </c>
      <c r="I35" t="s">
        <v>163</v>
      </c>
      <c r="J35">
        <v>192</v>
      </c>
      <c r="K35">
        <v>2</v>
      </c>
      <c r="L35">
        <v>3.8</v>
      </c>
      <c r="M35" s="4">
        <f>Table1[Number of cells]*Table1[Nominal cell Voltage (V)]/Table1[Number of modules in parallel]</f>
        <v>364.79999999999995</v>
      </c>
      <c r="N35">
        <v>83</v>
      </c>
      <c r="O35" s="271">
        <f>Table1[[#This Row],[Rated Pack Capacity (Ah)]]/Table1[[#This Row],[Number of modules in parallel]]</f>
        <v>41.5</v>
      </c>
      <c r="P35" s="271">
        <f>ROUND(Table1[Rated Pack Capacity (Ah)]*Table1[Nominal pack voltage (V)]/1000,1)</f>
        <v>30.3</v>
      </c>
      <c r="Q35" s="329">
        <v>315</v>
      </c>
      <c r="R35" s="271">
        <f>Table1[[#This Row],[Nominal Pack energy (kWh)]]/Table1[[#This Row],[Pack weight (kg)]]*1000</f>
        <v>96.19047619047619</v>
      </c>
    </row>
    <row r="36" spans="2:18" x14ac:dyDescent="0.25">
      <c r="B36">
        <v>2017</v>
      </c>
      <c r="C36" t="s">
        <v>155</v>
      </c>
      <c r="D36" t="s">
        <v>156</v>
      </c>
      <c r="E36" t="s">
        <v>157</v>
      </c>
      <c r="F36" s="278" t="str">
        <f>CONCATENATE(Table1[[#This Row],[Vehicle OEM]]," ",Table1[[#This Row],[Model]])</f>
        <v>Nissan Leaf</v>
      </c>
      <c r="G36" t="s">
        <v>158</v>
      </c>
      <c r="H36" t="s">
        <v>201</v>
      </c>
      <c r="I36" t="s">
        <v>163</v>
      </c>
      <c r="J36" t="s">
        <v>213</v>
      </c>
      <c r="K36" t="s">
        <v>213</v>
      </c>
      <c r="L36" t="s">
        <v>213</v>
      </c>
      <c r="M36" t="s">
        <v>213</v>
      </c>
      <c r="N36" s="327" t="s">
        <v>213</v>
      </c>
      <c r="O36" s="328" t="s">
        <v>213</v>
      </c>
      <c r="P36" s="271">
        <v>60</v>
      </c>
      <c r="Q36" s="330">
        <v>408</v>
      </c>
      <c r="R36" s="271">
        <f>Table1[[#This Row],[Nominal Pack energy (kWh)]]/Table1[[#This Row],[Pack weight (kg)]]*1000</f>
        <v>147.05882352941177</v>
      </c>
    </row>
    <row r="37" spans="2:18" ht="15" customHeight="1" x14ac:dyDescent="0.25">
      <c r="B37">
        <v>2014</v>
      </c>
      <c r="C37" t="s">
        <v>155</v>
      </c>
      <c r="D37" t="s">
        <v>186</v>
      </c>
      <c r="E37" t="s">
        <v>187</v>
      </c>
      <c r="F37" t="str">
        <f>CONCATENATE(Table1[[#This Row],[Vehicle OEM]]," ",Table1[[#This Row],[Model]])</f>
        <v>Tesla Model S</v>
      </c>
      <c r="G37" t="s">
        <v>173</v>
      </c>
      <c r="H37" t="s">
        <v>188</v>
      </c>
      <c r="I37" t="s">
        <v>168</v>
      </c>
      <c r="J37">
        <v>7104</v>
      </c>
      <c r="K37">
        <v>74</v>
      </c>
      <c r="L37">
        <v>3.6</v>
      </c>
      <c r="M37" s="4">
        <f>Table1[Number of cells]*Table1[Nominal cell Voltage (V)]/Table1[Number of modules in parallel]</f>
        <v>345.6</v>
      </c>
      <c r="N37">
        <v>245</v>
      </c>
      <c r="O37" s="271">
        <f>Table1[[#This Row],[Rated Pack Capacity (Ah)]]/Table1[[#This Row],[Number of modules in parallel]]</f>
        <v>3.310810810810811</v>
      </c>
      <c r="P37" s="271">
        <f>ROUND(Table1[Rated Pack Capacity (Ah)]*Table1[Nominal pack voltage (V)]/1000,1)</f>
        <v>84.7</v>
      </c>
      <c r="Q37" s="329">
        <v>545</v>
      </c>
      <c r="R37" s="271">
        <f>Table1[[#This Row],[Nominal Pack energy (kWh)]]/Table1[[#This Row],[Pack weight (kg)]]*1000</f>
        <v>155.41284403669724</v>
      </c>
    </row>
    <row r="38" spans="2:18" x14ac:dyDescent="0.25">
      <c r="B38">
        <v>2013</v>
      </c>
      <c r="C38" t="s">
        <v>174</v>
      </c>
      <c r="D38" t="s">
        <v>194</v>
      </c>
      <c r="E38" t="s">
        <v>195</v>
      </c>
      <c r="F38" t="str">
        <f>CONCATENATE(Table1[[#This Row],[Vehicle OEM]]," ",Table1[[#This Row],[Model]])</f>
        <v>Toyota Prius</v>
      </c>
      <c r="G38" t="s">
        <v>173</v>
      </c>
      <c r="H38" t="s">
        <v>188</v>
      </c>
      <c r="I38" t="s">
        <v>163</v>
      </c>
      <c r="J38">
        <v>56</v>
      </c>
      <c r="K38">
        <v>1</v>
      </c>
      <c r="L38">
        <v>3.7</v>
      </c>
      <c r="M38" s="4">
        <f>Table1[Number of cells]*Table1[Nominal cell Voltage (V)]/Table1[Number of modules in parallel]</f>
        <v>207.20000000000002</v>
      </c>
      <c r="N38">
        <v>21</v>
      </c>
      <c r="O38" s="271">
        <f>Table1[[#This Row],[Rated Pack Capacity (Ah)]]/Table1[[#This Row],[Number of modules in parallel]]</f>
        <v>21</v>
      </c>
      <c r="P38" s="271">
        <f>ROUND(Table1[Rated Pack Capacity (Ah)]*Table1[Nominal pack voltage (V)]/1000,1)</f>
        <v>4.4000000000000004</v>
      </c>
      <c r="Q38" s="329">
        <v>76.2</v>
      </c>
      <c r="R38" s="271">
        <f>Table1[[#This Row],[Nominal Pack energy (kWh)]]/Table1[[#This Row],[Pack weight (kg)]]*1000</f>
        <v>57.742782152230973</v>
      </c>
    </row>
    <row r="39" spans="2:18" ht="15" customHeight="1" x14ac:dyDescent="0.25">
      <c r="B39">
        <v>2013</v>
      </c>
      <c r="C39" t="s">
        <v>155</v>
      </c>
      <c r="D39" t="s">
        <v>196</v>
      </c>
      <c r="E39" t="s">
        <v>206</v>
      </c>
      <c r="F39" s="278" t="str">
        <f>CONCATENATE(Table1[[#This Row],[Vehicle OEM]]," ",Table1[[#This Row],[Model]])</f>
        <v>VW e-up!</v>
      </c>
      <c r="G39" t="s">
        <v>214</v>
      </c>
      <c r="H39" t="s">
        <v>214</v>
      </c>
      <c r="I39" t="s">
        <v>214</v>
      </c>
      <c r="J39" t="s">
        <v>213</v>
      </c>
      <c r="K39" t="s">
        <v>213</v>
      </c>
      <c r="L39" t="s">
        <v>213</v>
      </c>
      <c r="M39" s="4">
        <v>374</v>
      </c>
      <c r="N39" s="327" t="s">
        <v>213</v>
      </c>
      <c r="O39" s="271">
        <v>50</v>
      </c>
      <c r="P39" s="271">
        <v>18.7</v>
      </c>
      <c r="Q39" s="330">
        <v>230</v>
      </c>
      <c r="R39" s="271">
        <f>Table1[[#This Row],[Nominal Pack energy (kWh)]]/Table1[[#This Row],[Pack weight (kg)]]*1000</f>
        <v>81.304347826086953</v>
      </c>
    </row>
    <row r="40" spans="2:18" ht="15" customHeight="1" x14ac:dyDescent="0.25">
      <c r="B40">
        <v>2015</v>
      </c>
      <c r="C40" t="s">
        <v>155</v>
      </c>
      <c r="D40" t="s">
        <v>196</v>
      </c>
      <c r="E40" t="s">
        <v>197</v>
      </c>
      <c r="F40" t="str">
        <f>CONCATENATE(Table1[[#This Row],[Vehicle OEM]]," ",Table1[[#This Row],[Model]])</f>
        <v>VW e-Golf</v>
      </c>
      <c r="G40" t="s">
        <v>173</v>
      </c>
      <c r="H40" t="s">
        <v>33</v>
      </c>
      <c r="I40" t="s">
        <v>160</v>
      </c>
      <c r="J40">
        <v>264</v>
      </c>
      <c r="K40">
        <v>3</v>
      </c>
      <c r="L40" s="271">
        <v>3.67</v>
      </c>
      <c r="M40" s="4">
        <f>Table1[Number of cells]*Table1[Nominal cell Voltage (V)]/Table1[Number of modules in parallel]</f>
        <v>322.95999999999998</v>
      </c>
      <c r="N40">
        <v>75</v>
      </c>
      <c r="O40" s="271">
        <f>Table1[[#This Row],[Rated Pack Capacity (Ah)]]/Table1[[#This Row],[Number of modules in parallel]]</f>
        <v>25</v>
      </c>
      <c r="P40" s="271">
        <f>ROUND(Table1[Rated Pack Capacity (Ah)]*Table1[Nominal pack voltage (V)]/1000,1)</f>
        <v>24.2</v>
      </c>
      <c r="Q40" s="329">
        <v>318</v>
      </c>
      <c r="R40" s="271">
        <f>Table1[[#This Row],[Nominal Pack energy (kWh)]]/Table1[[#This Row],[Pack weight (kg)]]*1000</f>
        <v>76.100628930817606</v>
      </c>
    </row>
    <row r="41" spans="2:18" ht="15" customHeight="1" x14ac:dyDescent="0.25">
      <c r="B41">
        <v>2015</v>
      </c>
      <c r="C41" t="s">
        <v>174</v>
      </c>
      <c r="D41" t="s">
        <v>196</v>
      </c>
      <c r="E41" t="s">
        <v>198</v>
      </c>
      <c r="F41" s="278" t="str">
        <f>CONCATENATE(Table1[[#This Row],[Vehicle OEM]]," ",Table1[[#This Row],[Model]])</f>
        <v>VW Golf GTE</v>
      </c>
      <c r="G41" t="s">
        <v>173</v>
      </c>
      <c r="H41" t="s">
        <v>33</v>
      </c>
      <c r="I41" t="s">
        <v>168</v>
      </c>
      <c r="J41">
        <v>96</v>
      </c>
      <c r="K41">
        <v>1</v>
      </c>
      <c r="L41" s="271">
        <v>3.67</v>
      </c>
      <c r="M41" s="4">
        <f>Table1[Number of cells]*Table1[Nominal cell Voltage (V)]/Table1[Number of modules in parallel]</f>
        <v>352.32</v>
      </c>
      <c r="N41">
        <v>25</v>
      </c>
      <c r="O41" s="271">
        <f>Table1[[#This Row],[Rated Pack Capacity (Ah)]]/Table1[[#This Row],[Number of modules in parallel]]</f>
        <v>25</v>
      </c>
      <c r="P41" s="271">
        <f>ROUND(Table1[Rated Pack Capacity (Ah)]*Table1[Nominal pack voltage (V)]/1000,1)</f>
        <v>8.8000000000000007</v>
      </c>
      <c r="Q41" s="329">
        <v>120</v>
      </c>
      <c r="R41" s="271">
        <f>Table1[[#This Row],[Nominal Pack energy (kWh)]]/Table1[[#This Row],[Pack weight (kg)]]*1000</f>
        <v>73.333333333333329</v>
      </c>
    </row>
    <row r="67" spans="4:6" x14ac:dyDescent="0.25">
      <c r="D67" s="279"/>
    </row>
    <row r="74" spans="4:6" x14ac:dyDescent="0.25">
      <c r="D74" s="279"/>
      <c r="E74" s="279"/>
      <c r="F74" s="279"/>
    </row>
    <row r="87" spans="2:15" x14ac:dyDescent="0.25">
      <c r="B87" s="111" t="s">
        <v>218</v>
      </c>
    </row>
    <row r="88" spans="2:15" ht="60" x14ac:dyDescent="0.25">
      <c r="B88" s="323" t="s">
        <v>138</v>
      </c>
      <c r="C88" s="324" t="s">
        <v>202</v>
      </c>
      <c r="D88" s="324" t="s">
        <v>203</v>
      </c>
      <c r="E88" s="324" t="s">
        <v>204</v>
      </c>
    </row>
    <row r="89" spans="2:15" ht="15.75" x14ac:dyDescent="0.25">
      <c r="B89" s="325">
        <v>2011</v>
      </c>
      <c r="C89" s="326">
        <v>71</v>
      </c>
      <c r="D89" s="326">
        <v>79</v>
      </c>
      <c r="E89" s="326">
        <v>92</v>
      </c>
    </row>
    <row r="90" spans="2:15" ht="15.75" x14ac:dyDescent="0.25">
      <c r="B90" s="325">
        <v>2015</v>
      </c>
      <c r="C90" s="326">
        <v>83</v>
      </c>
      <c r="D90" s="325">
        <v>92</v>
      </c>
      <c r="E90" s="325">
        <v>102</v>
      </c>
    </row>
    <row r="94" spans="2:15" ht="15.75" thickBot="1" x14ac:dyDescent="0.3"/>
    <row r="95" spans="2:15" ht="15.75" thickBot="1" x14ac:dyDescent="0.3">
      <c r="B95" s="320" t="s">
        <v>224</v>
      </c>
      <c r="C95" s="311"/>
      <c r="D95" s="311"/>
      <c r="E95" s="312"/>
      <c r="F95" s="312"/>
      <c r="G95" s="312"/>
      <c r="H95" s="312"/>
      <c r="I95" s="312"/>
      <c r="J95" s="312"/>
      <c r="K95" s="312"/>
      <c r="L95" s="312"/>
      <c r="M95" s="312"/>
      <c r="N95" s="312"/>
      <c r="O95" s="313"/>
    </row>
    <row r="96" spans="2:15" x14ac:dyDescent="0.25">
      <c r="B96" s="366" t="s">
        <v>230</v>
      </c>
      <c r="C96" s="360"/>
      <c r="D96" s="360"/>
      <c r="E96" s="360"/>
      <c r="F96" s="360"/>
      <c r="G96" s="360"/>
      <c r="H96" s="360"/>
      <c r="I96" s="360"/>
      <c r="J96" s="360"/>
      <c r="K96" s="360"/>
      <c r="L96" s="360"/>
      <c r="M96" s="360"/>
      <c r="N96" s="360"/>
      <c r="O96" s="361"/>
    </row>
    <row r="97" spans="2:15" x14ac:dyDescent="0.25">
      <c r="B97" s="367" t="s">
        <v>228</v>
      </c>
      <c r="C97" s="362"/>
      <c r="D97" s="363"/>
      <c r="E97" s="363"/>
      <c r="F97" s="363"/>
      <c r="G97" s="363"/>
      <c r="H97" s="363"/>
      <c r="I97" s="363"/>
      <c r="J97" s="363"/>
      <c r="K97" s="363"/>
      <c r="L97" s="363"/>
      <c r="M97" s="363"/>
      <c r="N97" s="363"/>
      <c r="O97" s="364"/>
    </row>
    <row r="98" spans="2:15" x14ac:dyDescent="0.25">
      <c r="B98" s="367" t="s">
        <v>227</v>
      </c>
      <c r="C98" s="368"/>
      <c r="D98" s="363"/>
      <c r="E98" s="363"/>
      <c r="F98" s="363"/>
      <c r="G98" s="363"/>
      <c r="H98" s="363"/>
      <c r="I98" s="363"/>
      <c r="J98" s="363"/>
      <c r="K98" s="363"/>
      <c r="L98" s="363"/>
      <c r="M98" s="363"/>
      <c r="N98" s="363"/>
      <c r="O98" s="364"/>
    </row>
    <row r="99" spans="2:15" x14ac:dyDescent="0.25">
      <c r="B99" s="367" t="s">
        <v>229</v>
      </c>
      <c r="C99" s="368"/>
      <c r="D99" s="363"/>
      <c r="E99" s="363"/>
      <c r="F99" s="363"/>
      <c r="G99" s="363"/>
      <c r="H99" s="363"/>
      <c r="I99" s="363"/>
      <c r="J99" s="363"/>
      <c r="K99" s="363"/>
      <c r="L99" s="363"/>
      <c r="M99" s="363"/>
      <c r="N99" s="363"/>
      <c r="O99" s="364"/>
    </row>
    <row r="100" spans="2:15" x14ac:dyDescent="0.25">
      <c r="B100" s="365"/>
      <c r="C100" s="363"/>
      <c r="D100" s="363"/>
      <c r="E100" s="363"/>
      <c r="F100" s="363"/>
      <c r="G100" s="363"/>
      <c r="H100" s="363"/>
      <c r="I100" s="363"/>
      <c r="J100" s="363"/>
      <c r="K100" s="363"/>
      <c r="L100" s="363"/>
      <c r="M100" s="363"/>
      <c r="N100" s="363"/>
      <c r="O100" s="364"/>
    </row>
    <row r="101" spans="2:15" x14ac:dyDescent="0.25">
      <c r="B101" s="314"/>
      <c r="C101" s="116"/>
      <c r="D101" s="116"/>
      <c r="E101" s="116"/>
      <c r="F101" s="116"/>
      <c r="G101" s="116"/>
      <c r="H101" s="116"/>
      <c r="I101" s="116"/>
      <c r="J101" s="116"/>
      <c r="K101" s="116"/>
      <c r="L101" s="116"/>
      <c r="M101" s="116"/>
      <c r="N101" s="116"/>
      <c r="O101" s="315"/>
    </row>
    <row r="102" spans="2:15" x14ac:dyDescent="0.25">
      <c r="B102" s="314"/>
      <c r="C102" s="116"/>
      <c r="D102" s="116"/>
      <c r="E102" s="116"/>
      <c r="F102" s="116"/>
      <c r="G102" s="116"/>
      <c r="H102" s="116"/>
      <c r="I102" s="116"/>
      <c r="J102" s="116"/>
      <c r="K102" s="116"/>
      <c r="L102" s="116"/>
      <c r="M102" s="116"/>
      <c r="N102" s="116"/>
      <c r="O102" s="315"/>
    </row>
    <row r="103" spans="2:15" ht="15.75" thickBot="1" x14ac:dyDescent="0.3">
      <c r="B103" s="317"/>
      <c r="C103" s="318"/>
      <c r="D103" s="318"/>
      <c r="E103" s="318"/>
      <c r="F103" s="318"/>
      <c r="G103" s="318"/>
      <c r="H103" s="318"/>
      <c r="I103" s="318"/>
      <c r="J103" s="318"/>
      <c r="K103" s="318"/>
      <c r="L103" s="318"/>
      <c r="M103" s="318"/>
      <c r="N103" s="318"/>
      <c r="O103" s="319"/>
    </row>
    <row r="104" spans="2:15" x14ac:dyDescent="0.25">
      <c r="B104" s="274"/>
    </row>
    <row r="105" spans="2:15" x14ac:dyDescent="0.25">
      <c r="B105" s="321"/>
      <c r="D105" s="310"/>
      <c r="E105" s="310"/>
      <c r="F105" s="287"/>
      <c r="G105" s="310"/>
      <c r="H105" s="310"/>
      <c r="I105" s="310"/>
      <c r="J105" s="310"/>
      <c r="K105" s="310"/>
    </row>
    <row r="106" spans="2:15" x14ac:dyDescent="0.25">
      <c r="B106" s="322"/>
      <c r="D106" s="310"/>
      <c r="E106" s="310"/>
      <c r="F106" s="287"/>
      <c r="G106" s="310"/>
      <c r="H106" s="310"/>
    </row>
    <row r="107" spans="2:15" x14ac:dyDescent="0.25">
      <c r="B107" s="276"/>
      <c r="C107" s="358" t="s">
        <v>34</v>
      </c>
      <c r="D107" s="357" t="s">
        <v>225</v>
      </c>
      <c r="E107" s="357" t="s">
        <v>32</v>
      </c>
      <c r="F107" s="357" t="s">
        <v>33</v>
      </c>
      <c r="G107" s="357" t="s">
        <v>188</v>
      </c>
      <c r="H107" s="276"/>
    </row>
    <row r="108" spans="2:15" x14ac:dyDescent="0.25">
      <c r="D108" s="359">
        <v>2015</v>
      </c>
      <c r="E108" s="359">
        <v>2015</v>
      </c>
      <c r="F108" s="359">
        <v>2015</v>
      </c>
      <c r="G108" s="359">
        <v>2015</v>
      </c>
    </row>
    <row r="109" spans="2:15" x14ac:dyDescent="0.25">
      <c r="C109" s="369" t="s">
        <v>226</v>
      </c>
      <c r="D109" s="370">
        <v>200</v>
      </c>
      <c r="E109" s="370">
        <v>300</v>
      </c>
      <c r="F109" s="370">
        <v>333.33333333333331</v>
      </c>
      <c r="G109" s="370"/>
    </row>
    <row r="110" spans="2:15" x14ac:dyDescent="0.25">
      <c r="C110" s="369" t="s">
        <v>226</v>
      </c>
      <c r="D110" s="370">
        <v>400</v>
      </c>
      <c r="E110" s="370">
        <v>366.66666666666669</v>
      </c>
      <c r="F110" s="370">
        <v>600</v>
      </c>
      <c r="G110" s="370"/>
    </row>
    <row r="111" spans="2:15" x14ac:dyDescent="0.25">
      <c r="C111" s="369" t="s">
        <v>226</v>
      </c>
      <c r="D111" s="370"/>
      <c r="E111" s="370"/>
      <c r="F111" s="370">
        <v>292</v>
      </c>
      <c r="G111" s="370"/>
    </row>
    <row r="112" spans="2:15" x14ac:dyDescent="0.25">
      <c r="C112" s="369" t="s">
        <v>226</v>
      </c>
      <c r="D112" s="370"/>
      <c r="E112" s="370"/>
      <c r="F112" s="370"/>
      <c r="G112" s="370">
        <v>248</v>
      </c>
    </row>
    <row r="114" spans="3:3" x14ac:dyDescent="0.25">
      <c r="C114" s="111"/>
    </row>
    <row r="118" spans="3:3" ht="15.75" x14ac:dyDescent="0.25">
      <c r="C118" s="400"/>
    </row>
    <row r="119" spans="3:3" ht="15.75" x14ac:dyDescent="0.25">
      <c r="C119" s="400"/>
    </row>
  </sheetData>
  <mergeCells count="1">
    <mergeCell ref="S16:X16"/>
  </mergeCells>
  <hyperlinks>
    <hyperlink ref="B13" r:id="rId1"/>
    <hyperlink ref="B12" r:id="rId2"/>
    <hyperlink ref="B7" r:id="rId3"/>
    <hyperlink ref="B14" r:id="rId4"/>
    <hyperlink ref="B9" r:id="rId5"/>
    <hyperlink ref="B10" r:id="rId6"/>
  </hyperlinks>
  <pageMargins left="0.7" right="0.7" top="0.75" bottom="0.75" header="0.3" footer="0.3"/>
  <pageSetup paperSize="9" orientation="portrait" r:id="rId7"/>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98"/>
  <sheetViews>
    <sheetView zoomScale="85" zoomScaleNormal="85" workbookViewId="0">
      <selection activeCell="A4" sqref="A4"/>
    </sheetView>
  </sheetViews>
  <sheetFormatPr defaultRowHeight="15" x14ac:dyDescent="0.25"/>
  <cols>
    <col min="1" max="1" width="17.28515625" customWidth="1"/>
    <col min="2" max="2" width="68.140625" customWidth="1"/>
    <col min="3" max="3" width="28" customWidth="1"/>
    <col min="4" max="4" width="25.28515625" customWidth="1"/>
    <col min="5" max="5" width="28.7109375" customWidth="1"/>
    <col min="6" max="6" width="18.42578125" customWidth="1"/>
  </cols>
  <sheetData>
    <row r="1" spans="1:5" s="99" customFormat="1" x14ac:dyDescent="0.25">
      <c r="A1" s="100"/>
      <c r="B1" s="99" t="s">
        <v>27</v>
      </c>
    </row>
    <row r="2" spans="1:5" s="99" customFormat="1" x14ac:dyDescent="0.25">
      <c r="A2" s="99" t="s">
        <v>29</v>
      </c>
      <c r="B2" s="99" t="s">
        <v>28</v>
      </c>
    </row>
    <row r="3" spans="1:5" s="99" customFormat="1" x14ac:dyDescent="0.25">
      <c r="A3" s="99" t="s">
        <v>31</v>
      </c>
      <c r="B3" s="99" t="s">
        <v>30</v>
      </c>
    </row>
    <row r="5" spans="1:5" s="205" customFormat="1" ht="15" customHeight="1" x14ac:dyDescent="0.25">
      <c r="B5" s="210" t="s">
        <v>79</v>
      </c>
    </row>
    <row r="6" spans="1:5" ht="15.75" thickBot="1" x14ac:dyDescent="0.3"/>
    <row r="7" spans="1:5" s="204" customFormat="1" ht="16.5" thickTop="1" thickBot="1" x14ac:dyDescent="0.3">
      <c r="B7" s="339" t="s">
        <v>21</v>
      </c>
      <c r="C7" s="347" t="s">
        <v>58</v>
      </c>
      <c r="D7" s="348" t="s">
        <v>59</v>
      </c>
      <c r="E7" s="349" t="s">
        <v>66</v>
      </c>
    </row>
    <row r="8" spans="1:5" s="204" customFormat="1" ht="46.5" thickTop="1" thickBot="1" x14ac:dyDescent="0.3">
      <c r="A8" s="616" t="s">
        <v>266</v>
      </c>
      <c r="B8" s="340" t="s">
        <v>61</v>
      </c>
      <c r="C8" s="350" t="s">
        <v>70</v>
      </c>
      <c r="D8" s="206" t="s">
        <v>76</v>
      </c>
      <c r="E8" s="351" t="s">
        <v>71</v>
      </c>
    </row>
    <row r="9" spans="1:5" s="204" customFormat="1" ht="61.5" thickTop="1" thickBot="1" x14ac:dyDescent="0.3">
      <c r="A9" s="617"/>
      <c r="B9" s="344" t="s">
        <v>65</v>
      </c>
      <c r="C9" s="353" t="s">
        <v>72</v>
      </c>
      <c r="D9" s="345" t="s">
        <v>73</v>
      </c>
      <c r="E9" s="346" t="s">
        <v>74</v>
      </c>
    </row>
    <row r="10" spans="1:5" s="204" customFormat="1" ht="61.5" thickTop="1" thickBot="1" x14ac:dyDescent="0.3">
      <c r="A10" s="618"/>
      <c r="B10" s="341" t="s">
        <v>19</v>
      </c>
      <c r="C10" s="352" t="s">
        <v>77</v>
      </c>
      <c r="D10" s="342" t="s">
        <v>78</v>
      </c>
      <c r="E10" s="343" t="s">
        <v>75</v>
      </c>
    </row>
    <row r="11" spans="1:5" s="204" customFormat="1" ht="16.5" thickTop="1" thickBot="1" x14ac:dyDescent="0.3"/>
    <row r="12" spans="1:5" s="204" customFormat="1" ht="31.5" thickTop="1" thickBot="1" x14ac:dyDescent="0.3">
      <c r="A12" s="354" t="s">
        <v>216</v>
      </c>
      <c r="B12" s="338" t="s">
        <v>231</v>
      </c>
      <c r="C12" s="619" t="s">
        <v>327</v>
      </c>
      <c r="D12" s="619"/>
      <c r="E12" s="620"/>
    </row>
    <row r="13" spans="1:5" s="204" customFormat="1" ht="15.75" thickTop="1" x14ac:dyDescent="0.25"/>
    <row r="14" spans="1:5" s="204" customFormat="1" x14ac:dyDescent="0.25"/>
    <row r="15" spans="1:5" s="204" customFormat="1" ht="15.6" customHeight="1" x14ac:dyDescent="0.25"/>
    <row r="16" spans="1:5" s="205" customFormat="1" ht="15" customHeight="1" x14ac:dyDescent="0.25">
      <c r="B16" s="210" t="s">
        <v>58</v>
      </c>
    </row>
    <row r="17" spans="2:6" s="204" customFormat="1" ht="13.15" customHeight="1" x14ac:dyDescent="0.25"/>
    <row r="18" spans="2:6" s="204" customFormat="1" ht="12" customHeight="1" thickBot="1" x14ac:dyDescent="0.3">
      <c r="B18" s="230" t="s">
        <v>91</v>
      </c>
    </row>
    <row r="19" spans="2:6" s="204" customFormat="1" ht="15.75" thickBot="1" x14ac:dyDescent="0.3">
      <c r="B19" s="207"/>
      <c r="C19" s="207">
        <v>2015</v>
      </c>
      <c r="D19" s="208">
        <v>2020</v>
      </c>
      <c r="E19" s="209">
        <v>2025</v>
      </c>
      <c r="F19" s="207">
        <v>2030</v>
      </c>
    </row>
    <row r="20" spans="2:6" s="204" customFormat="1" ht="18.75" thickBot="1" x14ac:dyDescent="0.3">
      <c r="B20" s="228" t="s">
        <v>80</v>
      </c>
      <c r="C20" s="216" t="s">
        <v>86</v>
      </c>
      <c r="D20" s="216" t="s">
        <v>87</v>
      </c>
      <c r="E20" s="216" t="s">
        <v>88</v>
      </c>
      <c r="F20" s="216" t="s">
        <v>88</v>
      </c>
    </row>
    <row r="21" spans="2:6" s="204" customFormat="1" ht="15.75" thickBot="1" x14ac:dyDescent="0.3">
      <c r="B21" s="217" t="s">
        <v>81</v>
      </c>
      <c r="C21" s="218">
        <v>145</v>
      </c>
      <c r="D21" s="218">
        <v>150</v>
      </c>
      <c r="E21" s="218">
        <v>150</v>
      </c>
      <c r="F21" s="218">
        <v>150</v>
      </c>
    </row>
    <row r="22" spans="2:6" s="204" customFormat="1" ht="15.75" thickBot="1" x14ac:dyDescent="0.3">
      <c r="B22" s="219" t="s">
        <v>82</v>
      </c>
      <c r="C22" s="220">
        <v>3.5</v>
      </c>
      <c r="D22" s="220">
        <v>4</v>
      </c>
      <c r="E22" s="220">
        <v>4.5</v>
      </c>
      <c r="F22" s="220">
        <v>4.5</v>
      </c>
    </row>
    <row r="23" spans="2:6" s="204" customFormat="1" ht="16.5" thickTop="1" thickBot="1" x14ac:dyDescent="0.3">
      <c r="B23" s="229" t="s">
        <v>83</v>
      </c>
      <c r="C23" s="218" t="s">
        <v>62</v>
      </c>
      <c r="D23" s="218" t="s">
        <v>62</v>
      </c>
      <c r="E23" s="218" t="s">
        <v>63</v>
      </c>
      <c r="F23" s="218" t="s">
        <v>63</v>
      </c>
    </row>
    <row r="24" spans="2:6" s="204" customFormat="1" ht="15.75" thickBot="1" x14ac:dyDescent="0.3">
      <c r="B24" s="215" t="s">
        <v>81</v>
      </c>
      <c r="C24" s="216">
        <v>160</v>
      </c>
      <c r="D24" s="216">
        <v>170</v>
      </c>
      <c r="E24" s="216">
        <v>205</v>
      </c>
      <c r="F24" s="216">
        <v>220</v>
      </c>
    </row>
    <row r="25" spans="2:6" s="204" customFormat="1" ht="15.75" thickBot="1" x14ac:dyDescent="0.3">
      <c r="B25" s="221" t="s">
        <v>82</v>
      </c>
      <c r="C25" s="222">
        <v>3.7</v>
      </c>
      <c r="D25" s="222">
        <v>3.7</v>
      </c>
      <c r="E25" s="222">
        <v>3.7</v>
      </c>
      <c r="F25" s="222">
        <v>3.8</v>
      </c>
    </row>
    <row r="26" spans="2:6" s="204" customFormat="1" ht="19.5" thickTop="1" thickBot="1" x14ac:dyDescent="0.3">
      <c r="B26" s="228" t="s">
        <v>84</v>
      </c>
      <c r="C26" s="216" t="s">
        <v>89</v>
      </c>
      <c r="D26" s="216" t="s">
        <v>89</v>
      </c>
      <c r="E26" s="216" t="s">
        <v>90</v>
      </c>
      <c r="F26" s="216" t="s">
        <v>90</v>
      </c>
    </row>
    <row r="27" spans="2:6" s="204" customFormat="1" ht="15.75" thickBot="1" x14ac:dyDescent="0.3">
      <c r="B27" s="217" t="s">
        <v>81</v>
      </c>
      <c r="C27" s="218">
        <v>110</v>
      </c>
      <c r="D27" s="218">
        <v>120</v>
      </c>
      <c r="E27" s="218">
        <v>120</v>
      </c>
      <c r="F27" s="218">
        <v>120</v>
      </c>
    </row>
    <row r="28" spans="2:6" s="204" customFormat="1" ht="15.75" thickBot="1" x14ac:dyDescent="0.3">
      <c r="B28" s="219" t="s">
        <v>82</v>
      </c>
      <c r="C28" s="220">
        <v>4</v>
      </c>
      <c r="D28" s="220">
        <v>4</v>
      </c>
      <c r="E28" s="220">
        <v>4.7</v>
      </c>
      <c r="F28" s="220">
        <v>4.7</v>
      </c>
    </row>
    <row r="29" spans="2:6" s="204" customFormat="1" ht="16.5" thickTop="1" thickBot="1" x14ac:dyDescent="0.3">
      <c r="B29" s="229" t="s">
        <v>35</v>
      </c>
      <c r="C29" s="218" t="s">
        <v>36</v>
      </c>
      <c r="D29" s="218" t="s">
        <v>37</v>
      </c>
      <c r="E29" s="218" t="s">
        <v>37</v>
      </c>
      <c r="F29" s="218" t="s">
        <v>37</v>
      </c>
    </row>
    <row r="30" spans="2:6" ht="15.75" thickBot="1" x14ac:dyDescent="0.3">
      <c r="B30" s="215" t="s">
        <v>81</v>
      </c>
      <c r="C30" s="223">
        <v>330</v>
      </c>
      <c r="D30" s="223">
        <v>650</v>
      </c>
      <c r="E30" s="224">
        <v>1500</v>
      </c>
      <c r="F30" s="224">
        <v>1750</v>
      </c>
    </row>
    <row r="31" spans="2:6" ht="15.75" thickBot="1" x14ac:dyDescent="0.3">
      <c r="B31" s="217" t="s">
        <v>82</v>
      </c>
      <c r="C31" s="225">
        <v>0.1</v>
      </c>
      <c r="D31" s="225">
        <v>0.1</v>
      </c>
      <c r="E31" s="225">
        <v>0.1</v>
      </c>
      <c r="F31" s="225">
        <v>0.1</v>
      </c>
    </row>
    <row r="32" spans="2:6" ht="15.75" thickBot="1" x14ac:dyDescent="0.3">
      <c r="B32" s="231" t="s">
        <v>85</v>
      </c>
      <c r="C32" s="223" t="s">
        <v>57</v>
      </c>
      <c r="D32" s="226">
        <v>8.5000000000000006E-2</v>
      </c>
      <c r="E32" s="227">
        <v>0.3</v>
      </c>
      <c r="F32" s="227">
        <v>0.37</v>
      </c>
    </row>
    <row r="33" spans="2:6" x14ac:dyDescent="0.25">
      <c r="B33" s="204"/>
      <c r="C33" s="204"/>
      <c r="D33" s="204"/>
      <c r="E33" s="204"/>
      <c r="F33" s="204"/>
    </row>
    <row r="34" spans="2:6" ht="15.75" thickBot="1" x14ac:dyDescent="0.3">
      <c r="B34" s="230" t="s">
        <v>92</v>
      </c>
      <c r="C34" s="204"/>
      <c r="D34" s="204"/>
      <c r="E34" s="204"/>
      <c r="F34" s="204"/>
    </row>
    <row r="35" spans="2:6" ht="15.75" thickBot="1" x14ac:dyDescent="0.3">
      <c r="B35" s="207"/>
      <c r="C35" s="207">
        <v>2015</v>
      </c>
      <c r="D35" s="208">
        <v>2020</v>
      </c>
      <c r="E35" s="209">
        <v>2025</v>
      </c>
      <c r="F35" s="207">
        <v>2030</v>
      </c>
    </row>
    <row r="36" spans="2:6" ht="18.75" thickBot="1" x14ac:dyDescent="0.3">
      <c r="B36" s="228" t="s">
        <v>80</v>
      </c>
      <c r="C36" s="216" t="s">
        <v>86</v>
      </c>
      <c r="D36" s="216" t="s">
        <v>87</v>
      </c>
      <c r="E36" s="216" t="s">
        <v>88</v>
      </c>
      <c r="F36" s="216" t="s">
        <v>88</v>
      </c>
    </row>
    <row r="37" spans="2:6" ht="15.75" thickBot="1" x14ac:dyDescent="0.3">
      <c r="B37" s="217" t="s">
        <v>81</v>
      </c>
      <c r="C37" s="218">
        <v>130</v>
      </c>
      <c r="D37" s="218">
        <v>150</v>
      </c>
      <c r="E37" s="218">
        <v>150</v>
      </c>
      <c r="F37" s="218">
        <v>150</v>
      </c>
    </row>
    <row r="38" spans="2:6" ht="15.75" thickBot="1" x14ac:dyDescent="0.3">
      <c r="B38" s="219" t="s">
        <v>82</v>
      </c>
      <c r="C38" s="220">
        <v>3.5</v>
      </c>
      <c r="D38" s="220">
        <v>4</v>
      </c>
      <c r="E38" s="220">
        <v>4.5</v>
      </c>
      <c r="F38" s="220">
        <v>4.5</v>
      </c>
    </row>
    <row r="39" spans="2:6" ht="16.5" thickTop="1" thickBot="1" x14ac:dyDescent="0.3">
      <c r="B39" s="229" t="s">
        <v>83</v>
      </c>
      <c r="C39" s="218" t="s">
        <v>62</v>
      </c>
      <c r="D39" s="218" t="s">
        <v>62</v>
      </c>
      <c r="E39" s="218" t="s">
        <v>62</v>
      </c>
      <c r="F39" s="218" t="s">
        <v>62</v>
      </c>
    </row>
    <row r="40" spans="2:6" ht="15.75" thickBot="1" x14ac:dyDescent="0.3">
      <c r="B40" s="215" t="s">
        <v>81</v>
      </c>
      <c r="C40" s="216">
        <v>160</v>
      </c>
      <c r="D40" s="216">
        <v>170</v>
      </c>
      <c r="E40" s="216">
        <v>175</v>
      </c>
      <c r="F40" s="216">
        <v>175</v>
      </c>
    </row>
    <row r="41" spans="2:6" ht="15.75" thickBot="1" x14ac:dyDescent="0.3">
      <c r="B41" s="221" t="s">
        <v>82</v>
      </c>
      <c r="C41" s="222">
        <v>3.7</v>
      </c>
      <c r="D41" s="222">
        <v>3.7</v>
      </c>
      <c r="E41" s="222">
        <v>3.7</v>
      </c>
      <c r="F41" s="222">
        <v>3.7</v>
      </c>
    </row>
    <row r="42" spans="2:6" ht="19.5" thickTop="1" thickBot="1" x14ac:dyDescent="0.3">
      <c r="B42" s="228" t="s">
        <v>84</v>
      </c>
      <c r="C42" s="216" t="s">
        <v>89</v>
      </c>
      <c r="D42" s="216" t="s">
        <v>89</v>
      </c>
      <c r="E42" s="216" t="s">
        <v>90</v>
      </c>
      <c r="F42" s="216" t="s">
        <v>90</v>
      </c>
    </row>
    <row r="43" spans="2:6" ht="15.75" thickBot="1" x14ac:dyDescent="0.3">
      <c r="B43" s="217" t="s">
        <v>81</v>
      </c>
      <c r="C43" s="218">
        <v>110</v>
      </c>
      <c r="D43" s="218">
        <v>110</v>
      </c>
      <c r="E43" s="218">
        <v>120</v>
      </c>
      <c r="F43" s="218">
        <v>120</v>
      </c>
    </row>
    <row r="44" spans="2:6" ht="15.75" thickBot="1" x14ac:dyDescent="0.3">
      <c r="B44" s="219" t="s">
        <v>82</v>
      </c>
      <c r="C44" s="220">
        <v>4</v>
      </c>
      <c r="D44" s="220">
        <v>4</v>
      </c>
      <c r="E44" s="220">
        <v>4.5</v>
      </c>
      <c r="F44" s="220">
        <v>4.7</v>
      </c>
    </row>
    <row r="45" spans="2:6" ht="16.5" thickTop="1" thickBot="1" x14ac:dyDescent="0.3">
      <c r="B45" s="229" t="s">
        <v>35</v>
      </c>
      <c r="C45" s="218" t="s">
        <v>36</v>
      </c>
      <c r="D45" s="218" t="s">
        <v>37</v>
      </c>
      <c r="E45" s="218" t="s">
        <v>37</v>
      </c>
      <c r="F45" s="218" t="s">
        <v>37</v>
      </c>
    </row>
    <row r="46" spans="2:6" ht="15.75" thickBot="1" x14ac:dyDescent="0.3">
      <c r="B46" s="215" t="s">
        <v>81</v>
      </c>
      <c r="C46" s="223">
        <v>330</v>
      </c>
      <c r="D46" s="223">
        <v>370</v>
      </c>
      <c r="E46" s="224">
        <v>840</v>
      </c>
      <c r="F46" s="224">
        <v>1050</v>
      </c>
    </row>
    <row r="47" spans="2:6" ht="15.75" thickBot="1" x14ac:dyDescent="0.3">
      <c r="B47" s="217" t="s">
        <v>82</v>
      </c>
      <c r="C47" s="225">
        <v>0.1</v>
      </c>
      <c r="D47" s="225">
        <v>0.1</v>
      </c>
      <c r="E47" s="225">
        <v>0.1</v>
      </c>
      <c r="F47" s="225">
        <v>0.1</v>
      </c>
    </row>
    <row r="48" spans="2:6" ht="15.75" thickBot="1" x14ac:dyDescent="0.3">
      <c r="B48" s="215" t="s">
        <v>85</v>
      </c>
      <c r="C48" s="223" t="s">
        <v>57</v>
      </c>
      <c r="D48" s="226">
        <v>0.01</v>
      </c>
      <c r="E48" s="227">
        <v>0.13</v>
      </c>
      <c r="F48" s="227">
        <v>0.19</v>
      </c>
    </row>
    <row r="51" spans="2:5" s="176" customFormat="1" x14ac:dyDescent="0.25">
      <c r="B51" s="176" t="s">
        <v>59</v>
      </c>
    </row>
    <row r="53" spans="2:5" ht="15.75" thickBot="1" x14ac:dyDescent="0.3">
      <c r="B53" s="111" t="s">
        <v>114</v>
      </c>
    </row>
    <row r="54" spans="2:5" ht="15.75" thickBot="1" x14ac:dyDescent="0.3">
      <c r="B54" s="207"/>
      <c r="C54" s="247" t="s">
        <v>99</v>
      </c>
      <c r="D54" s="248" t="s">
        <v>97</v>
      </c>
      <c r="E54" s="249" t="s">
        <v>98</v>
      </c>
    </row>
    <row r="55" spans="2:5" ht="15.75" thickBot="1" x14ac:dyDescent="0.3">
      <c r="B55" s="238" t="s">
        <v>93</v>
      </c>
      <c r="C55" s="241">
        <v>1.2</v>
      </c>
      <c r="D55" s="242">
        <v>1.2</v>
      </c>
      <c r="E55" s="243">
        <v>1.2</v>
      </c>
    </row>
    <row r="56" spans="2:5" ht="15.75" thickBot="1" x14ac:dyDescent="0.3">
      <c r="B56" s="232" t="s">
        <v>94</v>
      </c>
      <c r="C56" s="239">
        <v>6</v>
      </c>
      <c r="D56" s="240">
        <v>6</v>
      </c>
      <c r="E56" s="233">
        <v>6</v>
      </c>
    </row>
    <row r="57" spans="2:5" ht="15.75" thickBot="1" x14ac:dyDescent="0.3">
      <c r="B57" s="234" t="s">
        <v>95</v>
      </c>
      <c r="C57" s="235">
        <v>11</v>
      </c>
      <c r="D57" s="236">
        <v>11</v>
      </c>
      <c r="E57" s="237">
        <v>11</v>
      </c>
    </row>
    <row r="58" spans="2:5" ht="15.75" thickBot="1" x14ac:dyDescent="0.3">
      <c r="B58" s="232" t="s">
        <v>96</v>
      </c>
      <c r="C58" s="239">
        <v>17</v>
      </c>
      <c r="D58" s="240">
        <v>17</v>
      </c>
      <c r="E58" s="233">
        <v>17</v>
      </c>
    </row>
    <row r="59" spans="2:5" ht="16.149999999999999" customHeight="1" thickBot="1" x14ac:dyDescent="0.3">
      <c r="B59" s="234" t="s">
        <v>103</v>
      </c>
      <c r="C59" s="235" t="s">
        <v>101</v>
      </c>
      <c r="D59" s="236" t="s">
        <v>100</v>
      </c>
      <c r="E59" s="237" t="s">
        <v>102</v>
      </c>
    </row>
    <row r="60" spans="2:5" ht="16.149999999999999" customHeight="1" thickBot="1" x14ac:dyDescent="0.3">
      <c r="B60" s="232" t="s">
        <v>104</v>
      </c>
      <c r="C60" s="239" t="s">
        <v>107</v>
      </c>
      <c r="D60" s="240" t="s">
        <v>106</v>
      </c>
      <c r="E60" s="233" t="s">
        <v>108</v>
      </c>
    </row>
    <row r="61" spans="2:5" ht="16.899999999999999" customHeight="1" thickBot="1" x14ac:dyDescent="0.3">
      <c r="B61" s="234" t="s">
        <v>105</v>
      </c>
      <c r="C61" s="235" t="s">
        <v>110</v>
      </c>
      <c r="D61" s="236" t="s">
        <v>109</v>
      </c>
      <c r="E61" s="237" t="s">
        <v>111</v>
      </c>
    </row>
    <row r="62" spans="2:5" ht="18" customHeight="1" thickBot="1" x14ac:dyDescent="0.3">
      <c r="B62" s="232" t="s">
        <v>267</v>
      </c>
      <c r="C62" s="244" t="s">
        <v>113</v>
      </c>
      <c r="D62" s="245" t="s">
        <v>112</v>
      </c>
      <c r="E62" s="246" t="s">
        <v>112</v>
      </c>
    </row>
    <row r="64" spans="2:5" ht="15.75" thickBot="1" x14ac:dyDescent="0.3">
      <c r="B64" s="111" t="s">
        <v>116</v>
      </c>
    </row>
    <row r="65" spans="2:6" ht="15.75" thickBot="1" x14ac:dyDescent="0.3">
      <c r="B65" s="207" t="s">
        <v>21</v>
      </c>
      <c r="C65" s="247">
        <v>2015</v>
      </c>
      <c r="D65" s="248">
        <v>2020</v>
      </c>
      <c r="E65" s="249">
        <v>2025</v>
      </c>
      <c r="F65" s="263">
        <v>2030</v>
      </c>
    </row>
    <row r="66" spans="2:6" ht="15.75" thickBot="1" x14ac:dyDescent="0.3">
      <c r="B66" s="238" t="s">
        <v>61</v>
      </c>
      <c r="C66" s="250">
        <v>100000</v>
      </c>
      <c r="D66" s="251">
        <v>100000</v>
      </c>
      <c r="E66" s="259">
        <v>100000</v>
      </c>
      <c r="F66" s="252">
        <v>100000</v>
      </c>
    </row>
    <row r="67" spans="2:6" ht="15.75" thickBot="1" x14ac:dyDescent="0.3">
      <c r="B67" s="232" t="s">
        <v>115</v>
      </c>
      <c r="C67" s="253">
        <v>100000</v>
      </c>
      <c r="D67" s="254">
        <v>100000</v>
      </c>
      <c r="E67" s="260">
        <v>100000</v>
      </c>
      <c r="F67" s="255">
        <v>100000</v>
      </c>
    </row>
    <row r="68" spans="2:6" ht="15.75" thickBot="1" x14ac:dyDescent="0.3">
      <c r="B68" s="234" t="s">
        <v>19</v>
      </c>
      <c r="C68" s="256">
        <v>100000</v>
      </c>
      <c r="D68" s="257">
        <v>150000</v>
      </c>
      <c r="E68" s="257">
        <v>180000</v>
      </c>
      <c r="F68" s="258">
        <v>200000</v>
      </c>
    </row>
    <row r="70" spans="2:6" ht="15.75" thickBot="1" x14ac:dyDescent="0.3">
      <c r="B70" s="267" t="s">
        <v>123</v>
      </c>
    </row>
    <row r="71" spans="2:6" ht="15.75" thickBot="1" x14ac:dyDescent="0.3">
      <c r="B71" s="207"/>
      <c r="C71" s="247" t="s">
        <v>67</v>
      </c>
      <c r="D71" s="248" t="s">
        <v>68</v>
      </c>
      <c r="E71" s="249" t="s">
        <v>69</v>
      </c>
    </row>
    <row r="72" spans="2:6" ht="15.75" thickBot="1" x14ac:dyDescent="0.3">
      <c r="B72" s="264" t="s">
        <v>117</v>
      </c>
      <c r="C72" s="265">
        <v>6.0000000000000001E-3</v>
      </c>
      <c r="D72" s="265">
        <v>1.0999999999999999E-2</v>
      </c>
      <c r="E72" s="266">
        <v>5.3999999999999999E-2</v>
      </c>
    </row>
    <row r="73" spans="2:6" ht="15.75" thickBot="1" x14ac:dyDescent="0.3">
      <c r="B73" s="261" t="s">
        <v>118</v>
      </c>
      <c r="C73" s="214">
        <v>0.02</v>
      </c>
      <c r="D73" s="214">
        <v>0.04</v>
      </c>
      <c r="E73" s="213">
        <v>0.13800000000000001</v>
      </c>
    </row>
    <row r="74" spans="2:6" ht="15.75" thickBot="1" x14ac:dyDescent="0.3">
      <c r="B74" s="262" t="s">
        <v>119</v>
      </c>
      <c r="C74" s="212">
        <v>0.6</v>
      </c>
      <c r="D74" s="212">
        <v>1.1000000000000001</v>
      </c>
      <c r="E74" s="212">
        <v>5.4</v>
      </c>
    </row>
    <row r="75" spans="2:6" ht="15.75" thickBot="1" x14ac:dyDescent="0.3">
      <c r="B75" s="261" t="s">
        <v>120</v>
      </c>
      <c r="C75" s="211">
        <v>2.4</v>
      </c>
      <c r="D75" s="211">
        <v>4.7</v>
      </c>
      <c r="E75" s="211">
        <v>16.3</v>
      </c>
    </row>
    <row r="76" spans="2:6" ht="15.75" thickBot="1" x14ac:dyDescent="0.3">
      <c r="B76" s="262" t="s">
        <v>121</v>
      </c>
      <c r="C76" s="212">
        <v>2.2000000000000002</v>
      </c>
      <c r="D76" s="212">
        <v>4</v>
      </c>
      <c r="E76" s="212">
        <v>15</v>
      </c>
    </row>
    <row r="77" spans="2:6" ht="15.75" thickBot="1" x14ac:dyDescent="0.3">
      <c r="B77" s="261" t="s">
        <v>122</v>
      </c>
      <c r="C77" s="211">
        <v>17.8</v>
      </c>
      <c r="D77" s="211">
        <v>35</v>
      </c>
      <c r="E77" s="211">
        <v>123</v>
      </c>
    </row>
    <row r="80" spans="2:6" x14ac:dyDescent="0.25">
      <c r="B80" s="621" t="s">
        <v>217</v>
      </c>
      <c r="C80" s="621"/>
    </row>
    <row r="81" spans="2:5" ht="15.75" thickBot="1" x14ac:dyDescent="0.3">
      <c r="B81" s="291" t="s">
        <v>211</v>
      </c>
      <c r="C81" s="289" t="s">
        <v>212</v>
      </c>
      <c r="D81" s="289" t="s">
        <v>68</v>
      </c>
      <c r="E81" s="290" t="s">
        <v>69</v>
      </c>
    </row>
    <row r="82" spans="2:5" ht="15.75" thickBot="1" x14ac:dyDescent="0.3">
      <c r="B82" s="292">
        <v>2014</v>
      </c>
      <c r="C82" s="294">
        <v>0.1</v>
      </c>
      <c r="D82" s="294">
        <v>0.1</v>
      </c>
      <c r="E82" s="295">
        <v>0.1</v>
      </c>
    </row>
    <row r="83" spans="2:5" ht="15.75" thickBot="1" x14ac:dyDescent="0.3">
      <c r="B83" s="292">
        <v>2015</v>
      </c>
      <c r="C83" s="294">
        <v>0.11</v>
      </c>
      <c r="D83" s="294">
        <v>0.22</v>
      </c>
      <c r="E83" s="295">
        <v>0.54</v>
      </c>
    </row>
    <row r="84" spans="2:5" ht="15.75" thickBot="1" x14ac:dyDescent="0.3">
      <c r="B84" s="292">
        <v>2016</v>
      </c>
      <c r="C84" s="294">
        <v>0.19</v>
      </c>
      <c r="D84" s="294">
        <v>0.38</v>
      </c>
      <c r="E84" s="295">
        <v>1.02</v>
      </c>
    </row>
    <row r="85" spans="2:5" ht="15.75" thickBot="1" x14ac:dyDescent="0.3">
      <c r="B85" s="292">
        <v>2017</v>
      </c>
      <c r="C85" s="294">
        <v>0.27</v>
      </c>
      <c r="D85" s="294">
        <v>0.54</v>
      </c>
      <c r="E85" s="295">
        <v>1.69</v>
      </c>
    </row>
    <row r="86" spans="2:5" ht="15.75" thickBot="1" x14ac:dyDescent="0.3">
      <c r="B86" s="292">
        <v>2018</v>
      </c>
      <c r="C86" s="294">
        <v>0.35</v>
      </c>
      <c r="D86" s="294">
        <v>0.71</v>
      </c>
      <c r="E86" s="295">
        <v>2.61</v>
      </c>
    </row>
    <row r="87" spans="2:5" ht="15.75" thickBot="1" x14ac:dyDescent="0.3">
      <c r="B87" s="292">
        <v>2019</v>
      </c>
      <c r="C87" s="294">
        <v>0.46</v>
      </c>
      <c r="D87" s="294">
        <v>0.92</v>
      </c>
      <c r="E87" s="295">
        <v>3.78</v>
      </c>
    </row>
    <row r="88" spans="2:5" ht="15.75" thickBot="1" x14ac:dyDescent="0.3">
      <c r="B88" s="292">
        <v>2020</v>
      </c>
      <c r="C88" s="294">
        <v>0.56999999999999995</v>
      </c>
      <c r="D88" s="294">
        <v>1.1399999999999999</v>
      </c>
      <c r="E88" s="295">
        <v>5.45</v>
      </c>
    </row>
    <row r="89" spans="2:5" ht="15.75" thickBot="1" x14ac:dyDescent="0.3">
      <c r="B89" s="292">
        <v>2021</v>
      </c>
      <c r="C89" s="294">
        <v>0.69</v>
      </c>
      <c r="D89" s="294">
        <v>1.37</v>
      </c>
      <c r="E89" s="295">
        <v>6.17</v>
      </c>
    </row>
    <row r="90" spans="2:5" ht="15.75" thickBot="1" x14ac:dyDescent="0.3">
      <c r="B90" s="292">
        <v>2022</v>
      </c>
      <c r="C90" s="294">
        <v>1.02</v>
      </c>
      <c r="D90" s="294">
        <v>2.0499999999999998</v>
      </c>
      <c r="E90" s="295">
        <v>6.96</v>
      </c>
    </row>
    <row r="91" spans="2:5" ht="15.75" thickBot="1" x14ac:dyDescent="0.3">
      <c r="B91" s="292">
        <v>2023</v>
      </c>
      <c r="C91" s="294">
        <v>1.23</v>
      </c>
      <c r="D91" s="294">
        <v>2.4700000000000002</v>
      </c>
      <c r="E91" s="295">
        <v>7.84</v>
      </c>
    </row>
    <row r="92" spans="2:5" ht="15.75" thickBot="1" x14ac:dyDescent="0.3">
      <c r="B92" s="292">
        <v>2024</v>
      </c>
      <c r="C92" s="294">
        <v>1.33</v>
      </c>
      <c r="D92" s="294">
        <v>2.67</v>
      </c>
      <c r="E92" s="295">
        <v>8.84</v>
      </c>
    </row>
    <row r="93" spans="2:5" ht="15.75" thickBot="1" x14ac:dyDescent="0.3">
      <c r="B93" s="292">
        <v>2025</v>
      </c>
      <c r="C93" s="294">
        <v>1.43</v>
      </c>
      <c r="D93" s="294">
        <v>2.87</v>
      </c>
      <c r="E93" s="295">
        <v>9.9499999999999993</v>
      </c>
    </row>
    <row r="94" spans="2:5" ht="15.75" thickBot="1" x14ac:dyDescent="0.3">
      <c r="B94" s="292">
        <v>2026</v>
      </c>
      <c r="C94" s="294">
        <v>1.61</v>
      </c>
      <c r="D94" s="294">
        <v>3.23</v>
      </c>
      <c r="E94" s="295">
        <v>11.19</v>
      </c>
    </row>
    <row r="95" spans="2:5" ht="15.75" thickBot="1" x14ac:dyDescent="0.3">
      <c r="B95" s="292">
        <v>2027</v>
      </c>
      <c r="C95" s="294">
        <v>1.78</v>
      </c>
      <c r="D95" s="294">
        <v>3.55</v>
      </c>
      <c r="E95" s="295">
        <v>12.3</v>
      </c>
    </row>
    <row r="96" spans="2:5" ht="15.75" thickBot="1" x14ac:dyDescent="0.3">
      <c r="B96" s="292">
        <v>2028</v>
      </c>
      <c r="C96" s="294">
        <v>1.95</v>
      </c>
      <c r="D96" s="294">
        <v>3.91</v>
      </c>
      <c r="E96" s="295">
        <v>13.51</v>
      </c>
    </row>
    <row r="97" spans="2:5" ht="15.75" thickBot="1" x14ac:dyDescent="0.3">
      <c r="B97" s="292">
        <v>2029</v>
      </c>
      <c r="C97" s="294">
        <v>2.15</v>
      </c>
      <c r="D97" s="294">
        <v>4.3</v>
      </c>
      <c r="E97" s="295">
        <v>14.84</v>
      </c>
    </row>
    <row r="98" spans="2:5" x14ac:dyDescent="0.25">
      <c r="B98" s="293">
        <v>2030</v>
      </c>
      <c r="C98" s="296">
        <v>2.36</v>
      </c>
      <c r="D98" s="296">
        <v>4.7300000000000004</v>
      </c>
      <c r="E98" s="297">
        <v>16.309999999999999</v>
      </c>
    </row>
  </sheetData>
  <mergeCells count="3">
    <mergeCell ref="A8:A10"/>
    <mergeCell ref="C12:E12"/>
    <mergeCell ref="B80:C80"/>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zoomScale="55" zoomScaleNormal="55" workbookViewId="0">
      <selection activeCell="B6" sqref="B6"/>
    </sheetView>
  </sheetViews>
  <sheetFormatPr defaultRowHeight="15" x14ac:dyDescent="0.25"/>
  <cols>
    <col min="2" max="2" width="34.7109375" customWidth="1"/>
    <col min="3" max="8" width="12" customWidth="1"/>
  </cols>
  <sheetData>
    <row r="1" spans="1:8" s="99" customFormat="1" x14ac:dyDescent="0.25">
      <c r="A1" s="100"/>
      <c r="B1" s="99" t="s">
        <v>27</v>
      </c>
    </row>
    <row r="2" spans="1:8" s="99" customFormat="1" x14ac:dyDescent="0.25">
      <c r="A2" s="99" t="s">
        <v>29</v>
      </c>
      <c r="B2" s="99" t="s">
        <v>28</v>
      </c>
    </row>
    <row r="3" spans="1:8" s="99" customFormat="1" x14ac:dyDescent="0.25">
      <c r="A3" s="99" t="s">
        <v>31</v>
      </c>
      <c r="B3" s="99" t="s">
        <v>30</v>
      </c>
    </row>
    <row r="7" spans="1:8" x14ac:dyDescent="0.25">
      <c r="B7" s="99" t="s">
        <v>301</v>
      </c>
      <c r="C7" t="s">
        <v>325</v>
      </c>
    </row>
    <row r="8" spans="1:8" x14ac:dyDescent="0.25">
      <c r="B8" s="110" t="s">
        <v>17</v>
      </c>
    </row>
    <row r="9" spans="1:8" ht="15.75" thickBot="1" x14ac:dyDescent="0.3">
      <c r="A9" s="2"/>
      <c r="B9" s="433" t="s">
        <v>302</v>
      </c>
      <c r="C9" s="433"/>
      <c r="D9" s="433"/>
      <c r="E9" s="433"/>
      <c r="F9" s="433"/>
      <c r="G9" s="433"/>
    </row>
    <row r="10" spans="1:8" ht="15.75" thickBot="1" x14ac:dyDescent="0.3">
      <c r="B10" s="469" t="s">
        <v>300</v>
      </c>
      <c r="C10" s="462" t="s">
        <v>4</v>
      </c>
      <c r="D10" s="456" t="s">
        <v>5</v>
      </c>
      <c r="E10" s="456" t="s">
        <v>6</v>
      </c>
      <c r="F10" s="456" t="s">
        <v>7</v>
      </c>
      <c r="G10" s="456" t="s">
        <v>8</v>
      </c>
      <c r="H10" s="457" t="s">
        <v>1</v>
      </c>
    </row>
    <row r="11" spans="1:8" x14ac:dyDescent="0.25">
      <c r="B11" s="471" t="s">
        <v>240</v>
      </c>
      <c r="C11" s="541">
        <v>26.516402445923561</v>
      </c>
      <c r="D11" s="542">
        <v>20.904031696553048</v>
      </c>
      <c r="E11" s="542">
        <v>17.853728184208215</v>
      </c>
      <c r="F11" s="542">
        <v>15.028905089231488</v>
      </c>
      <c r="G11" s="542">
        <v>11.321287185577569</v>
      </c>
      <c r="H11" s="543">
        <v>9.6130924690912227</v>
      </c>
    </row>
    <row r="12" spans="1:8" ht="15.75" thickBot="1" x14ac:dyDescent="0.3">
      <c r="B12" s="468" t="s">
        <v>241</v>
      </c>
      <c r="C12" s="544">
        <v>1.7929180327868857</v>
      </c>
      <c r="D12" s="545">
        <v>1.2499200000000001</v>
      </c>
      <c r="E12" s="545">
        <v>0.97216000000000014</v>
      </c>
      <c r="F12" s="545">
        <v>0.7291200000000001</v>
      </c>
      <c r="G12" s="545">
        <v>0.43747200000000003</v>
      </c>
      <c r="H12" s="546">
        <v>0.31700869565217393</v>
      </c>
    </row>
    <row r="13" spans="1:8" x14ac:dyDescent="0.25">
      <c r="B13" s="471" t="s">
        <v>242</v>
      </c>
      <c r="C13" s="541">
        <v>6.2764975060203261</v>
      </c>
      <c r="D13" s="542">
        <v>4.7608135954794415</v>
      </c>
      <c r="E13" s="542">
        <v>3.9473090335726533</v>
      </c>
      <c r="F13" s="542">
        <v>3.2020397647907215</v>
      </c>
      <c r="G13" s="542">
        <v>2.239012782123035</v>
      </c>
      <c r="H13" s="543">
        <v>1.8028812559381024</v>
      </c>
    </row>
    <row r="14" spans="1:8" ht="15.75" thickBot="1" x14ac:dyDescent="0.3">
      <c r="B14" s="468" t="s">
        <v>243</v>
      </c>
      <c r="C14" s="544">
        <v>3.2931147540983612</v>
      </c>
      <c r="D14" s="545">
        <v>4.5915428571428567</v>
      </c>
      <c r="E14" s="545">
        <v>3.5712000000000006</v>
      </c>
      <c r="F14" s="545">
        <v>2.6783999999999999</v>
      </c>
      <c r="G14" s="545">
        <v>1.60704</v>
      </c>
      <c r="H14" s="546">
        <v>1.1645217391304348</v>
      </c>
    </row>
    <row r="15" spans="1:8" x14ac:dyDescent="0.25">
      <c r="B15" s="470" t="s">
        <v>244</v>
      </c>
      <c r="C15" s="541">
        <v>22.370973280411775</v>
      </c>
      <c r="D15" s="542">
        <v>20.029817964587245</v>
      </c>
      <c r="E15" s="542">
        <v>18.77783603059822</v>
      </c>
      <c r="F15" s="542">
        <v>17.635599076621531</v>
      </c>
      <c r="G15" s="542">
        <v>16.171793339507204</v>
      </c>
      <c r="H15" s="543">
        <v>15.517723357150775</v>
      </c>
    </row>
    <row r="16" spans="1:8" ht="15.75" thickBot="1" x14ac:dyDescent="0.3">
      <c r="B16" s="472" t="s">
        <v>245</v>
      </c>
      <c r="C16" s="544">
        <v>1.6008196721311478</v>
      </c>
      <c r="D16" s="545">
        <v>1.1160000000000001</v>
      </c>
      <c r="E16" s="545">
        <v>0.86799999999999999</v>
      </c>
      <c r="F16" s="545">
        <v>0.65100000000000002</v>
      </c>
      <c r="G16" s="545">
        <v>0.3906</v>
      </c>
      <c r="H16" s="546">
        <v>0.28304347826086956</v>
      </c>
    </row>
    <row r="17" spans="2:8" x14ac:dyDescent="0.25">
      <c r="B17" s="471" t="s">
        <v>259</v>
      </c>
      <c r="C17" s="541">
        <v>10.171278959717519</v>
      </c>
      <c r="D17" s="542">
        <v>9.0557778110462976</v>
      </c>
      <c r="E17" s="542">
        <v>8.4583588878868028</v>
      </c>
      <c r="F17" s="542">
        <v>7.912553879886481</v>
      </c>
      <c r="G17" s="542">
        <v>7.2115155785455824</v>
      </c>
      <c r="H17" s="543">
        <v>6.8973444931418912</v>
      </c>
    </row>
    <row r="18" spans="2:8" ht="15.75" thickBot="1" x14ac:dyDescent="0.3">
      <c r="B18" s="468" t="s">
        <v>258</v>
      </c>
      <c r="C18" s="544">
        <v>23.448599266940878</v>
      </c>
      <c r="D18" s="545">
        <v>17.127203379159784</v>
      </c>
      <c r="E18" s="545">
        <v>14.258485475917938</v>
      </c>
      <c r="F18" s="545">
        <v>12.174822717381172</v>
      </c>
      <c r="G18" s="545">
        <v>9.6465536706340433</v>
      </c>
      <c r="H18" s="546">
        <v>8.5873784984369426</v>
      </c>
    </row>
    <row r="19" spans="2:8" x14ac:dyDescent="0.25">
      <c r="B19" s="470" t="s">
        <v>246</v>
      </c>
      <c r="C19" s="541">
        <v>21.954603428760734</v>
      </c>
      <c r="D19" s="542">
        <v>21.954603428760734</v>
      </c>
      <c r="E19" s="542">
        <v>21.954603428760731</v>
      </c>
      <c r="F19" s="542">
        <v>21.954603428760734</v>
      </c>
      <c r="G19" s="542">
        <v>21.954603428760731</v>
      </c>
      <c r="H19" s="543">
        <v>21.954603428760738</v>
      </c>
    </row>
    <row r="20" spans="2:8" x14ac:dyDescent="0.25">
      <c r="B20" s="467" t="s">
        <v>247</v>
      </c>
      <c r="C20" s="547">
        <v>4.9840926192460016</v>
      </c>
      <c r="D20" s="548">
        <v>4.9840926192460016</v>
      </c>
      <c r="E20" s="548">
        <v>4.9840926192460007</v>
      </c>
      <c r="F20" s="548">
        <v>4.9840926192460016</v>
      </c>
      <c r="G20" s="548">
        <v>4.9840926192459998</v>
      </c>
      <c r="H20" s="549">
        <v>4.9840926192460016</v>
      </c>
    </row>
    <row r="21" spans="2:8" x14ac:dyDescent="0.25">
      <c r="B21" s="467" t="s">
        <v>248</v>
      </c>
      <c r="C21" s="547">
        <v>3.3505081546322297</v>
      </c>
      <c r="D21" s="548">
        <v>3.2413074269461388</v>
      </c>
      <c r="E21" s="548">
        <v>3.1891140293080089</v>
      </c>
      <c r="F21" s="548">
        <v>3.1484500926050023</v>
      </c>
      <c r="G21" s="548">
        <v>3.1172719760922507</v>
      </c>
      <c r="H21" s="549">
        <v>3.1215948333433947</v>
      </c>
    </row>
    <row r="22" spans="2:8" x14ac:dyDescent="0.25">
      <c r="B22" s="467" t="s">
        <v>249</v>
      </c>
      <c r="C22" s="547">
        <v>4.5764851173160652</v>
      </c>
      <c r="D22" s="548">
        <v>4.5764851173160643</v>
      </c>
      <c r="E22" s="548">
        <v>4.5764851173160634</v>
      </c>
      <c r="F22" s="548">
        <v>4.5764851173160652</v>
      </c>
      <c r="G22" s="548">
        <v>4.5764851173160643</v>
      </c>
      <c r="H22" s="549">
        <v>4.5764851173160652</v>
      </c>
    </row>
    <row r="23" spans="2:8" x14ac:dyDescent="0.25">
      <c r="B23" s="467" t="s">
        <v>250</v>
      </c>
      <c r="C23" s="547">
        <v>3.3447304922596977</v>
      </c>
      <c r="D23" s="548">
        <v>3.3447304922596977</v>
      </c>
      <c r="E23" s="548">
        <v>3.3447304922596977</v>
      </c>
      <c r="F23" s="548">
        <v>3.3447304922596977</v>
      </c>
      <c r="G23" s="548">
        <v>3.3447304922596968</v>
      </c>
      <c r="H23" s="549">
        <v>3.3447304922596977</v>
      </c>
    </row>
    <row r="24" spans="2:8" ht="15.75" thickBot="1" x14ac:dyDescent="0.3">
      <c r="B24" s="472" t="s">
        <v>251</v>
      </c>
      <c r="C24" s="544">
        <v>8.338496552604802</v>
      </c>
      <c r="D24" s="545">
        <v>6.7618957693145951</v>
      </c>
      <c r="E24" s="545">
        <v>5.9556899435984203</v>
      </c>
      <c r="F24" s="545">
        <v>5.2506331180335604</v>
      </c>
      <c r="G24" s="545">
        <v>4.4058788445732695</v>
      </c>
      <c r="H24" s="546">
        <v>4.0582413583129213</v>
      </c>
    </row>
    <row r="25" spans="2:8" x14ac:dyDescent="0.25">
      <c r="B25" s="471" t="s">
        <v>252</v>
      </c>
      <c r="C25" s="550">
        <v>5.9491235493685215</v>
      </c>
      <c r="D25" s="551">
        <v>3.6961919999999999</v>
      </c>
      <c r="E25" s="551">
        <v>2.7379199999999999</v>
      </c>
      <c r="F25" s="551">
        <v>2.0534399999999997</v>
      </c>
      <c r="G25" s="551">
        <v>1.2320639999999998</v>
      </c>
      <c r="H25" s="552">
        <v>0.89279999999999993</v>
      </c>
    </row>
    <row r="26" spans="2:8" x14ac:dyDescent="0.25">
      <c r="B26" s="467" t="s">
        <v>253</v>
      </c>
      <c r="C26" s="547">
        <v>26.515571477667031</v>
      </c>
      <c r="D26" s="548">
        <v>19.560290554554253</v>
      </c>
      <c r="E26" s="548">
        <v>15.315778170691297</v>
      </c>
      <c r="F26" s="548">
        <v>12.41684194125097</v>
      </c>
      <c r="G26" s="548">
        <v>8.9381184659225799</v>
      </c>
      <c r="H26" s="549">
        <v>7.5012544217652</v>
      </c>
    </row>
    <row r="27" spans="2:8" x14ac:dyDescent="0.25">
      <c r="B27" s="467" t="s">
        <v>254</v>
      </c>
      <c r="C27" s="547">
        <v>9.1116711399333692</v>
      </c>
      <c r="D27" s="548">
        <v>7.0353067432034262</v>
      </c>
      <c r="E27" s="548">
        <v>5.2733383282988342</v>
      </c>
      <c r="F27" s="548">
        <v>4.0247537462241256</v>
      </c>
      <c r="G27" s="548">
        <v>2.5264522477344755</v>
      </c>
      <c r="H27" s="549">
        <v>1.9075885853148373</v>
      </c>
    </row>
    <row r="28" spans="2:8" x14ac:dyDescent="0.25">
      <c r="B28" s="467" t="s">
        <v>255</v>
      </c>
      <c r="C28" s="547">
        <v>34.171215737420432</v>
      </c>
      <c r="D28" s="548">
        <v>13.391335212666075</v>
      </c>
      <c r="E28" s="548">
        <v>9.919507564937831</v>
      </c>
      <c r="F28" s="548">
        <v>7.4396306737033742</v>
      </c>
      <c r="G28" s="548">
        <v>4.4637784042220243</v>
      </c>
      <c r="H28" s="549">
        <v>3.2346220320449453</v>
      </c>
    </row>
    <row r="29" spans="2:8" x14ac:dyDescent="0.25">
      <c r="B29" s="467" t="s">
        <v>256</v>
      </c>
      <c r="C29" s="547">
        <v>15.092964852056797</v>
      </c>
      <c r="D29" s="548">
        <v>14.919520837270339</v>
      </c>
      <c r="E29" s="548">
        <v>11.18293301414699</v>
      </c>
      <c r="F29" s="548">
        <v>8.5350653704669881</v>
      </c>
      <c r="G29" s="548">
        <v>5.3576241980509884</v>
      </c>
      <c r="H29" s="549">
        <v>4.0452028442269885</v>
      </c>
    </row>
    <row r="30" spans="2:8" ht="15.75" thickBot="1" x14ac:dyDescent="0.3">
      <c r="B30" s="468" t="s">
        <v>257</v>
      </c>
      <c r="C30" s="544">
        <v>14.053087857516669</v>
      </c>
      <c r="D30" s="545">
        <v>9.5912324627551264</v>
      </c>
      <c r="E30" s="545">
        <v>9.1345071073858364</v>
      </c>
      <c r="F30" s="545">
        <v>9.1345071073858346</v>
      </c>
      <c r="G30" s="545">
        <v>9.1345071073858364</v>
      </c>
      <c r="H30" s="546">
        <v>9.1345071073858346</v>
      </c>
    </row>
    <row r="31" spans="2:8" x14ac:dyDescent="0.25">
      <c r="B31" s="268" t="s">
        <v>64</v>
      </c>
      <c r="C31" s="332">
        <v>246.91315489681278</v>
      </c>
      <c r="D31" s="332">
        <v>191.89209996826111</v>
      </c>
      <c r="E31" s="332">
        <v>166.27577742813352</v>
      </c>
      <c r="F31" s="332">
        <v>146.87567423516373</v>
      </c>
      <c r="G31" s="332">
        <v>123.06088145795135</v>
      </c>
      <c r="H31" s="332">
        <v>112.93871682677903</v>
      </c>
    </row>
    <row r="33" spans="2:13" x14ac:dyDescent="0.25">
      <c r="B33" s="561" t="s">
        <v>307</v>
      </c>
      <c r="C33" s="110" t="s">
        <v>304</v>
      </c>
      <c r="F33" s="271"/>
      <c r="L33" t="s">
        <v>306</v>
      </c>
    </row>
    <row r="34" spans="2:13" x14ac:dyDescent="0.25">
      <c r="F34" s="126"/>
      <c r="G34" s="126"/>
    </row>
    <row r="35" spans="2:13" ht="15.75" thickBot="1" x14ac:dyDescent="0.3">
      <c r="J35" t="s">
        <v>308</v>
      </c>
      <c r="L35" s="559" t="s">
        <v>303</v>
      </c>
      <c r="M35" s="559" t="s">
        <v>304</v>
      </c>
    </row>
    <row r="36" spans="2:13" ht="15.75" thickBot="1" x14ac:dyDescent="0.3">
      <c r="B36" s="469" t="s">
        <v>300</v>
      </c>
      <c r="C36" s="462" t="s">
        <v>4</v>
      </c>
      <c r="D36" s="456" t="s">
        <v>5</v>
      </c>
      <c r="E36" s="456" t="s">
        <v>6</v>
      </c>
      <c r="F36" s="456" t="s">
        <v>7</v>
      </c>
      <c r="G36" s="456" t="s">
        <v>8</v>
      </c>
      <c r="H36" s="457" t="s">
        <v>1</v>
      </c>
    </row>
    <row r="37" spans="2:13" x14ac:dyDescent="0.25">
      <c r="B37" s="471" t="s">
        <v>240</v>
      </c>
      <c r="C37" s="463">
        <f>C11*$J37</f>
        <v>26.516402445923561</v>
      </c>
      <c r="D37" s="460">
        <f t="shared" ref="D37:H37" si="0">D11*$J37</f>
        <v>20.904031696553048</v>
      </c>
      <c r="E37" s="460">
        <f t="shared" si="0"/>
        <v>17.853728184208215</v>
      </c>
      <c r="F37" s="460">
        <f t="shared" si="0"/>
        <v>15.028905089231488</v>
      </c>
      <c r="G37" s="460">
        <f t="shared" si="0"/>
        <v>11.321287185577569</v>
      </c>
      <c r="H37" s="461">
        <f t="shared" si="0"/>
        <v>9.6130924690912227</v>
      </c>
      <c r="J37" s="553">
        <f t="shared" ref="J37:J56" si="1">IF($C$33=$L$35,L37,M37)</f>
        <v>1</v>
      </c>
      <c r="L37" s="560">
        <v>1</v>
      </c>
      <c r="M37" s="560">
        <v>1</v>
      </c>
    </row>
    <row r="38" spans="2:13" ht="15.75" thickBot="1" x14ac:dyDescent="0.3">
      <c r="B38" s="468" t="s">
        <v>241</v>
      </c>
      <c r="C38" s="464">
        <f t="shared" ref="C38:H53" si="2">C12*$J38</f>
        <v>1.7929180327868857</v>
      </c>
      <c r="D38" s="336">
        <f t="shared" si="2"/>
        <v>1.2499200000000001</v>
      </c>
      <c r="E38" s="336">
        <f t="shared" si="2"/>
        <v>0.97216000000000014</v>
      </c>
      <c r="F38" s="336">
        <f t="shared" si="2"/>
        <v>0.7291200000000001</v>
      </c>
      <c r="G38" s="336">
        <f t="shared" si="2"/>
        <v>0.43747200000000003</v>
      </c>
      <c r="H38" s="337">
        <f t="shared" si="2"/>
        <v>0.31700869565217393</v>
      </c>
      <c r="J38" s="553">
        <f t="shared" si="1"/>
        <v>1</v>
      </c>
      <c r="L38" s="560">
        <v>1</v>
      </c>
      <c r="M38" s="560">
        <v>1</v>
      </c>
    </row>
    <row r="39" spans="2:13" x14ac:dyDescent="0.25">
      <c r="B39" s="471" t="s">
        <v>242</v>
      </c>
      <c r="C39" s="463">
        <f t="shared" si="2"/>
        <v>6.2764975060203261</v>
      </c>
      <c r="D39" s="460">
        <f t="shared" si="2"/>
        <v>4.7608135954794415</v>
      </c>
      <c r="E39" s="460">
        <f t="shared" si="2"/>
        <v>3.9473090335726533</v>
      </c>
      <c r="F39" s="460">
        <f t="shared" si="2"/>
        <v>3.2020397647907215</v>
      </c>
      <c r="G39" s="460">
        <f t="shared" si="2"/>
        <v>2.239012782123035</v>
      </c>
      <c r="H39" s="461">
        <f t="shared" si="2"/>
        <v>1.8028812559381024</v>
      </c>
      <c r="J39" s="553">
        <f t="shared" si="1"/>
        <v>1</v>
      </c>
      <c r="L39" s="560">
        <v>1</v>
      </c>
      <c r="M39" s="560">
        <v>1</v>
      </c>
    </row>
    <row r="40" spans="2:13" ht="15.75" thickBot="1" x14ac:dyDescent="0.3">
      <c r="B40" s="468" t="s">
        <v>243</v>
      </c>
      <c r="C40" s="464">
        <f t="shared" si="2"/>
        <v>3.2931147540983612</v>
      </c>
      <c r="D40" s="336">
        <f t="shared" si="2"/>
        <v>4.5915428571428567</v>
      </c>
      <c r="E40" s="336">
        <f t="shared" si="2"/>
        <v>3.5712000000000006</v>
      </c>
      <c r="F40" s="336">
        <f t="shared" si="2"/>
        <v>2.6783999999999999</v>
      </c>
      <c r="G40" s="336">
        <f t="shared" si="2"/>
        <v>1.60704</v>
      </c>
      <c r="H40" s="337">
        <f t="shared" si="2"/>
        <v>1.1645217391304348</v>
      </c>
      <c r="J40" s="553">
        <f t="shared" si="1"/>
        <v>1</v>
      </c>
      <c r="L40" s="560">
        <v>1</v>
      </c>
      <c r="M40" s="560">
        <v>1</v>
      </c>
    </row>
    <row r="41" spans="2:13" x14ac:dyDescent="0.25">
      <c r="B41" s="470" t="s">
        <v>244</v>
      </c>
      <c r="C41" s="463">
        <f t="shared" si="2"/>
        <v>22.370973280411775</v>
      </c>
      <c r="D41" s="460">
        <f t="shared" si="2"/>
        <v>20.029817964587245</v>
      </c>
      <c r="E41" s="460">
        <f t="shared" si="2"/>
        <v>18.77783603059822</v>
      </c>
      <c r="F41" s="460">
        <f t="shared" si="2"/>
        <v>17.635599076621531</v>
      </c>
      <c r="G41" s="460">
        <f t="shared" si="2"/>
        <v>16.171793339507204</v>
      </c>
      <c r="H41" s="461">
        <f t="shared" si="2"/>
        <v>15.517723357150775</v>
      </c>
      <c r="J41" s="553">
        <f t="shared" si="1"/>
        <v>1</v>
      </c>
      <c r="L41" s="560">
        <v>1</v>
      </c>
      <c r="M41" s="560">
        <v>1</v>
      </c>
    </row>
    <row r="42" spans="2:13" ht="15.75" thickBot="1" x14ac:dyDescent="0.3">
      <c r="B42" s="472" t="s">
        <v>245</v>
      </c>
      <c r="C42" s="464">
        <f t="shared" si="2"/>
        <v>1.6008196721311478</v>
      </c>
      <c r="D42" s="336">
        <f t="shared" si="2"/>
        <v>1.1160000000000001</v>
      </c>
      <c r="E42" s="336">
        <f t="shared" si="2"/>
        <v>0.86799999999999999</v>
      </c>
      <c r="F42" s="336">
        <f t="shared" si="2"/>
        <v>0.65100000000000002</v>
      </c>
      <c r="G42" s="336">
        <f t="shared" si="2"/>
        <v>0.3906</v>
      </c>
      <c r="H42" s="337">
        <f t="shared" si="2"/>
        <v>0.28304347826086956</v>
      </c>
      <c r="J42" s="553">
        <f t="shared" si="1"/>
        <v>1</v>
      </c>
      <c r="L42" s="560">
        <v>1</v>
      </c>
      <c r="M42" s="560">
        <v>1</v>
      </c>
    </row>
    <row r="43" spans="2:13" x14ac:dyDescent="0.25">
      <c r="B43" s="471" t="s">
        <v>259</v>
      </c>
      <c r="C43" s="463">
        <f t="shared" si="2"/>
        <v>10.171278959717519</v>
      </c>
      <c r="D43" s="460">
        <f t="shared" si="2"/>
        <v>9.0557778110462976</v>
      </c>
      <c r="E43" s="460">
        <f t="shared" si="2"/>
        <v>8.4583588878868028</v>
      </c>
      <c r="F43" s="460">
        <f t="shared" si="2"/>
        <v>7.912553879886481</v>
      </c>
      <c r="G43" s="460">
        <f t="shared" si="2"/>
        <v>7.2115155785455824</v>
      </c>
      <c r="H43" s="461">
        <f t="shared" si="2"/>
        <v>6.8973444931418912</v>
      </c>
      <c r="J43" s="553">
        <f t="shared" si="1"/>
        <v>1</v>
      </c>
      <c r="L43" s="560">
        <v>1</v>
      </c>
      <c r="M43" s="560">
        <v>1</v>
      </c>
    </row>
    <row r="44" spans="2:13" ht="15.75" thickBot="1" x14ac:dyDescent="0.3">
      <c r="B44" s="468" t="s">
        <v>258</v>
      </c>
      <c r="C44" s="464">
        <f t="shared" si="2"/>
        <v>23.448599266940878</v>
      </c>
      <c r="D44" s="336">
        <f t="shared" si="2"/>
        <v>17.127203379159784</v>
      </c>
      <c r="E44" s="336">
        <f t="shared" si="2"/>
        <v>14.258485475917938</v>
      </c>
      <c r="F44" s="336">
        <f t="shared" si="2"/>
        <v>12.174822717381172</v>
      </c>
      <c r="G44" s="336">
        <f t="shared" si="2"/>
        <v>9.6465536706340433</v>
      </c>
      <c r="H44" s="337">
        <f t="shared" si="2"/>
        <v>8.5873784984369426</v>
      </c>
      <c r="J44" s="553">
        <f t="shared" si="1"/>
        <v>1</v>
      </c>
      <c r="L44" s="560">
        <v>1</v>
      </c>
      <c r="M44" s="560">
        <v>1</v>
      </c>
    </row>
    <row r="45" spans="2:13" x14ac:dyDescent="0.25">
      <c r="B45" s="470" t="s">
        <v>246</v>
      </c>
      <c r="C45" s="463">
        <f t="shared" si="2"/>
        <v>7.245019131491043</v>
      </c>
      <c r="D45" s="460">
        <f t="shared" si="2"/>
        <v>7.245019131491043</v>
      </c>
      <c r="E45" s="460">
        <f t="shared" si="2"/>
        <v>7.2450191314910413</v>
      </c>
      <c r="F45" s="460">
        <f t="shared" si="2"/>
        <v>7.245019131491043</v>
      </c>
      <c r="G45" s="460">
        <f t="shared" si="2"/>
        <v>7.2450191314910413</v>
      </c>
      <c r="H45" s="461">
        <f t="shared" si="2"/>
        <v>7.2450191314910439</v>
      </c>
      <c r="J45" s="553">
        <f t="shared" si="1"/>
        <v>0.33</v>
      </c>
      <c r="L45" s="560">
        <v>0.33</v>
      </c>
      <c r="M45" s="560">
        <v>0.33</v>
      </c>
    </row>
    <row r="46" spans="2:13" x14ac:dyDescent="0.25">
      <c r="B46" s="467" t="s">
        <v>247</v>
      </c>
      <c r="C46" s="465">
        <f t="shared" si="2"/>
        <v>3.7380694644345009</v>
      </c>
      <c r="D46" s="334">
        <f t="shared" si="2"/>
        <v>3.7380694644345009</v>
      </c>
      <c r="E46" s="334">
        <f t="shared" si="2"/>
        <v>3.7380694644345005</v>
      </c>
      <c r="F46" s="334">
        <f t="shared" si="2"/>
        <v>3.7380694644345009</v>
      </c>
      <c r="G46" s="334">
        <f t="shared" si="2"/>
        <v>3.7380694644345001</v>
      </c>
      <c r="H46" s="335">
        <f t="shared" si="2"/>
        <v>3.7380694644345009</v>
      </c>
      <c r="J46" s="553">
        <f t="shared" si="1"/>
        <v>0.75</v>
      </c>
      <c r="L46" s="560">
        <v>0.75</v>
      </c>
      <c r="M46" s="560">
        <v>0.75</v>
      </c>
    </row>
    <row r="47" spans="2:13" x14ac:dyDescent="0.25">
      <c r="B47" s="467" t="s">
        <v>248</v>
      </c>
      <c r="C47" s="465">
        <f t="shared" si="2"/>
        <v>3.3505081546322297</v>
      </c>
      <c r="D47" s="334">
        <f t="shared" si="2"/>
        <v>3.2413074269461388</v>
      </c>
      <c r="E47" s="334">
        <f t="shared" si="2"/>
        <v>3.1891140293080089</v>
      </c>
      <c r="F47" s="334">
        <f t="shared" si="2"/>
        <v>3.1484500926050023</v>
      </c>
      <c r="G47" s="334">
        <f t="shared" si="2"/>
        <v>3.1172719760922507</v>
      </c>
      <c r="H47" s="335">
        <f t="shared" si="2"/>
        <v>3.1215948333433947</v>
      </c>
      <c r="J47" s="553">
        <f t="shared" si="1"/>
        <v>1</v>
      </c>
      <c r="L47" s="560">
        <v>1</v>
      </c>
      <c r="M47" s="560">
        <v>1</v>
      </c>
    </row>
    <row r="48" spans="2:13" x14ac:dyDescent="0.25">
      <c r="B48" s="467" t="s">
        <v>249</v>
      </c>
      <c r="C48" s="465">
        <f t="shared" si="2"/>
        <v>4.5764851173160652</v>
      </c>
      <c r="D48" s="334">
        <f t="shared" si="2"/>
        <v>4.5764851173160643</v>
      </c>
      <c r="E48" s="334">
        <f t="shared" si="2"/>
        <v>4.5764851173160634</v>
      </c>
      <c r="F48" s="554">
        <f t="shared" si="2"/>
        <v>4.5764851173160652</v>
      </c>
      <c r="G48" s="334">
        <f t="shared" si="2"/>
        <v>4.5764851173160643</v>
      </c>
      <c r="H48" s="335">
        <f t="shared" si="2"/>
        <v>4.5764851173160652</v>
      </c>
      <c r="J48" s="553">
        <f t="shared" si="1"/>
        <v>1</v>
      </c>
      <c r="L48" s="560">
        <v>1.2</v>
      </c>
      <c r="M48" s="560">
        <v>1</v>
      </c>
    </row>
    <row r="49" spans="2:13" x14ac:dyDescent="0.25">
      <c r="B49" s="467" t="s">
        <v>250</v>
      </c>
      <c r="C49" s="465">
        <f t="shared" si="2"/>
        <v>3.3447304922596977</v>
      </c>
      <c r="D49" s="334">
        <f t="shared" si="2"/>
        <v>3.3447304922596977</v>
      </c>
      <c r="E49" s="334">
        <f t="shared" si="2"/>
        <v>3.3447304922596977</v>
      </c>
      <c r="F49" s="334">
        <f t="shared" si="2"/>
        <v>3.3447304922596977</v>
      </c>
      <c r="G49" s="334">
        <f t="shared" si="2"/>
        <v>3.3447304922596968</v>
      </c>
      <c r="H49" s="335">
        <f t="shared" si="2"/>
        <v>3.3447304922596977</v>
      </c>
      <c r="J49" s="553">
        <f t="shared" si="1"/>
        <v>1</v>
      </c>
      <c r="L49" s="560">
        <v>1</v>
      </c>
      <c r="M49" s="560">
        <v>1</v>
      </c>
    </row>
    <row r="50" spans="2:13" ht="15.75" thickBot="1" x14ac:dyDescent="0.3">
      <c r="B50" s="472" t="s">
        <v>251</v>
      </c>
      <c r="C50" s="464">
        <f t="shared" si="2"/>
        <v>8.338496552604802</v>
      </c>
      <c r="D50" s="336">
        <f t="shared" si="2"/>
        <v>6.7618957693145951</v>
      </c>
      <c r="E50" s="336">
        <f t="shared" si="2"/>
        <v>5.9556899435984203</v>
      </c>
      <c r="F50" s="336">
        <f t="shared" si="2"/>
        <v>5.2506331180335604</v>
      </c>
      <c r="G50" s="336">
        <f t="shared" si="2"/>
        <v>4.4058788445732695</v>
      </c>
      <c r="H50" s="337">
        <f t="shared" si="2"/>
        <v>4.0582413583129213</v>
      </c>
      <c r="J50" s="553">
        <f t="shared" si="1"/>
        <v>1</v>
      </c>
      <c r="L50" s="560">
        <v>1</v>
      </c>
      <c r="M50" s="560">
        <v>1</v>
      </c>
    </row>
    <row r="51" spans="2:13" x14ac:dyDescent="0.25">
      <c r="B51" s="471" t="s">
        <v>252</v>
      </c>
      <c r="C51" s="466">
        <f t="shared" si="2"/>
        <v>6.841492081773799</v>
      </c>
      <c r="D51" s="458">
        <f t="shared" si="2"/>
        <v>4.2506207999999992</v>
      </c>
      <c r="E51" s="458">
        <f t="shared" si="2"/>
        <v>3.1486079999999999</v>
      </c>
      <c r="F51" s="551">
        <f t="shared" si="2"/>
        <v>2.3614559999999996</v>
      </c>
      <c r="G51" s="458">
        <f t="shared" si="2"/>
        <v>1.4168735999999997</v>
      </c>
      <c r="H51" s="459">
        <f t="shared" si="2"/>
        <v>1.0267199999999999</v>
      </c>
      <c r="J51" s="553">
        <f>IF($C$33=$L$35,L51,M51)</f>
        <v>1.1499999999999999</v>
      </c>
      <c r="L51" s="560">
        <v>1.3</v>
      </c>
      <c r="M51" s="560">
        <v>1.1499999999999999</v>
      </c>
    </row>
    <row r="52" spans="2:13" x14ac:dyDescent="0.25">
      <c r="B52" s="467" t="s">
        <v>253</v>
      </c>
      <c r="C52" s="465">
        <f t="shared" si="2"/>
        <v>26.515571477667031</v>
      </c>
      <c r="D52" s="334">
        <f t="shared" si="2"/>
        <v>19.560290554554253</v>
      </c>
      <c r="E52" s="334">
        <f t="shared" si="2"/>
        <v>15.315778170691297</v>
      </c>
      <c r="F52" s="334">
        <f t="shared" si="2"/>
        <v>12.41684194125097</v>
      </c>
      <c r="G52" s="334">
        <f t="shared" si="2"/>
        <v>8.9381184659225799</v>
      </c>
      <c r="H52" s="335">
        <f t="shared" si="2"/>
        <v>7.5012544217652</v>
      </c>
      <c r="J52" s="553">
        <f>IF($C$33=$L$35,L52,M52)</f>
        <v>1</v>
      </c>
      <c r="L52" s="560">
        <v>1</v>
      </c>
      <c r="M52" s="560">
        <v>1</v>
      </c>
    </row>
    <row r="53" spans="2:13" x14ac:dyDescent="0.25">
      <c r="B53" s="467" t="s">
        <v>254</v>
      </c>
      <c r="C53" s="465">
        <f t="shared" si="2"/>
        <v>10.478421810923374</v>
      </c>
      <c r="D53" s="334">
        <f t="shared" si="2"/>
        <v>8.090602754683939</v>
      </c>
      <c r="E53" s="334">
        <f t="shared" si="2"/>
        <v>6.064339077543659</v>
      </c>
      <c r="F53" s="548">
        <f t="shared" si="2"/>
        <v>4.6284668081577438</v>
      </c>
      <c r="G53" s="334">
        <f t="shared" si="2"/>
        <v>2.9054200848946468</v>
      </c>
      <c r="H53" s="335">
        <f t="shared" si="2"/>
        <v>2.1937268731120629</v>
      </c>
      <c r="J53" s="553">
        <f t="shared" si="1"/>
        <v>1.1499999999999999</v>
      </c>
      <c r="L53" s="560">
        <v>1.3</v>
      </c>
      <c r="M53" s="560">
        <v>1.1499999999999999</v>
      </c>
    </row>
    <row r="54" spans="2:13" x14ac:dyDescent="0.25">
      <c r="B54" s="467" t="s">
        <v>255</v>
      </c>
      <c r="C54" s="465">
        <f t="shared" ref="C54:H56" si="3">C28*$J54</f>
        <v>39.296898098033495</v>
      </c>
      <c r="D54" s="334">
        <f t="shared" si="3"/>
        <v>15.400035494565985</v>
      </c>
      <c r="E54" s="334">
        <f t="shared" si="3"/>
        <v>11.407433699678505</v>
      </c>
      <c r="F54" s="548">
        <f t="shared" si="3"/>
        <v>8.5555752747588798</v>
      </c>
      <c r="G54" s="334">
        <f t="shared" si="3"/>
        <v>5.1333451648553279</v>
      </c>
      <c r="H54" s="335">
        <f t="shared" si="3"/>
        <v>3.7198153368516866</v>
      </c>
      <c r="J54" s="553">
        <f t="shared" si="1"/>
        <v>1.1499999999999999</v>
      </c>
      <c r="L54" s="560">
        <v>1.3</v>
      </c>
      <c r="M54" s="560">
        <v>1.1499999999999999</v>
      </c>
    </row>
    <row r="55" spans="2:13" x14ac:dyDescent="0.25">
      <c r="B55" s="467" t="s">
        <v>256</v>
      </c>
      <c r="C55" s="465">
        <f t="shared" si="3"/>
        <v>20.375502550276678</v>
      </c>
      <c r="D55" s="334">
        <f t="shared" si="3"/>
        <v>20.141353130314958</v>
      </c>
      <c r="E55" s="334">
        <f t="shared" si="3"/>
        <v>15.096959569098438</v>
      </c>
      <c r="F55" s="548">
        <f t="shared" si="3"/>
        <v>11.522338250130435</v>
      </c>
      <c r="G55" s="334">
        <f t="shared" si="3"/>
        <v>7.2327926673688347</v>
      </c>
      <c r="H55" s="335">
        <f t="shared" si="3"/>
        <v>5.461023839706435</v>
      </c>
      <c r="J55" s="553">
        <f t="shared" si="1"/>
        <v>1.35</v>
      </c>
      <c r="L55" s="560">
        <v>1</v>
      </c>
      <c r="M55" s="560">
        <v>1.35</v>
      </c>
    </row>
    <row r="56" spans="2:13" ht="15.75" thickBot="1" x14ac:dyDescent="0.3">
      <c r="B56" s="468" t="s">
        <v>257</v>
      </c>
      <c r="C56" s="464">
        <f t="shared" si="3"/>
        <v>14.053087857516669</v>
      </c>
      <c r="D56" s="336">
        <f t="shared" si="3"/>
        <v>9.5912324627551264</v>
      </c>
      <c r="E56" s="336">
        <f t="shared" si="3"/>
        <v>9.1345071073858364</v>
      </c>
      <c r="F56" s="336">
        <f t="shared" si="3"/>
        <v>9.1345071073858346</v>
      </c>
      <c r="G56" s="336">
        <f t="shared" si="3"/>
        <v>9.1345071073858364</v>
      </c>
      <c r="H56" s="337">
        <f t="shared" si="3"/>
        <v>9.1345071073858346</v>
      </c>
      <c r="J56" s="553">
        <f t="shared" si="1"/>
        <v>1</v>
      </c>
      <c r="L56" s="560">
        <v>1</v>
      </c>
      <c r="M56" s="560">
        <v>1</v>
      </c>
    </row>
    <row r="57" spans="2:13" x14ac:dyDescent="0.25">
      <c r="C57" s="332">
        <f>SUM(C37:C56)</f>
        <v>243.62488670695984</v>
      </c>
      <c r="D57" s="332">
        <f t="shared" ref="D57:H57" si="4">SUM(D37:D56)</f>
        <v>184.77674990260499</v>
      </c>
      <c r="E57" s="332">
        <f t="shared" si="4"/>
        <v>156.9238114149893</v>
      </c>
      <c r="F57" s="332">
        <f t="shared" si="4"/>
        <v>135.93501332573513</v>
      </c>
      <c r="G57" s="332">
        <f t="shared" si="4"/>
        <v>110.21378667298148</v>
      </c>
      <c r="H57" s="332">
        <f t="shared" si="4"/>
        <v>99.304181962781243</v>
      </c>
    </row>
    <row r="58" spans="2:13" x14ac:dyDescent="0.25">
      <c r="B58" s="557" t="s">
        <v>305</v>
      </c>
      <c r="C58" s="558">
        <f t="shared" ref="C58:H58" si="5">C57/C31-1</f>
        <v>-1.3317509110549963E-2</v>
      </c>
      <c r="D58" s="558">
        <f t="shared" si="5"/>
        <v>-3.7079953092560847E-2</v>
      </c>
      <c r="E58" s="558">
        <f t="shared" si="5"/>
        <v>-5.6243706436352459E-2</v>
      </c>
      <c r="F58" s="558">
        <f t="shared" si="5"/>
        <v>-7.4489264246109466E-2</v>
      </c>
      <c r="G58" s="558">
        <f t="shared" si="5"/>
        <v>-0.10439625194265811</v>
      </c>
      <c r="H58" s="558">
        <f t="shared" si="5"/>
        <v>-0.12072507327057647</v>
      </c>
    </row>
    <row r="59" spans="2:13" x14ac:dyDescent="0.25">
      <c r="C59" s="563" t="s">
        <v>313</v>
      </c>
      <c r="D59" s="563"/>
      <c r="E59" s="563"/>
      <c r="F59" s="564"/>
      <c r="G59" s="563"/>
      <c r="H59" s="563"/>
    </row>
    <row r="60" spans="2:13" x14ac:dyDescent="0.25">
      <c r="F60" s="271"/>
    </row>
    <row r="61" spans="2:13" x14ac:dyDescent="0.25">
      <c r="B61" t="s">
        <v>309</v>
      </c>
    </row>
    <row r="62" spans="2:13" x14ac:dyDescent="0.25">
      <c r="B62" t="s">
        <v>310</v>
      </c>
    </row>
    <row r="63" spans="2:13" x14ac:dyDescent="0.25">
      <c r="B63" s="562" t="s">
        <v>311</v>
      </c>
    </row>
    <row r="64" spans="2:13" x14ac:dyDescent="0.25">
      <c r="B64" s="565" t="s">
        <v>328</v>
      </c>
    </row>
    <row r="65" spans="2:2" x14ac:dyDescent="0.25">
      <c r="B65" s="562" t="s">
        <v>312</v>
      </c>
    </row>
    <row r="66" spans="2:2" x14ac:dyDescent="0.25">
      <c r="B66" s="562" t="s">
        <v>316</v>
      </c>
    </row>
    <row r="68" spans="2:2" x14ac:dyDescent="0.25">
      <c r="B68" t="s">
        <v>326</v>
      </c>
    </row>
    <row r="69" spans="2:2" x14ac:dyDescent="0.25">
      <c r="B69" t="s">
        <v>314</v>
      </c>
    </row>
  </sheetData>
  <dataValidations count="1">
    <dataValidation type="list" allowBlank="1" showInputMessage="1" showErrorMessage="1" sqref="C33">
      <formula1>$L$35:$M$35</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RL Document" ma:contentTypeID="0x010100C066D319429AF044847D19720F6359FF00D942E69AD8109A4B87BD5E99CEDA7FE4" ma:contentTypeVersion="0" ma:contentTypeDescription="Parent of all TRL document types" ma:contentTypeScope="" ma:versionID="8c9ec2ecd95aed5859b42dd915c73117">
  <xsd:schema xmlns:xsd="http://www.w3.org/2001/XMLSchema" xmlns:xs="http://www.w3.org/2001/XMLSchema" xmlns:p="http://schemas.microsoft.com/office/2006/metadata/properties" xmlns:ns2="f7f254ca-1220-4802-98f8-e40fcc5ab155" xmlns:ns3="63be6353-c7ae-46d7-9a0d-2e0d261fe87c" targetNamespace="http://schemas.microsoft.com/office/2006/metadata/properties" ma:root="true" ma:fieldsID="d05f9d0b1f958d4c4b23c1ebf76d66ba" ns2:_="" ns3:_="">
    <xsd:import namespace="f7f254ca-1220-4802-98f8-e40fcc5ab155"/>
    <xsd:import namespace="63be6353-c7ae-46d7-9a0d-2e0d261fe87c"/>
    <xsd:element name="properties">
      <xsd:complexType>
        <xsd:sequence>
          <xsd:element name="documentManagement">
            <xsd:complexType>
              <xsd:all>
                <xsd:element ref="ns2:_dlc_DocId" minOccurs="0"/>
                <xsd:element ref="ns2:_dlc_DocIdUrl" minOccurs="0"/>
                <xsd:element ref="ns2: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f254ca-1220-4802-98f8-e40fcc5ab15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3be6353-c7ae-46d7-9a0d-2e0d261fe87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aae35216-fb83-4fe9-9f15-1eaa7c108717}" ma:internalName="TaxCatchAll" ma:showField="CatchAllData" ma:web="f7f254ca-1220-4802-98f8-e40fcc5ab15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aae35216-fb83-4fe9-9f15-1eaa7c108717}" ma:internalName="TaxCatchAllLabel" ma:readOnly="true" ma:showField="CatchAllDataLabel" ma:web="f7f254ca-1220-4802-98f8-e40fcc5ab1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8d1027fb-ce66-4a48-b2ff-c60241bfdc5b" ContentTypeId="0x010100C066D319429AF044847D19720F6359FF" PreviousValue="false"/>
</file>

<file path=customXml/item5.xml><?xml version="1.0" encoding="utf-8"?>
<p:properties xmlns:p="http://schemas.microsoft.com/office/2006/metadata/properties" xmlns:xsi="http://www.w3.org/2001/XMLSchema-instance" xmlns:pc="http://schemas.microsoft.com/office/infopath/2007/PartnerControls">
  <documentManagement>
    <_dlc_DocId xmlns="f7f254ca-1220-4802-98f8-e40fcc5ab155">7FVY5FK4R3KK-4333-39</_dlc_DocId>
    <_dlc_DocIdUrl xmlns="f7f254ca-1220-4802-98f8-e40fcc5ab155">
      <Url>https://sharepoint.trllimited.co.uk/projects/TSG1/24396/_layouts/15/DocIdRedir.aspx?ID=7FVY5FK4R3KK-4333-39</Url>
      <Description>7FVY5FK4R3KK-4333-39</Description>
    </_dlc_DocIdUrl>
    <TaxCatchAll xmlns="63be6353-c7ae-46d7-9a0d-2e0d261fe87c"/>
  </documentManagement>
</p:properties>
</file>

<file path=customXml/itemProps1.xml><?xml version="1.0" encoding="utf-8"?>
<ds:datastoreItem xmlns:ds="http://schemas.openxmlformats.org/officeDocument/2006/customXml" ds:itemID="{E3AA07D3-2574-4ABD-A252-F2F198FABF10}"/>
</file>

<file path=customXml/itemProps2.xml><?xml version="1.0" encoding="utf-8"?>
<ds:datastoreItem xmlns:ds="http://schemas.openxmlformats.org/officeDocument/2006/customXml" ds:itemID="{5B08A10C-096C-4BBE-BA27-754B2B7B4DAD}"/>
</file>

<file path=customXml/itemProps3.xml><?xml version="1.0" encoding="utf-8"?>
<ds:datastoreItem xmlns:ds="http://schemas.openxmlformats.org/officeDocument/2006/customXml" ds:itemID="{1328A480-55AA-4ADE-8AE6-5714A24E188E}"/>
</file>

<file path=customXml/itemProps4.xml><?xml version="1.0" encoding="utf-8"?>
<ds:datastoreItem xmlns:ds="http://schemas.openxmlformats.org/officeDocument/2006/customXml" ds:itemID="{993DDEF7-046D-44D9-870F-253C7BEFAE8B}"/>
</file>

<file path=customXml/itemProps5.xml><?xml version="1.0" encoding="utf-8"?>
<ds:datastoreItem xmlns:ds="http://schemas.openxmlformats.org/officeDocument/2006/customXml" ds:itemID="{BF435929-5C01-4E42-84A6-2C2FD86D94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33</vt:i4>
      </vt:variant>
    </vt:vector>
  </HeadingPairs>
  <TitlesOfParts>
    <vt:vector size="41" baseType="lpstr">
      <vt:lpstr>Disclaimer</vt:lpstr>
      <vt:lpstr>Version control</vt:lpstr>
      <vt:lpstr>Results for ECCo</vt:lpstr>
      <vt:lpstr>Results - All chemistries</vt:lpstr>
      <vt:lpstr>Cost Breakdown</vt:lpstr>
      <vt:lpstr>Industry trends</vt:lpstr>
      <vt:lpstr>Scenarios</vt:lpstr>
      <vt:lpstr>Post-lithium-ion costs</vt:lpstr>
      <vt:lpstr>All_chemistries</vt:lpstr>
      <vt:lpstr>All_chemistries_band</vt:lpstr>
      <vt:lpstr>All_chemistries_cathode</vt:lpstr>
      <vt:lpstr>All_chemistries_level</vt:lpstr>
      <vt:lpstr>All_chemistries_parameter</vt:lpstr>
      <vt:lpstr>All_chemistries_scenario</vt:lpstr>
      <vt:lpstr>All_chemistries_unit</vt:lpstr>
      <vt:lpstr>Band</vt:lpstr>
      <vt:lpstr>Band_comparison</vt:lpstr>
      <vt:lpstr>Bat_scenario</vt:lpstr>
      <vt:lpstr>Battery_costs</vt:lpstr>
      <vt:lpstr>Case_overall</vt:lpstr>
      <vt:lpstr>Cathode_array</vt:lpstr>
      <vt:lpstr>Cathode_overall</vt:lpstr>
      <vt:lpstr>Cost_component_array</vt:lpstr>
      <vt:lpstr>Costs_comparison</vt:lpstr>
      <vt:lpstr>Currency</vt:lpstr>
      <vt:lpstr>Currency_array</vt:lpstr>
      <vt:lpstr>'Post-lithium-ion costs'!Data_array</vt:lpstr>
      <vt:lpstr>Data_array</vt:lpstr>
      <vt:lpstr>Data_Overall</vt:lpstr>
      <vt:lpstr>density_comparison</vt:lpstr>
      <vt:lpstr>ECCO_year</vt:lpstr>
      <vt:lpstr>Property_overall</vt:lpstr>
      <vt:lpstr>Scenario_array</vt:lpstr>
      <vt:lpstr>Scenario_comparison</vt:lpstr>
      <vt:lpstr>Size_array</vt:lpstr>
      <vt:lpstr>Size_overall</vt:lpstr>
      <vt:lpstr>Type_overall</vt:lpstr>
      <vt:lpstr>year</vt:lpstr>
      <vt:lpstr>'Post-lithium-ion costs'!Year_array</vt:lpstr>
      <vt:lpstr>Year_array</vt:lpstr>
      <vt:lpstr>Year_overall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Cluzel</dc:creator>
  <cp:lastModifiedBy>Stewart Swatton</cp:lastModifiedBy>
  <cp:lastPrinted>2016-08-18T14:38:50Z</cp:lastPrinted>
  <dcterms:created xsi:type="dcterms:W3CDTF">2015-03-29T16:20:12Z</dcterms:created>
  <dcterms:modified xsi:type="dcterms:W3CDTF">2017-08-23T12:30:19Z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SProjectName">
    <vt:lpwstr>ETI CVEI Stage 2</vt:lpwstr>
  </property>
  <property fmtid="{D5CDD505-2E9C-101B-9397-08002B2CF9AE}" pid="3" name="ContentTypeId">
    <vt:lpwstr>0x010100C066D319429AF044847D19720F6359FF00D942E69AD8109A4B87BD5E99CEDA7FE4</vt:lpwstr>
  </property>
  <property fmtid="{D5CDD505-2E9C-101B-9397-08002B2CF9AE}" pid="4" name="PSProjectNumber">
    <vt:lpwstr>24396</vt:lpwstr>
  </property>
  <property fmtid="{D5CDD505-2E9C-101B-9397-08002B2CF9AE}" pid="5" name="PSGroup">
    <vt:lpwstr>TSG</vt:lpwstr>
  </property>
  <property fmtid="{D5CDD505-2E9C-101B-9397-08002B2CF9AE}" pid="6" name="PSDivision">
    <vt:lpwstr>Transportation</vt:lpwstr>
  </property>
  <property fmtid="{D5CDD505-2E9C-101B-9397-08002B2CF9AE}" pid="7" name="_dlc_DocIdItemGuid">
    <vt:lpwstr>ec2dca33-f1da-4ab1-b7c8-2230d9ff1f68</vt:lpwstr>
  </property>
</Properties>
</file>